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RESPALDO\HLATORREF\RENDICION DE CUENTAS\RENDICION PUBLICA 2017\INFORMACION SUMINISTRADA POR ENTIDADES\GESTION\GESTION\"/>
    </mc:Choice>
  </mc:AlternateContent>
  <bookViews>
    <workbookView xWindow="0" yWindow="0" windowWidth="15360" windowHeight="6855" tabRatio="553"/>
  </bookViews>
  <sheets>
    <sheet name="Hoja1" sheetId="1" r:id="rId1"/>
    <sheet name="Hoja2" sheetId="2" r:id="rId2"/>
  </sheets>
  <externalReferences>
    <externalReference r:id="rId3"/>
    <externalReference r:id="rId4"/>
  </externalReferences>
  <definedNames>
    <definedName name="_xlnm._FilterDatabase" localSheetId="0" hidden="1">Hoja1!$A$2:$Y$1518</definedName>
    <definedName name="_xlnm._FilterDatabase" localSheetId="1" hidden="1">Hoja2!$A$1:$F$34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1536" i="1" l="1"/>
  <c r="W1536" i="1"/>
  <c r="X1519" i="1"/>
  <c r="W1519" i="1"/>
  <c r="Q1519" i="1"/>
  <c r="Q1520" i="1"/>
  <c r="Q1526" i="1"/>
  <c r="Q1527" i="1"/>
  <c r="Q1528" i="1"/>
  <c r="Q1529" i="1"/>
  <c r="Q1534" i="1"/>
  <c r="Q1535" i="1"/>
  <c r="Q1536" i="1"/>
  <c r="Q1537" i="1"/>
  <c r="P1541" i="1"/>
  <c r="Q1541" i="1" s="1"/>
  <c r="P1540" i="1"/>
  <c r="Q1540" i="1" s="1"/>
  <c r="P1539" i="1"/>
  <c r="Q1539" i="1" s="1"/>
  <c r="P1538" i="1"/>
  <c r="Q1538" i="1" s="1"/>
  <c r="P1537" i="1"/>
  <c r="P1536" i="1"/>
  <c r="P1535" i="1"/>
  <c r="P1534" i="1"/>
  <c r="P1533" i="1"/>
  <c r="Q1533" i="1" s="1"/>
  <c r="P1532" i="1"/>
  <c r="Q1532" i="1" s="1"/>
  <c r="P1531" i="1"/>
  <c r="Q1531" i="1" s="1"/>
  <c r="P1530" i="1"/>
  <c r="Q1530" i="1" s="1"/>
  <c r="P1529" i="1"/>
  <c r="P1528" i="1"/>
  <c r="P1527" i="1"/>
  <c r="P1526" i="1"/>
  <c r="P1525" i="1"/>
  <c r="Q1525" i="1" s="1"/>
  <c r="P1524" i="1"/>
  <c r="Q1524" i="1" s="1"/>
  <c r="P1523" i="1"/>
  <c r="Q1523" i="1" s="1"/>
  <c r="P1522" i="1"/>
  <c r="Q1522" i="1" s="1"/>
  <c r="P1521" i="1"/>
  <c r="Q1521" i="1" s="1"/>
  <c r="P1520" i="1"/>
  <c r="P1519" i="1"/>
  <c r="P1503" i="1" l="1"/>
  <c r="P1497" i="1"/>
  <c r="Q1497" i="1" s="1"/>
  <c r="P1469" i="1"/>
  <c r="Q1469" i="1" s="1"/>
  <c r="V1515" i="1"/>
  <c r="U1515" i="1"/>
  <c r="T1515" i="1"/>
  <c r="S1515" i="1"/>
  <c r="V1513" i="1"/>
  <c r="U1513" i="1"/>
  <c r="T1513" i="1"/>
  <c r="S1513" i="1"/>
  <c r="V1510" i="1"/>
  <c r="U1510" i="1"/>
  <c r="T1510" i="1"/>
  <c r="S1510" i="1"/>
  <c r="V1506" i="1"/>
  <c r="U1506" i="1"/>
  <c r="T1506" i="1"/>
  <c r="S1506" i="1"/>
  <c r="V1503" i="1"/>
  <c r="U1503" i="1"/>
  <c r="T1503" i="1"/>
  <c r="S1503" i="1"/>
  <c r="V1500" i="1"/>
  <c r="U1500" i="1"/>
  <c r="T1500" i="1"/>
  <c r="S1500" i="1"/>
  <c r="V1496" i="1"/>
  <c r="U1496" i="1"/>
  <c r="T1496" i="1"/>
  <c r="S1496" i="1"/>
  <c r="V1495" i="1"/>
  <c r="U1495" i="1"/>
  <c r="T1495" i="1"/>
  <c r="S1495" i="1"/>
  <c r="V1494" i="1"/>
  <c r="U1494" i="1"/>
  <c r="T1494" i="1"/>
  <c r="S1494" i="1"/>
  <c r="V1492" i="1"/>
  <c r="U1492" i="1"/>
  <c r="T1492" i="1"/>
  <c r="S1492" i="1"/>
  <c r="V1490" i="1"/>
  <c r="U1490" i="1"/>
  <c r="T1490" i="1"/>
  <c r="S1490" i="1"/>
  <c r="V1489" i="1"/>
  <c r="U1489" i="1"/>
  <c r="T1489" i="1"/>
  <c r="S1489" i="1"/>
  <c r="V1486" i="1"/>
  <c r="U1486" i="1"/>
  <c r="T1486" i="1"/>
  <c r="S1486" i="1"/>
  <c r="V1485" i="1"/>
  <c r="U1485" i="1"/>
  <c r="T1485" i="1"/>
  <c r="S1485" i="1"/>
  <c r="V1481" i="1"/>
  <c r="U1481" i="1"/>
  <c r="T1481" i="1"/>
  <c r="S1481" i="1"/>
  <c r="V1475" i="1"/>
  <c r="U1475" i="1"/>
  <c r="T1475" i="1"/>
  <c r="S1475" i="1"/>
  <c r="V1474" i="1"/>
  <c r="U1474" i="1"/>
  <c r="T1474" i="1"/>
  <c r="S1474" i="1"/>
  <c r="V1471" i="1"/>
  <c r="U1471" i="1"/>
  <c r="T1471" i="1"/>
  <c r="S1471" i="1"/>
  <c r="V1469" i="1"/>
  <c r="U1469" i="1"/>
  <c r="T1469" i="1"/>
  <c r="S1469" i="1"/>
  <c r="V1466" i="1"/>
  <c r="U1466" i="1"/>
  <c r="T1466" i="1"/>
  <c r="S1466" i="1"/>
  <c r="V1465" i="1"/>
  <c r="U1465" i="1"/>
  <c r="T1465" i="1"/>
  <c r="S1465" i="1"/>
  <c r="V1448" i="1"/>
  <c r="U1448" i="1"/>
  <c r="T1448" i="1"/>
  <c r="S1448" i="1"/>
  <c r="V1447" i="1"/>
  <c r="U1447" i="1"/>
  <c r="T1447" i="1"/>
  <c r="S1447" i="1"/>
  <c r="V1445" i="1"/>
  <c r="U1445" i="1"/>
  <c r="T1445" i="1"/>
  <c r="S1445" i="1"/>
  <c r="V1444" i="1"/>
  <c r="U1444" i="1"/>
  <c r="T1444" i="1"/>
  <c r="S1444" i="1"/>
  <c r="V1442" i="1"/>
  <c r="U1442" i="1"/>
  <c r="T1442" i="1"/>
  <c r="S1442" i="1"/>
  <c r="P1447" i="1"/>
  <c r="Q1447" i="1" s="1"/>
  <c r="Q1498" i="1"/>
  <c r="Q1499" i="1"/>
  <c r="P1518" i="1"/>
  <c r="Q1518" i="1" s="1"/>
  <c r="P1517" i="1"/>
  <c r="Q1517" i="1" s="1"/>
  <c r="P1516" i="1"/>
  <c r="Q1516" i="1" s="1"/>
  <c r="P1515" i="1"/>
  <c r="Q1515" i="1" s="1"/>
  <c r="P1514" i="1"/>
  <c r="Q1514" i="1" s="1"/>
  <c r="P1513" i="1"/>
  <c r="Q1513" i="1" s="1"/>
  <c r="P1512" i="1"/>
  <c r="Q1512" i="1" s="1"/>
  <c r="P1511" i="1"/>
  <c r="Q1511" i="1" s="1"/>
  <c r="P1510" i="1"/>
  <c r="Q1510" i="1" s="1"/>
  <c r="P1509" i="1"/>
  <c r="Q1509" i="1" s="1"/>
  <c r="P1508" i="1"/>
  <c r="Q1508" i="1" s="1"/>
  <c r="P1507" i="1"/>
  <c r="Q1507" i="1" s="1"/>
  <c r="P1506" i="1"/>
  <c r="Q1506" i="1" s="1"/>
  <c r="P1505" i="1"/>
  <c r="Q1505" i="1" s="1"/>
  <c r="P1504" i="1"/>
  <c r="Q1504" i="1" s="1"/>
  <c r="Q1503" i="1"/>
  <c r="P1502" i="1"/>
  <c r="Q1502" i="1" s="1"/>
  <c r="P1501" i="1"/>
  <c r="Q1501" i="1" s="1"/>
  <c r="P1500" i="1"/>
  <c r="Q1500" i="1" s="1"/>
  <c r="P1496" i="1"/>
  <c r="Q1496" i="1" s="1"/>
  <c r="P1495" i="1"/>
  <c r="Q1495" i="1" s="1"/>
  <c r="P1494" i="1"/>
  <c r="Q1494" i="1" s="1"/>
  <c r="P1493" i="1"/>
  <c r="Q1493" i="1" s="1"/>
  <c r="P1492" i="1"/>
  <c r="Q1492" i="1" s="1"/>
  <c r="P1491" i="1"/>
  <c r="Q1491" i="1" s="1"/>
  <c r="P1490" i="1"/>
  <c r="Q1490" i="1" s="1"/>
  <c r="P1489" i="1"/>
  <c r="Q1489" i="1" s="1"/>
  <c r="P1488" i="1"/>
  <c r="Q1488" i="1" s="1"/>
  <c r="P1487" i="1"/>
  <c r="Q1487" i="1" s="1"/>
  <c r="P1486" i="1"/>
  <c r="Q1486" i="1" s="1"/>
  <c r="P1485" i="1"/>
  <c r="Q1485" i="1" s="1"/>
  <c r="P1484" i="1"/>
  <c r="Q1484" i="1" s="1"/>
  <c r="P1483" i="1"/>
  <c r="Q1483" i="1" s="1"/>
  <c r="P1482" i="1"/>
  <c r="Q1482" i="1" s="1"/>
  <c r="P1481" i="1"/>
  <c r="Q1481" i="1" s="1"/>
  <c r="P1480" i="1"/>
  <c r="Q1480" i="1" s="1"/>
  <c r="P1479" i="1"/>
  <c r="Q1479" i="1" s="1"/>
  <c r="P1478" i="1"/>
  <c r="Q1478" i="1" s="1"/>
  <c r="P1477" i="1"/>
  <c r="Q1477" i="1" s="1"/>
  <c r="P1476" i="1"/>
  <c r="Q1476" i="1" s="1"/>
  <c r="P1475" i="1"/>
  <c r="Q1475" i="1" s="1"/>
  <c r="P1474" i="1"/>
  <c r="Q1474" i="1" s="1"/>
  <c r="P1473" i="1"/>
  <c r="Q1473" i="1" s="1"/>
  <c r="P1472" i="1"/>
  <c r="Q1472" i="1" s="1"/>
  <c r="P1471" i="1"/>
  <c r="Q1471" i="1" s="1"/>
  <c r="P1470" i="1"/>
  <c r="Q1470" i="1" s="1"/>
  <c r="P1468" i="1"/>
  <c r="Q1468" i="1" s="1"/>
  <c r="P1467" i="1"/>
  <c r="Q1467" i="1" s="1"/>
  <c r="P1466" i="1"/>
  <c r="Q1466" i="1" s="1"/>
  <c r="P1465" i="1"/>
  <c r="Q1465" i="1" s="1"/>
  <c r="P1464" i="1"/>
  <c r="Q1464" i="1" s="1"/>
  <c r="P1463" i="1"/>
  <c r="Q1463" i="1" s="1"/>
  <c r="P1462" i="1"/>
  <c r="Q1462" i="1" s="1"/>
  <c r="P1461" i="1"/>
  <c r="Q1461" i="1" s="1"/>
  <c r="P1460" i="1"/>
  <c r="Q1460" i="1" s="1"/>
  <c r="P1459" i="1"/>
  <c r="Q1459" i="1" s="1"/>
  <c r="P1458" i="1"/>
  <c r="Q1458" i="1" s="1"/>
  <c r="P1457" i="1"/>
  <c r="Q1457" i="1" s="1"/>
  <c r="P1456" i="1"/>
  <c r="Q1456" i="1" s="1"/>
  <c r="P1455" i="1"/>
  <c r="Q1455" i="1" s="1"/>
  <c r="P1454" i="1"/>
  <c r="Q1454" i="1" s="1"/>
  <c r="P1453" i="1"/>
  <c r="Q1453" i="1" s="1"/>
  <c r="P1452" i="1"/>
  <c r="Q1452" i="1" s="1"/>
  <c r="P1451" i="1"/>
  <c r="Q1451" i="1" s="1"/>
  <c r="P1450" i="1"/>
  <c r="Q1450" i="1" s="1"/>
  <c r="P1449" i="1"/>
  <c r="Q1449" i="1" s="1"/>
  <c r="P1448" i="1"/>
  <c r="Q1448" i="1" s="1"/>
  <c r="P1446" i="1"/>
  <c r="Q1446" i="1" s="1"/>
  <c r="P1445" i="1"/>
  <c r="Q1445" i="1" s="1"/>
  <c r="P1444" i="1"/>
  <c r="Q1444" i="1" s="1"/>
  <c r="P1443" i="1"/>
  <c r="Q1443" i="1" s="1"/>
  <c r="P1442" i="1"/>
  <c r="Q1442" i="1" s="1"/>
  <c r="X1489" i="1" l="1"/>
  <c r="W1513" i="1"/>
  <c r="X1471" i="1"/>
  <c r="W1489" i="1"/>
  <c r="W1492" i="1"/>
  <c r="W1444" i="1"/>
  <c r="X1515" i="1"/>
  <c r="X1481" i="1"/>
  <c r="X1445" i="1"/>
  <c r="W1490" i="1"/>
  <c r="W1494" i="1"/>
  <c r="W1496" i="1"/>
  <c r="W1500" i="1"/>
  <c r="X1465" i="1"/>
  <c r="X1469" i="1"/>
  <c r="X1513" i="1"/>
  <c r="W1445" i="1"/>
  <c r="W1510" i="1"/>
  <c r="W1448" i="1"/>
  <c r="W1465" i="1"/>
  <c r="X1444" i="1"/>
  <c r="W1471" i="1"/>
  <c r="X1475" i="1"/>
  <c r="W1485" i="1"/>
  <c r="X1490" i="1"/>
  <c r="X1494" i="1"/>
  <c r="X1500" i="1"/>
  <c r="W1466" i="1"/>
  <c r="X1485" i="1"/>
  <c r="X1506" i="1"/>
  <c r="X1466" i="1"/>
  <c r="X1495" i="1"/>
  <c r="X1497" i="1"/>
  <c r="W1475" i="1"/>
  <c r="W1503" i="1"/>
  <c r="X1492" i="1"/>
  <c r="X1503" i="1"/>
  <c r="X1510" i="1"/>
  <c r="X1448" i="1"/>
  <c r="W1447" i="1"/>
  <c r="W1442" i="1"/>
  <c r="X1447" i="1"/>
  <c r="W1474" i="1"/>
  <c r="W1481" i="1"/>
  <c r="W1486" i="1"/>
  <c r="X1496" i="1"/>
  <c r="W1469" i="1"/>
  <c r="W1495" i="1"/>
  <c r="W1497" i="1"/>
  <c r="X1442" i="1"/>
  <c r="X1474" i="1"/>
  <c r="X1486" i="1"/>
  <c r="W1506" i="1"/>
  <c r="W1515" i="1"/>
  <c r="Q1423" i="1"/>
  <c r="V1423" i="1"/>
  <c r="U1423" i="1"/>
  <c r="T1423" i="1"/>
  <c r="S1423" i="1"/>
  <c r="V1412" i="1"/>
  <c r="U1412" i="1"/>
  <c r="T1412" i="1"/>
  <c r="S1412" i="1"/>
  <c r="P1441" i="1"/>
  <c r="Q1441" i="1" s="1"/>
  <c r="P1440" i="1"/>
  <c r="Q1440" i="1" s="1"/>
  <c r="P1439" i="1"/>
  <c r="Q1439" i="1" s="1"/>
  <c r="P1438" i="1"/>
  <c r="Q1438" i="1" s="1"/>
  <c r="P1437" i="1"/>
  <c r="Q1437" i="1" s="1"/>
  <c r="P1436" i="1"/>
  <c r="Q1436" i="1" s="1"/>
  <c r="P1435" i="1"/>
  <c r="Q1435" i="1" s="1"/>
  <c r="P1434" i="1"/>
  <c r="Q1434" i="1" s="1"/>
  <c r="P1433" i="1"/>
  <c r="Q1433" i="1" s="1"/>
  <c r="P1432" i="1"/>
  <c r="Q1432" i="1" s="1"/>
  <c r="P1431" i="1"/>
  <c r="Q1431" i="1" s="1"/>
  <c r="P1430" i="1"/>
  <c r="Q1430" i="1" s="1"/>
  <c r="P1429" i="1"/>
  <c r="Q1429" i="1" s="1"/>
  <c r="P1428" i="1"/>
  <c r="Q1428" i="1" s="1"/>
  <c r="P1427" i="1"/>
  <c r="Q1427" i="1" s="1"/>
  <c r="P1426" i="1"/>
  <c r="Q1426" i="1" s="1"/>
  <c r="P1425" i="1"/>
  <c r="Q1425" i="1" s="1"/>
  <c r="P1424" i="1"/>
  <c r="Q1424" i="1" s="1"/>
  <c r="P1422" i="1"/>
  <c r="Q1422" i="1" s="1"/>
  <c r="P1421" i="1"/>
  <c r="Q1421" i="1" s="1"/>
  <c r="P1420" i="1"/>
  <c r="Q1420" i="1" s="1"/>
  <c r="P1419" i="1"/>
  <c r="Q1419" i="1" s="1"/>
  <c r="P1418" i="1"/>
  <c r="Q1418" i="1" s="1"/>
  <c r="P1417" i="1"/>
  <c r="Q1417" i="1" s="1"/>
  <c r="P1416" i="1"/>
  <c r="Q1416" i="1" s="1"/>
  <c r="P1415" i="1"/>
  <c r="Q1415" i="1" s="1"/>
  <c r="P1414" i="1"/>
  <c r="Q1414" i="1" s="1"/>
  <c r="P1413" i="1"/>
  <c r="Q1413" i="1" s="1"/>
  <c r="P1412" i="1"/>
  <c r="Q1412" i="1" s="1"/>
  <c r="W1423" i="1" l="1"/>
  <c r="X1412" i="1"/>
  <c r="X1423" i="1"/>
  <c r="W1412" i="1"/>
  <c r="S1406" i="1" l="1"/>
  <c r="T1406" i="1"/>
  <c r="U1406" i="1"/>
  <c r="V1406" i="1"/>
  <c r="S1410" i="1"/>
  <c r="T1410" i="1"/>
  <c r="U1410" i="1"/>
  <c r="V1410" i="1"/>
  <c r="V1403" i="1"/>
  <c r="U1403" i="1"/>
  <c r="T1403" i="1"/>
  <c r="S1403" i="1"/>
  <c r="P1411" i="1"/>
  <c r="Q1411" i="1" s="1"/>
  <c r="P1410" i="1"/>
  <c r="Q1410" i="1" s="1"/>
  <c r="P1409" i="1"/>
  <c r="Q1409" i="1" s="1"/>
  <c r="P1408" i="1"/>
  <c r="Q1408" i="1" s="1"/>
  <c r="P1407" i="1"/>
  <c r="Q1407" i="1" s="1"/>
  <c r="P1406" i="1"/>
  <c r="Q1406" i="1" s="1"/>
  <c r="P1405" i="1"/>
  <c r="Q1405" i="1" s="1"/>
  <c r="P1404" i="1"/>
  <c r="Q1404" i="1" s="1"/>
  <c r="P1403" i="1"/>
  <c r="Q1403" i="1" s="1"/>
  <c r="W1403" i="1" l="1"/>
  <c r="X1410" i="1"/>
  <c r="W1406" i="1"/>
  <c r="W1410" i="1"/>
  <c r="X1406" i="1"/>
  <c r="X1403" i="1"/>
  <c r="S8" i="1" l="1"/>
  <c r="T8" i="1"/>
  <c r="U8" i="1"/>
  <c r="V8" i="1"/>
  <c r="S12" i="1"/>
  <c r="T12" i="1"/>
  <c r="U12" i="1"/>
  <c r="V12" i="1"/>
  <c r="S13" i="1"/>
  <c r="T13" i="1"/>
  <c r="U13" i="1"/>
  <c r="V13" i="1"/>
  <c r="S41" i="1"/>
  <c r="T41" i="1"/>
  <c r="U41" i="1"/>
  <c r="V41" i="1"/>
  <c r="S51" i="1"/>
  <c r="T51" i="1"/>
  <c r="U51" i="1"/>
  <c r="V51" i="1"/>
  <c r="S63" i="1"/>
  <c r="T63" i="1"/>
  <c r="U63" i="1"/>
  <c r="V63" i="1"/>
  <c r="S70" i="1"/>
  <c r="T70" i="1"/>
  <c r="U70" i="1"/>
  <c r="V70" i="1"/>
  <c r="S83" i="1"/>
  <c r="T83" i="1"/>
  <c r="U83" i="1"/>
  <c r="V83" i="1"/>
  <c r="S87" i="1"/>
  <c r="T87" i="1"/>
  <c r="U87" i="1"/>
  <c r="V87" i="1"/>
  <c r="S108" i="1"/>
  <c r="T108" i="1"/>
  <c r="U108" i="1"/>
  <c r="V108" i="1"/>
  <c r="S114" i="1"/>
  <c r="T114" i="1"/>
  <c r="U114" i="1"/>
  <c r="V114" i="1"/>
  <c r="S143" i="1"/>
  <c r="T143" i="1"/>
  <c r="U143" i="1"/>
  <c r="V143" i="1"/>
  <c r="S193" i="1"/>
  <c r="T193" i="1"/>
  <c r="U193" i="1"/>
  <c r="V193" i="1"/>
  <c r="S207" i="1"/>
  <c r="T207" i="1"/>
  <c r="U207" i="1"/>
  <c r="V207" i="1"/>
  <c r="S211" i="1"/>
  <c r="T211" i="1"/>
  <c r="U211" i="1"/>
  <c r="V211" i="1"/>
  <c r="S214" i="1"/>
  <c r="T214" i="1"/>
  <c r="U214" i="1"/>
  <c r="V214" i="1"/>
  <c r="S218" i="1"/>
  <c r="T218" i="1"/>
  <c r="U218" i="1"/>
  <c r="V218" i="1"/>
  <c r="S222" i="1"/>
  <c r="T222" i="1"/>
  <c r="U222" i="1"/>
  <c r="V222" i="1"/>
  <c r="S235" i="1"/>
  <c r="T235" i="1"/>
  <c r="U235" i="1"/>
  <c r="V235" i="1"/>
  <c r="S239" i="1"/>
  <c r="T239" i="1"/>
  <c r="U239" i="1"/>
  <c r="V239" i="1"/>
  <c r="S244" i="1"/>
  <c r="T244" i="1"/>
  <c r="U244" i="1"/>
  <c r="V244" i="1"/>
  <c r="S248" i="1"/>
  <c r="T248" i="1"/>
  <c r="U248" i="1"/>
  <c r="V248" i="1"/>
  <c r="S252" i="1"/>
  <c r="T252" i="1"/>
  <c r="U252" i="1"/>
  <c r="V252" i="1"/>
  <c r="S257" i="1"/>
  <c r="T257" i="1"/>
  <c r="U257" i="1"/>
  <c r="V257" i="1"/>
  <c r="S266" i="1"/>
  <c r="T266" i="1"/>
  <c r="U266" i="1"/>
  <c r="V266" i="1"/>
  <c r="S271" i="1"/>
  <c r="T271" i="1"/>
  <c r="U271" i="1"/>
  <c r="V271" i="1"/>
  <c r="S275" i="1"/>
  <c r="T275" i="1"/>
  <c r="U275" i="1"/>
  <c r="V275" i="1"/>
  <c r="S280" i="1"/>
  <c r="T280" i="1"/>
  <c r="U280" i="1"/>
  <c r="V280" i="1"/>
  <c r="S282" i="1"/>
  <c r="T282" i="1"/>
  <c r="U282" i="1"/>
  <c r="V282" i="1"/>
  <c r="S286" i="1"/>
  <c r="T286" i="1"/>
  <c r="U286" i="1"/>
  <c r="V286" i="1"/>
  <c r="S292" i="1"/>
  <c r="T292" i="1"/>
  <c r="U292" i="1"/>
  <c r="V292" i="1"/>
  <c r="S312" i="1"/>
  <c r="T312" i="1"/>
  <c r="U312" i="1"/>
  <c r="V312" i="1"/>
  <c r="S319" i="1"/>
  <c r="T319" i="1"/>
  <c r="U319" i="1"/>
  <c r="V319" i="1"/>
  <c r="S320" i="1"/>
  <c r="T320" i="1"/>
  <c r="U320" i="1"/>
  <c r="V320" i="1"/>
  <c r="S321" i="1"/>
  <c r="T321" i="1"/>
  <c r="U321" i="1"/>
  <c r="V321" i="1"/>
  <c r="S326" i="1"/>
  <c r="T326" i="1"/>
  <c r="U326" i="1"/>
  <c r="V326" i="1"/>
  <c r="S330" i="1"/>
  <c r="T330" i="1"/>
  <c r="U330" i="1"/>
  <c r="V330" i="1"/>
  <c r="S337" i="1"/>
  <c r="T337" i="1"/>
  <c r="U337" i="1"/>
  <c r="V337" i="1"/>
  <c r="S342" i="1"/>
  <c r="T342" i="1"/>
  <c r="U342" i="1"/>
  <c r="V342" i="1"/>
  <c r="S345" i="1"/>
  <c r="T345" i="1"/>
  <c r="U345" i="1"/>
  <c r="V345" i="1"/>
  <c r="S350" i="1"/>
  <c r="T350" i="1"/>
  <c r="U350" i="1"/>
  <c r="V350" i="1"/>
  <c r="S356" i="1"/>
  <c r="T356" i="1"/>
  <c r="U356" i="1"/>
  <c r="V356" i="1"/>
  <c r="S360" i="1"/>
  <c r="T360" i="1"/>
  <c r="U360" i="1"/>
  <c r="V360" i="1"/>
  <c r="S365" i="1"/>
  <c r="T365" i="1"/>
  <c r="U365" i="1"/>
  <c r="V365" i="1"/>
  <c r="S371" i="1"/>
  <c r="T371" i="1"/>
  <c r="U371" i="1"/>
  <c r="V371" i="1"/>
  <c r="S377" i="1"/>
  <c r="T377" i="1"/>
  <c r="U377" i="1"/>
  <c r="V377" i="1"/>
  <c r="S380" i="1"/>
  <c r="T380" i="1"/>
  <c r="U380" i="1"/>
  <c r="V380" i="1"/>
  <c r="S384" i="1"/>
  <c r="T384" i="1"/>
  <c r="U384" i="1"/>
  <c r="V384" i="1"/>
  <c r="S389" i="1"/>
  <c r="T389" i="1"/>
  <c r="U389" i="1"/>
  <c r="V389" i="1"/>
  <c r="S395" i="1"/>
  <c r="T395" i="1"/>
  <c r="U395" i="1"/>
  <c r="V395" i="1"/>
  <c r="S400" i="1"/>
  <c r="T400" i="1"/>
  <c r="U400" i="1"/>
  <c r="V400" i="1"/>
  <c r="S406" i="1"/>
  <c r="T406" i="1"/>
  <c r="U406" i="1"/>
  <c r="V406" i="1"/>
  <c r="S410" i="1"/>
  <c r="T410" i="1"/>
  <c r="U410" i="1"/>
  <c r="V410" i="1"/>
  <c r="S416" i="1"/>
  <c r="T416" i="1"/>
  <c r="U416" i="1"/>
  <c r="V416" i="1"/>
  <c r="S421" i="1"/>
  <c r="T421" i="1"/>
  <c r="U421" i="1"/>
  <c r="V421" i="1"/>
  <c r="S426" i="1"/>
  <c r="T426" i="1"/>
  <c r="U426" i="1"/>
  <c r="V426" i="1"/>
  <c r="S429" i="1"/>
  <c r="T429" i="1"/>
  <c r="U429" i="1"/>
  <c r="V429" i="1"/>
  <c r="S433" i="1"/>
  <c r="T433" i="1"/>
  <c r="U433" i="1"/>
  <c r="V433" i="1"/>
  <c r="S436" i="1"/>
  <c r="T436" i="1"/>
  <c r="U436" i="1"/>
  <c r="V436" i="1"/>
  <c r="S446" i="1"/>
  <c r="T446" i="1"/>
  <c r="U446" i="1"/>
  <c r="V446" i="1"/>
  <c r="S450" i="1"/>
  <c r="T450" i="1"/>
  <c r="U450" i="1"/>
  <c r="V450" i="1"/>
  <c r="S455" i="1"/>
  <c r="T455" i="1"/>
  <c r="U455" i="1"/>
  <c r="V455" i="1"/>
  <c r="S461" i="1"/>
  <c r="T461" i="1"/>
  <c r="U461" i="1"/>
  <c r="V461" i="1"/>
  <c r="S468" i="1"/>
  <c r="T468" i="1"/>
  <c r="U468" i="1"/>
  <c r="V468" i="1"/>
  <c r="S477" i="1"/>
  <c r="T477" i="1"/>
  <c r="U477" i="1"/>
  <c r="V477" i="1"/>
  <c r="S481" i="1"/>
  <c r="T481" i="1"/>
  <c r="U481" i="1"/>
  <c r="V481" i="1"/>
  <c r="S486" i="1"/>
  <c r="T486" i="1"/>
  <c r="U486" i="1"/>
  <c r="V486" i="1"/>
  <c r="S493" i="1"/>
  <c r="T493" i="1"/>
  <c r="U493" i="1"/>
  <c r="V493" i="1"/>
  <c r="S512" i="1"/>
  <c r="T512" i="1"/>
  <c r="U512" i="1"/>
  <c r="V512" i="1"/>
  <c r="S521" i="1"/>
  <c r="T521" i="1"/>
  <c r="U521" i="1"/>
  <c r="V521" i="1"/>
  <c r="S525" i="1"/>
  <c r="T525" i="1"/>
  <c r="U525" i="1"/>
  <c r="V525" i="1"/>
  <c r="S531" i="1"/>
  <c r="T531" i="1"/>
  <c r="U531" i="1"/>
  <c r="V531" i="1"/>
  <c r="S547" i="1"/>
  <c r="T547" i="1"/>
  <c r="U547" i="1"/>
  <c r="V547" i="1"/>
  <c r="S551" i="1"/>
  <c r="T551" i="1"/>
  <c r="U551" i="1"/>
  <c r="V551" i="1"/>
  <c r="S555" i="1"/>
  <c r="T555" i="1"/>
  <c r="U555" i="1"/>
  <c r="V555" i="1"/>
  <c r="S562" i="1"/>
  <c r="T562" i="1"/>
  <c r="U562" i="1"/>
  <c r="V562" i="1"/>
  <c r="S576" i="1"/>
  <c r="T576" i="1"/>
  <c r="U576" i="1"/>
  <c r="V576" i="1"/>
  <c r="S577" i="1"/>
  <c r="T577" i="1"/>
  <c r="U577" i="1"/>
  <c r="V577" i="1"/>
  <c r="S579" i="1"/>
  <c r="T579" i="1"/>
  <c r="U579" i="1"/>
  <c r="V579" i="1"/>
  <c r="S584" i="1"/>
  <c r="T584" i="1"/>
  <c r="U584" i="1"/>
  <c r="V584" i="1"/>
  <c r="S588" i="1"/>
  <c r="T588" i="1"/>
  <c r="U588" i="1"/>
  <c r="V588" i="1"/>
  <c r="S593" i="1"/>
  <c r="T593" i="1"/>
  <c r="U593" i="1"/>
  <c r="V593" i="1"/>
  <c r="S596" i="1"/>
  <c r="T596" i="1"/>
  <c r="U596" i="1"/>
  <c r="V596" i="1"/>
  <c r="S601" i="1"/>
  <c r="T601" i="1"/>
  <c r="U601" i="1"/>
  <c r="V601" i="1"/>
  <c r="S605" i="1"/>
  <c r="T605" i="1"/>
  <c r="U605" i="1"/>
  <c r="V605" i="1"/>
  <c r="S615" i="1"/>
  <c r="T615" i="1"/>
  <c r="U615" i="1"/>
  <c r="V615" i="1"/>
  <c r="S620" i="1"/>
  <c r="T620" i="1"/>
  <c r="U620" i="1"/>
  <c r="V620" i="1"/>
  <c r="S624" i="1"/>
  <c r="T624" i="1"/>
  <c r="U624" i="1"/>
  <c r="V624" i="1"/>
  <c r="S630" i="1"/>
  <c r="T630" i="1"/>
  <c r="U630" i="1"/>
  <c r="V630" i="1"/>
  <c r="S638" i="1"/>
  <c r="T638" i="1"/>
  <c r="U638" i="1"/>
  <c r="V638" i="1"/>
  <c r="S641" i="1"/>
  <c r="T641" i="1"/>
  <c r="U641" i="1"/>
  <c r="V641" i="1"/>
  <c r="S643" i="1"/>
  <c r="T643" i="1"/>
  <c r="U643" i="1"/>
  <c r="V643" i="1"/>
  <c r="S649" i="1"/>
  <c r="T649" i="1"/>
  <c r="U649" i="1"/>
  <c r="V649" i="1"/>
  <c r="S655" i="1"/>
  <c r="T655" i="1"/>
  <c r="U655" i="1"/>
  <c r="V655" i="1"/>
  <c r="S659" i="1"/>
  <c r="T659" i="1"/>
  <c r="U659" i="1"/>
  <c r="V659" i="1"/>
  <c r="S660" i="1"/>
  <c r="T660" i="1"/>
  <c r="U660" i="1"/>
  <c r="V660" i="1"/>
  <c r="S662" i="1"/>
  <c r="T662" i="1"/>
  <c r="U662" i="1"/>
  <c r="V662" i="1"/>
  <c r="S671" i="1"/>
  <c r="T671" i="1"/>
  <c r="U671" i="1"/>
  <c r="V671" i="1"/>
  <c r="S675" i="1"/>
  <c r="T675" i="1"/>
  <c r="U675" i="1"/>
  <c r="V675" i="1"/>
  <c r="S679" i="1"/>
  <c r="T679" i="1"/>
  <c r="U679" i="1"/>
  <c r="V679" i="1"/>
  <c r="S694" i="1"/>
  <c r="T694" i="1"/>
  <c r="U694" i="1"/>
  <c r="V694" i="1"/>
  <c r="S696" i="1"/>
  <c r="T696" i="1"/>
  <c r="U696" i="1"/>
  <c r="V696" i="1"/>
  <c r="S702" i="1"/>
  <c r="T702" i="1"/>
  <c r="U702" i="1"/>
  <c r="V702" i="1"/>
  <c r="S708" i="1"/>
  <c r="T708" i="1"/>
  <c r="U708" i="1"/>
  <c r="V708" i="1"/>
  <c r="S710" i="1"/>
  <c r="T710" i="1"/>
  <c r="U710" i="1"/>
  <c r="V710" i="1"/>
  <c r="S715" i="1"/>
  <c r="T715" i="1"/>
  <c r="U715" i="1"/>
  <c r="V715" i="1"/>
  <c r="S719" i="1"/>
  <c r="T719" i="1"/>
  <c r="U719" i="1"/>
  <c r="V719" i="1"/>
  <c r="S723" i="1"/>
  <c r="T723" i="1"/>
  <c r="U723" i="1"/>
  <c r="V723" i="1"/>
  <c r="S726" i="1"/>
  <c r="T726" i="1"/>
  <c r="U726" i="1"/>
  <c r="V726" i="1"/>
  <c r="S732" i="1"/>
  <c r="T732" i="1"/>
  <c r="U732" i="1"/>
  <c r="V732" i="1"/>
  <c r="S736" i="1"/>
  <c r="T736" i="1"/>
  <c r="U736" i="1"/>
  <c r="V736" i="1"/>
  <c r="S748" i="1"/>
  <c r="T748" i="1"/>
  <c r="U748" i="1"/>
  <c r="V748" i="1"/>
  <c r="S762" i="1"/>
  <c r="T762" i="1"/>
  <c r="U762" i="1"/>
  <c r="V762" i="1"/>
  <c r="S765" i="1"/>
  <c r="T765" i="1"/>
  <c r="U765" i="1"/>
  <c r="V765" i="1"/>
  <c r="S766" i="1"/>
  <c r="T766" i="1"/>
  <c r="U766" i="1"/>
  <c r="V766" i="1"/>
  <c r="S769" i="1"/>
  <c r="T769" i="1"/>
  <c r="U769" i="1"/>
  <c r="V769" i="1"/>
  <c r="S773" i="1"/>
  <c r="T773" i="1"/>
  <c r="U773" i="1"/>
  <c r="V773" i="1"/>
  <c r="S774" i="1"/>
  <c r="T774" i="1"/>
  <c r="U774" i="1"/>
  <c r="V774" i="1"/>
  <c r="S775" i="1"/>
  <c r="T775" i="1"/>
  <c r="U775" i="1"/>
  <c r="V775" i="1"/>
  <c r="S777" i="1"/>
  <c r="T777" i="1"/>
  <c r="U777" i="1"/>
  <c r="V777" i="1"/>
  <c r="S779" i="1"/>
  <c r="T779" i="1"/>
  <c r="U779" i="1"/>
  <c r="V779" i="1"/>
  <c r="S780" i="1"/>
  <c r="T780" i="1"/>
  <c r="U780" i="1"/>
  <c r="V780" i="1"/>
  <c r="S783" i="1"/>
  <c r="T783" i="1"/>
  <c r="U783" i="1"/>
  <c r="V783" i="1"/>
  <c r="S786" i="1"/>
  <c r="T786" i="1"/>
  <c r="U786" i="1"/>
  <c r="V786" i="1"/>
  <c r="S789" i="1"/>
  <c r="T789" i="1"/>
  <c r="U789" i="1"/>
  <c r="V789" i="1"/>
  <c r="S796" i="1"/>
  <c r="T796" i="1"/>
  <c r="U796" i="1"/>
  <c r="V796" i="1"/>
  <c r="S801" i="1"/>
  <c r="T801" i="1"/>
  <c r="U801" i="1"/>
  <c r="V801" i="1"/>
  <c r="S802" i="1"/>
  <c r="T802" i="1"/>
  <c r="U802" i="1"/>
  <c r="V802" i="1"/>
  <c r="S803" i="1"/>
  <c r="T803" i="1"/>
  <c r="U803" i="1"/>
  <c r="V803" i="1"/>
  <c r="S805" i="1"/>
  <c r="T805" i="1"/>
  <c r="U805" i="1"/>
  <c r="V805" i="1"/>
  <c r="S809" i="1"/>
  <c r="T809" i="1"/>
  <c r="U809" i="1"/>
  <c r="V809" i="1"/>
  <c r="S815" i="1"/>
  <c r="T815" i="1"/>
  <c r="U815" i="1"/>
  <c r="V815" i="1"/>
  <c r="S824" i="1"/>
  <c r="T824" i="1"/>
  <c r="U824" i="1"/>
  <c r="V824" i="1"/>
  <c r="S843" i="1"/>
  <c r="T843" i="1"/>
  <c r="U843" i="1"/>
  <c r="V843" i="1"/>
  <c r="S848" i="1"/>
  <c r="T848" i="1"/>
  <c r="U848" i="1"/>
  <c r="V848" i="1"/>
  <c r="S849" i="1"/>
  <c r="T849" i="1"/>
  <c r="U849" i="1"/>
  <c r="V849" i="1"/>
  <c r="S850" i="1"/>
  <c r="T850" i="1"/>
  <c r="U850" i="1"/>
  <c r="V850" i="1"/>
  <c r="S851" i="1"/>
  <c r="T851" i="1"/>
  <c r="U851" i="1"/>
  <c r="V851" i="1"/>
  <c r="S855" i="1"/>
  <c r="T855" i="1"/>
  <c r="U855" i="1"/>
  <c r="V855" i="1"/>
  <c r="S860" i="1"/>
  <c r="T860" i="1"/>
  <c r="U860" i="1"/>
  <c r="V860" i="1"/>
  <c r="S864" i="1"/>
  <c r="T864" i="1"/>
  <c r="U864" i="1"/>
  <c r="V864" i="1"/>
  <c r="S869" i="1"/>
  <c r="T869" i="1"/>
  <c r="U869" i="1"/>
  <c r="V869" i="1"/>
  <c r="S872" i="1"/>
  <c r="T872" i="1"/>
  <c r="U872" i="1"/>
  <c r="V872" i="1"/>
  <c r="S876" i="1"/>
  <c r="T876" i="1"/>
  <c r="U876" i="1"/>
  <c r="V876" i="1"/>
  <c r="S878" i="1"/>
  <c r="T878" i="1"/>
  <c r="U878" i="1"/>
  <c r="V878" i="1"/>
  <c r="S882" i="1"/>
  <c r="T882" i="1"/>
  <c r="U882" i="1"/>
  <c r="V882" i="1"/>
  <c r="S889" i="1"/>
  <c r="T889" i="1"/>
  <c r="U889" i="1"/>
  <c r="V889" i="1"/>
  <c r="S892" i="1"/>
  <c r="T892" i="1"/>
  <c r="U892" i="1"/>
  <c r="V892" i="1"/>
  <c r="S897" i="1"/>
  <c r="T897" i="1"/>
  <c r="U897" i="1"/>
  <c r="V897" i="1"/>
  <c r="S900" i="1"/>
  <c r="T900" i="1"/>
  <c r="U900" i="1"/>
  <c r="V900" i="1"/>
  <c r="S906" i="1"/>
  <c r="T906" i="1"/>
  <c r="U906" i="1"/>
  <c r="V906" i="1"/>
  <c r="S910" i="1"/>
  <c r="T910" i="1"/>
  <c r="U910" i="1"/>
  <c r="V910" i="1"/>
  <c r="S913" i="1"/>
  <c r="T913" i="1"/>
  <c r="U913" i="1"/>
  <c r="V913" i="1"/>
  <c r="S914" i="1"/>
  <c r="T914" i="1"/>
  <c r="U914" i="1"/>
  <c r="V914" i="1"/>
  <c r="S917" i="1"/>
  <c r="T917" i="1"/>
  <c r="U917" i="1"/>
  <c r="V917" i="1"/>
  <c r="S921" i="1"/>
  <c r="T921" i="1"/>
  <c r="U921" i="1"/>
  <c r="V921" i="1"/>
  <c r="S928" i="1"/>
  <c r="T928" i="1"/>
  <c r="U928" i="1"/>
  <c r="V928" i="1"/>
  <c r="S934" i="1"/>
  <c r="T934" i="1"/>
  <c r="U934" i="1"/>
  <c r="V934" i="1"/>
  <c r="S949" i="1"/>
  <c r="T949" i="1"/>
  <c r="U949" i="1"/>
  <c r="V949" i="1"/>
  <c r="S959" i="1"/>
  <c r="T959" i="1"/>
  <c r="U959" i="1"/>
  <c r="V959" i="1"/>
  <c r="S960" i="1"/>
  <c r="T960" i="1"/>
  <c r="U960" i="1"/>
  <c r="V960" i="1"/>
  <c r="S965" i="1"/>
  <c r="T965" i="1"/>
  <c r="U965" i="1"/>
  <c r="V965" i="1"/>
  <c r="S967" i="1"/>
  <c r="T967" i="1"/>
  <c r="U967" i="1"/>
  <c r="V967" i="1"/>
  <c r="S969" i="1"/>
  <c r="T969" i="1"/>
  <c r="U969" i="1"/>
  <c r="V969" i="1"/>
  <c r="S971" i="1"/>
  <c r="T971" i="1"/>
  <c r="U971" i="1"/>
  <c r="V971" i="1"/>
  <c r="S973" i="1"/>
  <c r="T973" i="1"/>
  <c r="U973" i="1"/>
  <c r="V973" i="1"/>
  <c r="S975" i="1"/>
  <c r="T975" i="1"/>
  <c r="U975" i="1"/>
  <c r="V975" i="1"/>
  <c r="S978" i="1"/>
  <c r="T978" i="1"/>
  <c r="U978" i="1"/>
  <c r="V978" i="1"/>
  <c r="S982" i="1"/>
  <c r="T982" i="1"/>
  <c r="U982" i="1"/>
  <c r="V982" i="1"/>
  <c r="S983" i="1"/>
  <c r="T983" i="1"/>
  <c r="U983" i="1"/>
  <c r="V983" i="1"/>
  <c r="S987" i="1"/>
  <c r="T987" i="1"/>
  <c r="U987" i="1"/>
  <c r="V987" i="1"/>
  <c r="S990" i="1"/>
  <c r="T990" i="1"/>
  <c r="U990" i="1"/>
  <c r="V990" i="1"/>
  <c r="S992" i="1"/>
  <c r="T992" i="1"/>
  <c r="U992" i="1"/>
  <c r="V992" i="1"/>
  <c r="S996" i="1"/>
  <c r="T996" i="1"/>
  <c r="U996" i="1"/>
  <c r="V996" i="1"/>
  <c r="S1002" i="1"/>
  <c r="T1002" i="1"/>
  <c r="U1002" i="1"/>
  <c r="V1002" i="1"/>
  <c r="S1006" i="1"/>
  <c r="T1006" i="1"/>
  <c r="U1006" i="1"/>
  <c r="V1006" i="1"/>
  <c r="S1011" i="1"/>
  <c r="T1011" i="1"/>
  <c r="U1011" i="1"/>
  <c r="V1011" i="1"/>
  <c r="S1016" i="1"/>
  <c r="T1016" i="1"/>
  <c r="U1016" i="1"/>
  <c r="V1016" i="1"/>
  <c r="S1025" i="1"/>
  <c r="T1025" i="1"/>
  <c r="U1025" i="1"/>
  <c r="V1025" i="1"/>
  <c r="S1038" i="1"/>
  <c r="T1038" i="1"/>
  <c r="U1038" i="1"/>
  <c r="V1038" i="1"/>
  <c r="S1048" i="1"/>
  <c r="T1048" i="1"/>
  <c r="U1048" i="1"/>
  <c r="V1048" i="1"/>
  <c r="S1081" i="1"/>
  <c r="T1081" i="1"/>
  <c r="U1081" i="1"/>
  <c r="V1081" i="1"/>
  <c r="S1104" i="1"/>
  <c r="T1104" i="1"/>
  <c r="U1104" i="1"/>
  <c r="V1104" i="1"/>
  <c r="S1125" i="1"/>
  <c r="T1125" i="1"/>
  <c r="U1125" i="1"/>
  <c r="V1125" i="1"/>
  <c r="S1136" i="1"/>
  <c r="T1136" i="1"/>
  <c r="U1136" i="1"/>
  <c r="V1136" i="1"/>
  <c r="S1140" i="1"/>
  <c r="T1140" i="1"/>
  <c r="U1140" i="1"/>
  <c r="V1140" i="1"/>
  <c r="S1147" i="1"/>
  <c r="T1147" i="1"/>
  <c r="U1147" i="1"/>
  <c r="V1147" i="1"/>
  <c r="S1168" i="1"/>
  <c r="T1168" i="1"/>
  <c r="U1168" i="1"/>
  <c r="V1168" i="1"/>
  <c r="S1177" i="1"/>
  <c r="T1177" i="1"/>
  <c r="U1177" i="1"/>
  <c r="V1177" i="1"/>
  <c r="S1184" i="1"/>
  <c r="T1184" i="1"/>
  <c r="U1184" i="1"/>
  <c r="V1184" i="1"/>
  <c r="S1193" i="1"/>
  <c r="T1193" i="1"/>
  <c r="U1193" i="1"/>
  <c r="V1193" i="1"/>
  <c r="S1197" i="1"/>
  <c r="T1197" i="1"/>
  <c r="U1197" i="1"/>
  <c r="V1197" i="1"/>
  <c r="S1209" i="1"/>
  <c r="T1209" i="1"/>
  <c r="U1209" i="1"/>
  <c r="V1209" i="1"/>
  <c r="S1221" i="1"/>
  <c r="T1221" i="1"/>
  <c r="U1221" i="1"/>
  <c r="V1221" i="1"/>
  <c r="S1222" i="1"/>
  <c r="T1222" i="1"/>
  <c r="U1222" i="1"/>
  <c r="V1222" i="1"/>
  <c r="S1237" i="1"/>
  <c r="T1237" i="1"/>
  <c r="U1237" i="1"/>
  <c r="V1237" i="1"/>
  <c r="S1246" i="1"/>
  <c r="T1246" i="1"/>
  <c r="U1246" i="1"/>
  <c r="V1246" i="1"/>
  <c r="S1249" i="1"/>
  <c r="T1249" i="1"/>
  <c r="U1249" i="1"/>
  <c r="V1249" i="1"/>
  <c r="S1263" i="1"/>
  <c r="T1263" i="1"/>
  <c r="U1263" i="1"/>
  <c r="V1263" i="1"/>
  <c r="S1266" i="1"/>
  <c r="T1266" i="1"/>
  <c r="U1266" i="1"/>
  <c r="V1266" i="1"/>
  <c r="S1267" i="1"/>
  <c r="T1267" i="1"/>
  <c r="U1267" i="1"/>
  <c r="V1267" i="1"/>
  <c r="S1268" i="1"/>
  <c r="T1268" i="1"/>
  <c r="U1268" i="1"/>
  <c r="V1268" i="1"/>
  <c r="S1286" i="1"/>
  <c r="T1286" i="1"/>
  <c r="U1286" i="1"/>
  <c r="V1286" i="1"/>
  <c r="S1287" i="1"/>
  <c r="T1287" i="1"/>
  <c r="U1287" i="1"/>
  <c r="V1287" i="1"/>
  <c r="S1288" i="1"/>
  <c r="T1288" i="1"/>
  <c r="U1288" i="1"/>
  <c r="V1288" i="1"/>
  <c r="S1289" i="1"/>
  <c r="T1289" i="1"/>
  <c r="U1289" i="1"/>
  <c r="V1289" i="1"/>
  <c r="S1291" i="1"/>
  <c r="T1291" i="1"/>
  <c r="U1291" i="1"/>
  <c r="V1291" i="1"/>
  <c r="S1292" i="1"/>
  <c r="T1292" i="1"/>
  <c r="U1292" i="1"/>
  <c r="V1292" i="1"/>
  <c r="S1294" i="1"/>
  <c r="T1294" i="1"/>
  <c r="U1294" i="1"/>
  <c r="V1294" i="1"/>
  <c r="S1296" i="1"/>
  <c r="T1296" i="1"/>
  <c r="U1296" i="1"/>
  <c r="V1296" i="1"/>
  <c r="S1299" i="1"/>
  <c r="T1299" i="1"/>
  <c r="U1299" i="1"/>
  <c r="V1299" i="1"/>
  <c r="S1300" i="1"/>
  <c r="T1300" i="1"/>
  <c r="U1300" i="1"/>
  <c r="V1300" i="1"/>
  <c r="S1306" i="1"/>
  <c r="T1306" i="1"/>
  <c r="U1306" i="1"/>
  <c r="V1306" i="1"/>
  <c r="S1310" i="1"/>
  <c r="T1310" i="1"/>
  <c r="U1310" i="1"/>
  <c r="V1310" i="1"/>
  <c r="S1312" i="1"/>
  <c r="T1312" i="1"/>
  <c r="U1312" i="1"/>
  <c r="V1312" i="1"/>
  <c r="S1316" i="1"/>
  <c r="T1316" i="1"/>
  <c r="U1316" i="1"/>
  <c r="V1316" i="1"/>
  <c r="S1319" i="1"/>
  <c r="T1319" i="1"/>
  <c r="U1319" i="1"/>
  <c r="V1319" i="1"/>
  <c r="S1322" i="1"/>
  <c r="T1322" i="1"/>
  <c r="U1322" i="1"/>
  <c r="V1322" i="1"/>
  <c r="S1327" i="1"/>
  <c r="T1327" i="1"/>
  <c r="U1327" i="1"/>
  <c r="V1327" i="1"/>
  <c r="S1333" i="1"/>
  <c r="T1333" i="1"/>
  <c r="U1333" i="1"/>
  <c r="V1333" i="1"/>
  <c r="S1338" i="1"/>
  <c r="T1338" i="1"/>
  <c r="U1338" i="1"/>
  <c r="V1338" i="1"/>
  <c r="S1349" i="1"/>
  <c r="T1349" i="1"/>
  <c r="U1349" i="1"/>
  <c r="V1349" i="1"/>
  <c r="S1352" i="1"/>
  <c r="T1352" i="1"/>
  <c r="U1352" i="1"/>
  <c r="V1352" i="1"/>
  <c r="S1354" i="1"/>
  <c r="T1354" i="1"/>
  <c r="U1354" i="1"/>
  <c r="V1354" i="1"/>
  <c r="S1367" i="1"/>
  <c r="T1367" i="1"/>
  <c r="U1367" i="1"/>
  <c r="V1367" i="1"/>
  <c r="S1371" i="1"/>
  <c r="T1371" i="1"/>
  <c r="U1371" i="1"/>
  <c r="V1371" i="1"/>
  <c r="S1374" i="1"/>
  <c r="T1374" i="1"/>
  <c r="U1374" i="1"/>
  <c r="V1374" i="1"/>
  <c r="S1376" i="1"/>
  <c r="T1376" i="1"/>
  <c r="U1376" i="1"/>
  <c r="V1376" i="1"/>
  <c r="S1379" i="1"/>
  <c r="T1379" i="1"/>
  <c r="U1379" i="1"/>
  <c r="V1379" i="1"/>
  <c r="S1382" i="1"/>
  <c r="T1382" i="1"/>
  <c r="U1382" i="1"/>
  <c r="V1382" i="1"/>
  <c r="S1383" i="1"/>
  <c r="T1383" i="1"/>
  <c r="U1383" i="1"/>
  <c r="V1383" i="1"/>
  <c r="S1386" i="1"/>
  <c r="T1386" i="1"/>
  <c r="U1386" i="1"/>
  <c r="V1386" i="1"/>
  <c r="S1387" i="1"/>
  <c r="T1387" i="1"/>
  <c r="U1387" i="1"/>
  <c r="V1387" i="1"/>
  <c r="S1389" i="1"/>
  <c r="T1389" i="1"/>
  <c r="U1389" i="1"/>
  <c r="V1389" i="1"/>
  <c r="S1390" i="1"/>
  <c r="T1390" i="1"/>
  <c r="U1390" i="1"/>
  <c r="V1390" i="1"/>
  <c r="S1394" i="1"/>
  <c r="T1394" i="1"/>
  <c r="U1394" i="1"/>
  <c r="V1394" i="1"/>
  <c r="S1399" i="1"/>
  <c r="T1399" i="1"/>
  <c r="U1399" i="1"/>
  <c r="V1399" i="1"/>
  <c r="V3" i="1"/>
  <c r="U3" i="1"/>
  <c r="T3" i="1"/>
  <c r="S3" i="1"/>
  <c r="X193" i="1" l="1"/>
  <c r="W1263" i="1"/>
  <c r="W1193" i="1"/>
  <c r="X992" i="1"/>
  <c r="X971" i="1"/>
  <c r="X967" i="1"/>
  <c r="X789" i="1"/>
  <c r="X773" i="1"/>
  <c r="X762" i="1"/>
  <c r="X659" i="1"/>
  <c r="X641" i="1"/>
  <c r="X596" i="1"/>
  <c r="X588" i="1"/>
  <c r="X555" i="1"/>
  <c r="X547" i="1"/>
  <c r="X512" i="1"/>
  <c r="X410" i="1"/>
  <c r="X51" i="1"/>
  <c r="W1267" i="1"/>
  <c r="W801" i="1"/>
  <c r="W789" i="1"/>
  <c r="W429" i="1"/>
  <c r="W410" i="1"/>
  <c r="W4" i="1"/>
  <c r="W350" i="1"/>
  <c r="X143" i="1"/>
  <c r="W928" i="1"/>
  <c r="W815" i="1"/>
  <c r="W809" i="1"/>
  <c r="X1374" i="1"/>
  <c r="X1338" i="1"/>
  <c r="X1025" i="1"/>
  <c r="X855" i="1"/>
  <c r="X643" i="1"/>
  <c r="X345" i="1"/>
  <c r="W1048" i="1"/>
  <c r="W365" i="1"/>
  <c r="X1249" i="1"/>
  <c r="X1237" i="1"/>
  <c r="X1221" i="1"/>
  <c r="W1389" i="1"/>
  <c r="W1292" i="1"/>
  <c r="W1125" i="1"/>
  <c r="X70" i="1"/>
  <c r="X461" i="1"/>
  <c r="W257" i="1"/>
  <c r="X330" i="1"/>
  <c r="X321" i="1"/>
  <c r="W319" i="1"/>
  <c r="W292" i="1"/>
  <c r="W244" i="1"/>
  <c r="W211" i="1"/>
  <c r="W481" i="1"/>
  <c r="W446" i="1"/>
  <c r="X356" i="1"/>
  <c r="X248" i="1"/>
  <c r="W779" i="1"/>
  <c r="W649" i="1"/>
  <c r="W783" i="1"/>
  <c r="X624" i="1"/>
  <c r="X615" i="1"/>
  <c r="X601" i="1"/>
  <c r="X593" i="1"/>
  <c r="X584" i="1"/>
  <c r="X577" i="1"/>
  <c r="X551" i="1"/>
  <c r="X805" i="1"/>
  <c r="W780" i="1"/>
  <c r="W777" i="1"/>
  <c r="W769" i="1"/>
  <c r="W643" i="1"/>
  <c r="W624" i="1"/>
  <c r="W577" i="1"/>
  <c r="W562" i="1"/>
  <c r="W531" i="1"/>
  <c r="W508" i="1"/>
  <c r="X876" i="1"/>
  <c r="X860" i="1"/>
  <c r="X990" i="1"/>
  <c r="X969" i="1"/>
  <c r="X965" i="1"/>
  <c r="W1000" i="1"/>
  <c r="W1221" i="1"/>
  <c r="X1319" i="1"/>
  <c r="X1299" i="1"/>
  <c r="X1294" i="1"/>
  <c r="X1193" i="1"/>
  <c r="W1104" i="1"/>
  <c r="W1352" i="1"/>
  <c r="X1322" i="1"/>
  <c r="X1081" i="1"/>
  <c r="X1390" i="1"/>
  <c r="W1399" i="1"/>
  <c r="X1394" i="1"/>
  <c r="X1386" i="1"/>
  <c r="X1382" i="1"/>
  <c r="X1402" i="1"/>
  <c r="X1387" i="1"/>
  <c r="X1383" i="1"/>
  <c r="W1300" i="1"/>
  <c r="W1249" i="1"/>
  <c r="W1237" i="1"/>
  <c r="X809" i="1"/>
  <c r="W796" i="1"/>
  <c r="W765" i="1"/>
  <c r="X732" i="1"/>
  <c r="X708" i="1"/>
  <c r="X696" i="1"/>
  <c r="X671" i="1"/>
  <c r="X660" i="1"/>
  <c r="X531" i="1"/>
  <c r="W421" i="1"/>
  <c r="W389" i="1"/>
  <c r="X360" i="1"/>
  <c r="W312" i="1"/>
  <c r="W271" i="1"/>
  <c r="X1306" i="1"/>
  <c r="X1267" i="1"/>
  <c r="X1246" i="1"/>
  <c r="W919" i="1"/>
  <c r="X803" i="1"/>
  <c r="W748" i="1"/>
  <c r="W671" i="1"/>
  <c r="W660" i="1"/>
  <c r="X416" i="1"/>
  <c r="W426" i="1"/>
  <c r="X108" i="1"/>
  <c r="X1389" i="1"/>
  <c r="W1136" i="1"/>
  <c r="W377" i="1"/>
  <c r="W1402" i="1"/>
  <c r="X1310" i="1"/>
  <c r="X1292" i="1"/>
  <c r="X1287" i="1"/>
  <c r="X802" i="1"/>
  <c r="W736" i="1"/>
  <c r="X286" i="1"/>
  <c r="X257" i="1"/>
  <c r="X207" i="1"/>
  <c r="W108" i="1"/>
  <c r="W87" i="1"/>
  <c r="W41" i="1"/>
  <c r="W1354" i="1"/>
  <c r="X1168" i="1"/>
  <c r="W1025" i="1"/>
  <c r="W996" i="1"/>
  <c r="W983" i="1"/>
  <c r="W959" i="1"/>
  <c r="W897" i="1"/>
  <c r="W872" i="1"/>
  <c r="W864" i="1"/>
  <c r="W850" i="1"/>
  <c r="W848" i="1"/>
  <c r="X777" i="1"/>
  <c r="X774" i="1"/>
  <c r="X765" i="1"/>
  <c r="W641" i="1"/>
  <c r="W620" i="1"/>
  <c r="W605" i="1"/>
  <c r="W596" i="1"/>
  <c r="W588" i="1"/>
  <c r="W503" i="1"/>
  <c r="W486" i="1"/>
  <c r="W477" i="1"/>
  <c r="W450" i="1"/>
  <c r="W326" i="1"/>
  <c r="W1177" i="1"/>
  <c r="X1006" i="1"/>
  <c r="W1383" i="1"/>
  <c r="W1379" i="1"/>
  <c r="X1354" i="1"/>
  <c r="X1312" i="1"/>
  <c r="W1294" i="1"/>
  <c r="X1286" i="1"/>
  <c r="X1222" i="1"/>
  <c r="X1147" i="1"/>
  <c r="W1140" i="1"/>
  <c r="X1399" i="1"/>
  <c r="X1367" i="1"/>
  <c r="W1333" i="1"/>
  <c r="W1327" i="1"/>
  <c r="W1312" i="1"/>
  <c r="W1288" i="1"/>
  <c r="X1263" i="1"/>
  <c r="W1209" i="1"/>
  <c r="X1197" i="1"/>
  <c r="W1197" i="1"/>
  <c r="W1367" i="1"/>
  <c r="X1349" i="1"/>
  <c r="X1289" i="1"/>
  <c r="X1038" i="1"/>
  <c r="W1338" i="1"/>
  <c r="W1306" i="1"/>
  <c r="X1177" i="1"/>
  <c r="X987" i="1"/>
  <c r="W982" i="1"/>
  <c r="W978" i="1"/>
  <c r="W1374" i="1"/>
  <c r="W1349" i="1"/>
  <c r="X1327" i="1"/>
  <c r="W1322" i="1"/>
  <c r="X1316" i="1"/>
  <c r="W1296" i="1"/>
  <c r="W1289" i="1"/>
  <c r="X1266" i="1"/>
  <c r="X1140" i="1"/>
  <c r="X1125" i="1"/>
  <c r="X928" i="1"/>
  <c r="X913" i="1"/>
  <c r="W906" i="1"/>
  <c r="X892" i="1"/>
  <c r="W860" i="1"/>
  <c r="W810" i="1"/>
  <c r="W732" i="1"/>
  <c r="X726" i="1"/>
  <c r="W455" i="1"/>
  <c r="W987" i="1"/>
  <c r="X983" i="1"/>
  <c r="W960" i="1"/>
  <c r="W900" i="1"/>
  <c r="W892" i="1"/>
  <c r="W843" i="1"/>
  <c r="W719" i="1"/>
  <c r="W715" i="1"/>
  <c r="W579" i="1"/>
  <c r="X503" i="1"/>
  <c r="X486" i="1"/>
  <c r="W468" i="1"/>
  <c r="W345" i="1"/>
  <c r="W824" i="1"/>
  <c r="W992" i="1"/>
  <c r="W990" i="1"/>
  <c r="W975" i="1"/>
  <c r="W973" i="1"/>
  <c r="W971" i="1"/>
  <c r="W969" i="1"/>
  <c r="X914" i="1"/>
  <c r="W876" i="1"/>
  <c r="X783" i="1"/>
  <c r="X679" i="1"/>
  <c r="W659" i="1"/>
  <c r="W638" i="1"/>
  <c r="W555" i="1"/>
  <c r="W551" i="1"/>
  <c r="W493" i="1"/>
  <c r="W1147" i="1"/>
  <c r="X978" i="1"/>
  <c r="W855" i="1"/>
  <c r="W851" i="1"/>
  <c r="W849" i="1"/>
  <c r="X630" i="1"/>
  <c r="W593" i="1"/>
  <c r="W921" i="1"/>
  <c r="X919" i="1"/>
  <c r="X917" i="1"/>
  <c r="X900" i="1"/>
  <c r="X786" i="1"/>
  <c r="X719" i="1"/>
  <c r="W710" i="1"/>
  <c r="W630" i="1"/>
  <c r="X579" i="1"/>
  <c r="W521" i="1"/>
  <c r="X436" i="1"/>
  <c r="X433" i="1"/>
  <c r="W406" i="1"/>
  <c r="W380" i="1"/>
  <c r="W342" i="1"/>
  <c r="W320" i="1"/>
  <c r="X312" i="1"/>
  <c r="W280" i="1"/>
  <c r="W252" i="1"/>
  <c r="W248" i="1"/>
  <c r="X244" i="1"/>
  <c r="W239" i="1"/>
  <c r="W63" i="1"/>
  <c r="X350" i="1"/>
  <c r="X337" i="1"/>
  <c r="X319" i="1"/>
  <c r="W214" i="1"/>
  <c r="W70" i="1"/>
  <c r="W51" i="1"/>
  <c r="X41" i="1"/>
  <c r="W416" i="1"/>
  <c r="W395" i="1"/>
  <c r="W356" i="1"/>
  <c r="W330" i="1"/>
  <c r="W321" i="1"/>
  <c r="X275" i="1"/>
  <c r="W114" i="1"/>
  <c r="X87" i="1"/>
  <c r="X83" i="1"/>
  <c r="W371" i="1"/>
  <c r="W337" i="1"/>
  <c r="X446" i="1"/>
  <c r="X406" i="1"/>
  <c r="X400" i="1"/>
  <c r="W384" i="1"/>
  <c r="X342" i="1"/>
  <c r="X320" i="1"/>
  <c r="X252" i="1"/>
  <c r="X211" i="1"/>
  <c r="X63" i="1"/>
  <c r="W1386" i="1"/>
  <c r="W1081" i="1"/>
  <c r="X849" i="1"/>
  <c r="W1382" i="1"/>
  <c r="X1371" i="1"/>
  <c r="W1387" i="1"/>
  <c r="X1376" i="1"/>
  <c r="W1394" i="1"/>
  <c r="X1379" i="1"/>
  <c r="W1376" i="1"/>
  <c r="W1371" i="1"/>
  <c r="W1299" i="1"/>
  <c r="X1291" i="1"/>
  <c r="W1168" i="1"/>
  <c r="W1016" i="1"/>
  <c r="W1390" i="1"/>
  <c r="W1319" i="1"/>
  <c r="X1300" i="1"/>
  <c r="W1287" i="1"/>
  <c r="X1268" i="1"/>
  <c r="X1209" i="1"/>
  <c r="X1104" i="1"/>
  <c r="W967" i="1"/>
  <c r="W965" i="1"/>
  <c r="X889" i="1"/>
  <c r="W696" i="1"/>
  <c r="W694" i="1"/>
  <c r="W584" i="1"/>
  <c r="X1352" i="1"/>
  <c r="X1288" i="1"/>
  <c r="W1268" i="1"/>
  <c r="X1011" i="1"/>
  <c r="W1006" i="1"/>
  <c r="X1002" i="1"/>
  <c r="X949" i="1"/>
  <c r="X934" i="1"/>
  <c r="X1333" i="1"/>
  <c r="W1310" i="1"/>
  <c r="X1296" i="1"/>
  <c r="W1246" i="1"/>
  <c r="X996" i="1"/>
  <c r="W805" i="1"/>
  <c r="X801" i="1"/>
  <c r="W766" i="1"/>
  <c r="W1266" i="1"/>
  <c r="W1316" i="1"/>
  <c r="W1291" i="1"/>
  <c r="W1286" i="1"/>
  <c r="W1222" i="1"/>
  <c r="W1184" i="1"/>
  <c r="W1038" i="1"/>
  <c r="X882" i="1"/>
  <c r="X824" i="1"/>
  <c r="W773" i="1"/>
  <c r="X769" i="1"/>
  <c r="W914" i="1"/>
  <c r="X864" i="1"/>
  <c r="W803" i="1"/>
  <c r="X796" i="1"/>
  <c r="W786" i="1"/>
  <c r="X779" i="1"/>
  <c r="X748" i="1"/>
  <c r="X1048" i="1"/>
  <c r="X1016" i="1"/>
  <c r="W1011" i="1"/>
  <c r="W1002" i="1"/>
  <c r="X1000" i="1"/>
  <c r="X982" i="1"/>
  <c r="X975" i="1"/>
  <c r="X973" i="1"/>
  <c r="X959" i="1"/>
  <c r="W949" i="1"/>
  <c r="W934" i="1"/>
  <c r="W917" i="1"/>
  <c r="X910" i="1"/>
  <c r="W889" i="1"/>
  <c r="W882" i="1"/>
  <c r="X878" i="1"/>
  <c r="X869" i="1"/>
  <c r="X850" i="1"/>
  <c r="W774" i="1"/>
  <c r="X723" i="1"/>
  <c r="W708" i="1"/>
  <c r="X702" i="1"/>
  <c r="X675" i="1"/>
  <c r="X655" i="1"/>
  <c r="W615" i="1"/>
  <c r="W576" i="1"/>
  <c r="W547" i="1"/>
  <c r="X620" i="1"/>
  <c r="W910" i="1"/>
  <c r="X906" i="1"/>
  <c r="X897" i="1"/>
  <c r="W878" i="1"/>
  <c r="W869" i="1"/>
  <c r="X843" i="1"/>
  <c r="X775" i="1"/>
  <c r="W762" i="1"/>
  <c r="W723" i="1"/>
  <c r="W679" i="1"/>
  <c r="W662" i="1"/>
  <c r="W655" i="1"/>
  <c r="X960" i="1"/>
  <c r="X921" i="1"/>
  <c r="W913" i="1"/>
  <c r="X872" i="1"/>
  <c r="X851" i="1"/>
  <c r="X848" i="1"/>
  <c r="X815" i="1"/>
  <c r="X810" i="1"/>
  <c r="W802" i="1"/>
  <c r="X780" i="1"/>
  <c r="X736" i="1"/>
  <c r="W726" i="1"/>
  <c r="X710" i="1"/>
  <c r="W702" i="1"/>
  <c r="X694" i="1"/>
  <c r="W601" i="1"/>
  <c r="X426" i="1"/>
  <c r="W775" i="1"/>
  <c r="X766" i="1"/>
  <c r="X525" i="1"/>
  <c r="X508" i="1"/>
  <c r="X493" i="1"/>
  <c r="X477" i="1"/>
  <c r="W461" i="1"/>
  <c r="W436" i="1"/>
  <c r="W433" i="1"/>
  <c r="X715" i="1"/>
  <c r="W675" i="1"/>
  <c r="X649" i="1"/>
  <c r="X605" i="1"/>
  <c r="X455" i="1"/>
  <c r="X450" i="1"/>
  <c r="X429" i="1"/>
  <c r="W400" i="1"/>
  <c r="X365" i="1"/>
  <c r="W360" i="1"/>
  <c r="X638" i="1"/>
  <c r="X662" i="1"/>
  <c r="X562" i="1"/>
  <c r="X576" i="1"/>
  <c r="X481" i="1"/>
  <c r="X468" i="1"/>
  <c r="X395" i="1"/>
  <c r="X380" i="1"/>
  <c r="X371" i="1"/>
  <c r="W282" i="1"/>
  <c r="X280" i="1"/>
  <c r="X239" i="1"/>
  <c r="X12" i="1"/>
  <c r="W83" i="1"/>
  <c r="W193" i="1"/>
  <c r="W12" i="1"/>
  <c r="X8" i="1"/>
  <c r="W222" i="1"/>
  <c r="X13" i="1"/>
  <c r="W8" i="1"/>
  <c r="X4" i="1"/>
  <c r="X384" i="1"/>
  <c r="X326" i="1"/>
  <c r="X292" i="1"/>
  <c r="W286" i="1"/>
  <c r="X271" i="1"/>
  <c r="W235" i="1"/>
  <c r="W143" i="1"/>
  <c r="W13" i="1"/>
  <c r="X421" i="1"/>
  <c r="X389" i="1"/>
  <c r="X377" i="1"/>
  <c r="W207" i="1"/>
  <c r="X1136" i="1"/>
  <c r="X1184" i="1"/>
  <c r="W525" i="1"/>
  <c r="W512" i="1"/>
  <c r="X521" i="1"/>
  <c r="X235" i="1"/>
  <c r="X282" i="1"/>
  <c r="W275" i="1"/>
  <c r="X222" i="1"/>
  <c r="X214" i="1"/>
  <c r="X114" i="1"/>
  <c r="X266" i="1"/>
  <c r="X218" i="1"/>
  <c r="W266" i="1"/>
  <c r="W218" i="1"/>
  <c r="P1402" i="1" l="1"/>
  <c r="Q1402" i="1" s="1"/>
  <c r="P311" i="1" l="1"/>
  <c r="Q311" i="1" s="1"/>
  <c r="P310" i="1"/>
  <c r="Q310" i="1" s="1"/>
  <c r="P309" i="1"/>
  <c r="Q309" i="1" s="1"/>
  <c r="P308" i="1"/>
  <c r="Q308" i="1" s="1"/>
  <c r="P307" i="1"/>
  <c r="Q307" i="1" s="1"/>
  <c r="P306" i="1"/>
  <c r="Q306" i="1" s="1"/>
  <c r="P305" i="1"/>
  <c r="Q305" i="1" s="1"/>
  <c r="P304" i="1"/>
  <c r="Q304" i="1" s="1"/>
  <c r="P303" i="1"/>
  <c r="Q303" i="1" s="1"/>
  <c r="P302" i="1"/>
  <c r="Q302" i="1" s="1"/>
  <c r="P301" i="1"/>
  <c r="Q301" i="1" s="1"/>
  <c r="P300" i="1"/>
  <c r="Q300" i="1" s="1"/>
  <c r="P299" i="1"/>
  <c r="Q299" i="1" s="1"/>
  <c r="P298" i="1"/>
  <c r="Q298" i="1" s="1"/>
  <c r="P297" i="1"/>
  <c r="Q297" i="1" s="1"/>
  <c r="P296" i="1"/>
  <c r="Q296" i="1" s="1"/>
  <c r="P295" i="1"/>
  <c r="Q295" i="1" s="1"/>
  <c r="P294" i="1"/>
  <c r="Q294" i="1" s="1"/>
  <c r="P293" i="1"/>
  <c r="Q293" i="1" s="1"/>
  <c r="P292" i="1"/>
  <c r="Q292" i="1" s="1"/>
  <c r="P291" i="1"/>
  <c r="Q291" i="1" s="1"/>
  <c r="P290" i="1"/>
  <c r="Q290" i="1" s="1"/>
  <c r="P289" i="1"/>
  <c r="Q289" i="1" s="1"/>
  <c r="P288" i="1"/>
  <c r="Q288" i="1" s="1"/>
  <c r="P287" i="1"/>
  <c r="Q287" i="1" s="1"/>
  <c r="P286" i="1"/>
  <c r="Q286" i="1" s="1"/>
  <c r="P285" i="1"/>
  <c r="Q285" i="1" s="1"/>
  <c r="P284" i="1"/>
  <c r="Q284" i="1" s="1"/>
  <c r="P283" i="1"/>
  <c r="Q283" i="1" s="1"/>
  <c r="P282" i="1"/>
  <c r="Q282" i="1" s="1"/>
  <c r="P281" i="1"/>
  <c r="Q281" i="1" s="1"/>
  <c r="P280" i="1"/>
  <c r="Q280" i="1" s="1"/>
  <c r="P279" i="1"/>
  <c r="Q279" i="1" s="1"/>
  <c r="P278" i="1"/>
  <c r="Q278" i="1" s="1"/>
  <c r="P277" i="1"/>
  <c r="Q277" i="1" s="1"/>
  <c r="P276" i="1"/>
  <c r="Q276" i="1" s="1"/>
  <c r="P275" i="1"/>
  <c r="Q275" i="1" s="1"/>
  <c r="P142" i="1" l="1"/>
  <c r="Q142" i="1" s="1"/>
  <c r="P141" i="1"/>
  <c r="Q141" i="1" s="1"/>
  <c r="P140" i="1"/>
  <c r="Q140" i="1" s="1"/>
  <c r="P139" i="1"/>
  <c r="Q139" i="1" s="1"/>
  <c r="P138" i="1"/>
  <c r="Q138" i="1" s="1"/>
  <c r="P137" i="1"/>
  <c r="Q137" i="1" s="1"/>
  <c r="P136" i="1"/>
  <c r="Q136" i="1" s="1"/>
  <c r="P135" i="1"/>
  <c r="Q135" i="1" s="1"/>
  <c r="P134" i="1"/>
  <c r="Q134" i="1" s="1"/>
  <c r="P133" i="1"/>
  <c r="Q133" i="1" s="1"/>
  <c r="P132" i="1"/>
  <c r="Q132" i="1" s="1"/>
  <c r="P131" i="1"/>
  <c r="Q131" i="1" s="1"/>
  <c r="P130" i="1"/>
  <c r="Q130" i="1" s="1"/>
  <c r="P129" i="1"/>
  <c r="Q129" i="1" s="1"/>
  <c r="P128" i="1"/>
  <c r="Q128" i="1" s="1"/>
  <c r="P127" i="1"/>
  <c r="Q127" i="1" s="1"/>
  <c r="P126" i="1"/>
  <c r="Q126" i="1" s="1"/>
  <c r="P125" i="1"/>
  <c r="Q125" i="1" s="1"/>
  <c r="P124" i="1"/>
  <c r="Q124" i="1" s="1"/>
  <c r="P123" i="1"/>
  <c r="Q123" i="1" s="1"/>
  <c r="P122" i="1"/>
  <c r="Q122" i="1" s="1"/>
  <c r="P121" i="1"/>
  <c r="Q121" i="1" s="1"/>
  <c r="P120" i="1"/>
  <c r="Q120" i="1" s="1"/>
  <c r="P119" i="1"/>
  <c r="Q119" i="1" s="1"/>
  <c r="P118" i="1"/>
  <c r="Q118" i="1" s="1"/>
  <c r="P117" i="1"/>
  <c r="Q117" i="1" s="1"/>
  <c r="P116" i="1"/>
  <c r="Q116" i="1" s="1"/>
  <c r="P115" i="1"/>
  <c r="Q115" i="1" s="1"/>
  <c r="P114" i="1"/>
  <c r="Q114" i="1" s="1"/>
  <c r="P113" i="1"/>
  <c r="Q113" i="1" s="1"/>
  <c r="P112" i="1"/>
  <c r="Q112" i="1" s="1"/>
  <c r="P111" i="1"/>
  <c r="Q111" i="1" s="1"/>
  <c r="P110" i="1"/>
  <c r="Q110" i="1" s="1"/>
  <c r="P109" i="1"/>
  <c r="Q109" i="1" s="1"/>
  <c r="P108" i="1"/>
  <c r="Q108" i="1" s="1"/>
  <c r="P107" i="1"/>
  <c r="Q107" i="1" s="1"/>
  <c r="P106" i="1"/>
  <c r="Q106" i="1" s="1"/>
  <c r="P105" i="1"/>
  <c r="Q105" i="1" s="1"/>
  <c r="P104" i="1"/>
  <c r="Q104" i="1" s="1"/>
  <c r="P103" i="1"/>
  <c r="Q103" i="1" s="1"/>
  <c r="P102" i="1"/>
  <c r="Q102" i="1" s="1"/>
  <c r="P101" i="1"/>
  <c r="Q101" i="1" s="1"/>
  <c r="P100" i="1"/>
  <c r="Q100" i="1" s="1"/>
  <c r="P99" i="1"/>
  <c r="Q99" i="1" s="1"/>
  <c r="P98" i="1"/>
  <c r="Q98" i="1" s="1"/>
  <c r="P97" i="1"/>
  <c r="Q97" i="1" s="1"/>
  <c r="P96" i="1"/>
  <c r="Q96" i="1" s="1"/>
  <c r="P95" i="1"/>
  <c r="Q95" i="1" s="1"/>
  <c r="P94" i="1"/>
  <c r="Q94" i="1" s="1"/>
  <c r="P93" i="1"/>
  <c r="Q93" i="1" s="1"/>
  <c r="P92" i="1"/>
  <c r="Q92" i="1" s="1"/>
  <c r="P91" i="1"/>
  <c r="Q91" i="1" s="1"/>
  <c r="P90" i="1"/>
  <c r="Q90" i="1" s="1"/>
  <c r="P89" i="1"/>
  <c r="Q89" i="1" s="1"/>
  <c r="P88" i="1"/>
  <c r="Q88" i="1" s="1"/>
  <c r="P87" i="1"/>
  <c r="Q87" i="1" s="1"/>
  <c r="P86" i="1"/>
  <c r="Q86" i="1" s="1"/>
  <c r="P85" i="1"/>
  <c r="Q85" i="1" s="1"/>
  <c r="P84" i="1"/>
  <c r="Q84" i="1" s="1"/>
  <c r="P83" i="1"/>
  <c r="Q83" i="1" s="1"/>
  <c r="P82" i="1"/>
  <c r="Q82" i="1" s="1"/>
  <c r="P81" i="1"/>
  <c r="Q81" i="1" s="1"/>
  <c r="P80" i="1"/>
  <c r="Q80" i="1" s="1"/>
  <c r="P79" i="1"/>
  <c r="Q79" i="1" s="1"/>
  <c r="P78" i="1"/>
  <c r="Q78" i="1" s="1"/>
  <c r="P77" i="1"/>
  <c r="Q77" i="1" s="1"/>
  <c r="P76" i="1"/>
  <c r="Q76" i="1" s="1"/>
  <c r="P75" i="1"/>
  <c r="Q75" i="1" s="1"/>
  <c r="P74" i="1"/>
  <c r="Q74" i="1" s="1"/>
  <c r="P73" i="1"/>
  <c r="Q73" i="1" s="1"/>
  <c r="P72" i="1"/>
  <c r="Q72" i="1" s="1"/>
  <c r="P71" i="1"/>
  <c r="Q71" i="1" s="1"/>
  <c r="P70" i="1"/>
  <c r="Q70" i="1" s="1"/>
  <c r="P69" i="1"/>
  <c r="Q69" i="1" s="1"/>
  <c r="P68" i="1"/>
  <c r="Q68" i="1" s="1"/>
  <c r="P67" i="1"/>
  <c r="Q67" i="1" s="1"/>
  <c r="P66" i="1"/>
  <c r="Q66" i="1" s="1"/>
  <c r="P65" i="1"/>
  <c r="Q65" i="1" s="1"/>
  <c r="P64" i="1"/>
  <c r="Q64" i="1" s="1"/>
  <c r="P63" i="1"/>
  <c r="Q63" i="1" s="1"/>
  <c r="P62" i="1"/>
  <c r="Q62" i="1" s="1"/>
  <c r="P61" i="1"/>
  <c r="Q61" i="1" s="1"/>
  <c r="P60" i="1"/>
  <c r="Q60" i="1" s="1"/>
  <c r="P59" i="1"/>
  <c r="Q59" i="1" s="1"/>
  <c r="P58" i="1"/>
  <c r="Q58" i="1" s="1"/>
  <c r="P57" i="1"/>
  <c r="Q57" i="1" s="1"/>
  <c r="P56" i="1"/>
  <c r="Q56" i="1" s="1"/>
  <c r="P55" i="1"/>
  <c r="Q55" i="1" s="1"/>
  <c r="P54" i="1"/>
  <c r="Q54" i="1" s="1"/>
  <c r="P53" i="1"/>
  <c r="Q53" i="1" s="1"/>
  <c r="P52" i="1"/>
  <c r="Q52" i="1" s="1"/>
  <c r="P51" i="1"/>
  <c r="Q51" i="1" s="1"/>
  <c r="P50" i="1"/>
  <c r="Q50" i="1" s="1"/>
  <c r="P49" i="1"/>
  <c r="Q49" i="1" s="1"/>
  <c r="P48" i="1"/>
  <c r="Q48" i="1" s="1"/>
  <c r="P47" i="1"/>
  <c r="Q47" i="1" s="1"/>
  <c r="P46" i="1"/>
  <c r="Q46" i="1" s="1"/>
  <c r="P45" i="1"/>
  <c r="Q45" i="1" s="1"/>
  <c r="P44" i="1"/>
  <c r="Q44" i="1" s="1"/>
  <c r="P43" i="1"/>
  <c r="Q43" i="1" s="1"/>
  <c r="P42" i="1"/>
  <c r="Q42" i="1" s="1"/>
  <c r="P41" i="1"/>
  <c r="Q41" i="1" s="1"/>
  <c r="P40" i="1"/>
  <c r="Q40" i="1" s="1"/>
  <c r="P39" i="1"/>
  <c r="Q39" i="1" s="1"/>
  <c r="P38" i="1"/>
  <c r="Q38" i="1" s="1"/>
  <c r="P37" i="1"/>
  <c r="Q37" i="1" s="1"/>
  <c r="P36" i="1"/>
  <c r="Q36" i="1" s="1"/>
  <c r="P35" i="1"/>
  <c r="Q35" i="1" s="1"/>
  <c r="P34" i="1"/>
  <c r="Q34" i="1" s="1"/>
  <c r="P33" i="1"/>
  <c r="Q33" i="1" s="1"/>
  <c r="P32" i="1"/>
  <c r="Q32" i="1" s="1"/>
  <c r="P31" i="1"/>
  <c r="Q31" i="1" s="1"/>
  <c r="P30" i="1"/>
  <c r="Q30" i="1" s="1"/>
  <c r="P29" i="1"/>
  <c r="Q29" i="1" s="1"/>
  <c r="P28" i="1"/>
  <c r="Q28" i="1" s="1"/>
  <c r="P27" i="1"/>
  <c r="Q27" i="1" s="1"/>
  <c r="P26" i="1"/>
  <c r="Q26" i="1" s="1"/>
  <c r="P25" i="1"/>
  <c r="Q25" i="1" s="1"/>
  <c r="P24" i="1"/>
  <c r="Q24" i="1" s="1"/>
  <c r="P23" i="1"/>
  <c r="Q23" i="1" s="1"/>
  <c r="P22" i="1"/>
  <c r="Q22" i="1" s="1"/>
  <c r="P21" i="1"/>
  <c r="Q21" i="1" s="1"/>
  <c r="P20" i="1"/>
  <c r="Q20" i="1" s="1"/>
  <c r="P19" i="1"/>
  <c r="Q19" i="1" s="1"/>
  <c r="P18" i="1"/>
  <c r="Q18" i="1" s="1"/>
  <c r="P17" i="1"/>
  <c r="Q17" i="1" s="1"/>
  <c r="P16" i="1"/>
  <c r="Q16" i="1" s="1"/>
  <c r="P15" i="1"/>
  <c r="Q15" i="1" s="1"/>
  <c r="P14" i="1"/>
  <c r="Q14" i="1" s="1"/>
  <c r="P13" i="1"/>
  <c r="Q13" i="1" s="1"/>
  <c r="P12" i="1"/>
  <c r="Q12" i="1" s="1"/>
  <c r="P11" i="1"/>
  <c r="Q11" i="1" s="1"/>
  <c r="P10" i="1"/>
  <c r="Q10" i="1" s="1"/>
  <c r="P9" i="1"/>
  <c r="Q9" i="1" s="1"/>
  <c r="P8" i="1"/>
  <c r="Q8" i="1" s="1"/>
  <c r="P7" i="1"/>
  <c r="Q7" i="1" s="1"/>
  <c r="P6" i="1"/>
  <c r="Q6" i="1" s="1"/>
  <c r="P5" i="1"/>
  <c r="Q5" i="1" s="1"/>
  <c r="P4" i="1"/>
  <c r="Q4" i="1" s="1"/>
  <c r="P1401" i="1" l="1"/>
  <c r="Q1401" i="1" s="1"/>
  <c r="P1400" i="1"/>
  <c r="Q1400" i="1" s="1"/>
  <c r="P1399" i="1"/>
  <c r="Q1399" i="1" s="1"/>
  <c r="D1399" i="1"/>
  <c r="P1398" i="1"/>
  <c r="Q1398" i="1" s="1"/>
  <c r="P1397" i="1"/>
  <c r="Q1397" i="1" s="1"/>
  <c r="P1396" i="1"/>
  <c r="Q1396" i="1" s="1"/>
  <c r="P1395" i="1"/>
  <c r="Q1395" i="1" s="1"/>
  <c r="P1394" i="1"/>
  <c r="Q1394" i="1" s="1"/>
  <c r="D1394" i="1"/>
  <c r="P1393" i="1"/>
  <c r="Q1393" i="1" s="1"/>
  <c r="P1392" i="1"/>
  <c r="Q1392" i="1" s="1"/>
  <c r="P1391" i="1"/>
  <c r="Q1391" i="1" s="1"/>
  <c r="P1390" i="1"/>
  <c r="Q1390" i="1" s="1"/>
  <c r="D1390" i="1"/>
  <c r="P1389" i="1"/>
  <c r="Q1389" i="1" s="1"/>
  <c r="D1389" i="1"/>
  <c r="P1388" i="1"/>
  <c r="Q1388" i="1" s="1"/>
  <c r="P1387" i="1"/>
  <c r="Q1387" i="1" s="1"/>
  <c r="D1387" i="1"/>
  <c r="P1386" i="1"/>
  <c r="Q1386" i="1" s="1"/>
  <c r="D1386" i="1"/>
  <c r="P1385" i="1"/>
  <c r="Q1385" i="1" s="1"/>
  <c r="P1384" i="1"/>
  <c r="Q1384" i="1" s="1"/>
  <c r="P1383" i="1"/>
  <c r="Q1383" i="1" s="1"/>
  <c r="D1383" i="1"/>
  <c r="P1382" i="1"/>
  <c r="Q1382" i="1" s="1"/>
  <c r="D1382" i="1"/>
  <c r="P1381" i="1"/>
  <c r="Q1381" i="1" s="1"/>
  <c r="P1380" i="1"/>
  <c r="Q1380" i="1" s="1"/>
  <c r="P1379" i="1"/>
  <c r="Q1379" i="1" s="1"/>
  <c r="P1378" i="1"/>
  <c r="Q1378" i="1" s="1"/>
  <c r="P1377" i="1"/>
  <c r="Q1377" i="1" s="1"/>
  <c r="P1376" i="1"/>
  <c r="Q1376" i="1" s="1"/>
  <c r="P1375" i="1"/>
  <c r="Q1375" i="1" s="1"/>
  <c r="P1374" i="1"/>
  <c r="Q1374" i="1" s="1"/>
  <c r="P1373" i="1" l="1"/>
  <c r="Q1373" i="1" s="1"/>
  <c r="P1372" i="1"/>
  <c r="Q1372" i="1" s="1"/>
  <c r="P1371" i="1"/>
  <c r="Q1371" i="1" s="1"/>
  <c r="P1370" i="1"/>
  <c r="Q1370" i="1" s="1"/>
  <c r="P1369" i="1"/>
  <c r="Q1369" i="1" s="1"/>
  <c r="P1368" i="1"/>
  <c r="Q1368" i="1" s="1"/>
  <c r="P1367" i="1"/>
  <c r="Q1367" i="1" s="1"/>
  <c r="P1366" i="1"/>
  <c r="Q1366" i="1" s="1"/>
  <c r="P1365" i="1"/>
  <c r="Q1365" i="1" s="1"/>
  <c r="P1364" i="1"/>
  <c r="Q1364" i="1" s="1"/>
  <c r="P1363" i="1"/>
  <c r="Q1363" i="1" s="1"/>
  <c r="P1362" i="1"/>
  <c r="Q1362" i="1" s="1"/>
  <c r="P1361" i="1"/>
  <c r="Q1361" i="1" s="1"/>
  <c r="P1360" i="1"/>
  <c r="Q1360" i="1" s="1"/>
  <c r="P1359" i="1"/>
  <c r="Q1359" i="1" s="1"/>
  <c r="P1358" i="1"/>
  <c r="Q1358" i="1" s="1"/>
  <c r="P1357" i="1"/>
  <c r="Q1357" i="1" s="1"/>
  <c r="P1356" i="1"/>
  <c r="Q1356" i="1" s="1"/>
  <c r="P1355" i="1"/>
  <c r="Q1355" i="1" s="1"/>
  <c r="P1354" i="1"/>
  <c r="Q1354" i="1" s="1"/>
  <c r="P1353" i="1"/>
  <c r="Q1353" i="1" s="1"/>
  <c r="P1352" i="1"/>
  <c r="Q1352" i="1" s="1"/>
  <c r="P1351" i="1"/>
  <c r="Q1351" i="1" s="1"/>
  <c r="P1350" i="1"/>
  <c r="Q1350" i="1" s="1"/>
  <c r="P1349" i="1"/>
  <c r="Q1349" i="1" s="1"/>
  <c r="P1348" i="1"/>
  <c r="Q1348" i="1" s="1"/>
  <c r="P1347" i="1"/>
  <c r="Q1347" i="1" s="1"/>
  <c r="P1346" i="1"/>
  <c r="Q1346" i="1" s="1"/>
  <c r="P1345" i="1"/>
  <c r="Q1345" i="1" s="1"/>
  <c r="P1344" i="1"/>
  <c r="Q1344" i="1" s="1"/>
  <c r="P1343" i="1"/>
  <c r="Q1343" i="1" s="1"/>
  <c r="P1342" i="1"/>
  <c r="Q1342" i="1" s="1"/>
  <c r="P1341" i="1"/>
  <c r="Q1341" i="1" s="1"/>
  <c r="P1340" i="1"/>
  <c r="Q1340" i="1" s="1"/>
  <c r="P1339" i="1"/>
  <c r="Q1339" i="1" s="1"/>
  <c r="P1338" i="1"/>
  <c r="Q1338" i="1" s="1"/>
  <c r="P1337" i="1"/>
  <c r="Q1337" i="1" s="1"/>
  <c r="P1336" i="1"/>
  <c r="Q1336" i="1" s="1"/>
  <c r="P1335" i="1"/>
  <c r="Q1335" i="1" s="1"/>
  <c r="P1334" i="1"/>
  <c r="Q1334" i="1" s="1"/>
  <c r="P1333" i="1"/>
  <c r="Q1333" i="1" s="1"/>
  <c r="P1332" i="1"/>
  <c r="Q1332" i="1" s="1"/>
  <c r="P1331" i="1"/>
  <c r="Q1331" i="1" s="1"/>
  <c r="P1330" i="1"/>
  <c r="Q1330" i="1" s="1"/>
  <c r="P1329" i="1"/>
  <c r="Q1329" i="1" s="1"/>
  <c r="P1328" i="1"/>
  <c r="Q1328" i="1" s="1"/>
  <c r="P1327" i="1"/>
  <c r="Q1327" i="1" s="1"/>
  <c r="P1326" i="1"/>
  <c r="Q1326" i="1" s="1"/>
  <c r="P1325" i="1"/>
  <c r="Q1325" i="1" s="1"/>
  <c r="P1324" i="1"/>
  <c r="Q1324" i="1" s="1"/>
  <c r="P1323" i="1"/>
  <c r="Q1323" i="1" s="1"/>
  <c r="P1322" i="1"/>
  <c r="Q1322" i="1" s="1"/>
  <c r="P1321" i="1"/>
  <c r="Q1321" i="1" s="1"/>
  <c r="P1320" i="1"/>
  <c r="Q1320" i="1" s="1"/>
  <c r="P1319" i="1"/>
  <c r="Q1319" i="1" s="1"/>
  <c r="P1318" i="1"/>
  <c r="Q1318" i="1" s="1"/>
  <c r="P1317" i="1"/>
  <c r="Q1317" i="1" s="1"/>
  <c r="P1316" i="1"/>
  <c r="Q1316" i="1" s="1"/>
  <c r="P1315" i="1"/>
  <c r="Q1315" i="1" s="1"/>
  <c r="P1314" i="1"/>
  <c r="Q1314" i="1" s="1"/>
  <c r="P1313" i="1"/>
  <c r="Q1313" i="1" s="1"/>
  <c r="P1312" i="1"/>
  <c r="Q1312" i="1" s="1"/>
  <c r="P1311" i="1"/>
  <c r="Q1311" i="1" s="1"/>
  <c r="P1310" i="1"/>
  <c r="Q1310" i="1" s="1"/>
  <c r="P1306" i="1" l="1"/>
  <c r="Q1306" i="1" s="1"/>
  <c r="P1309" i="1"/>
  <c r="Q1309" i="1" s="1"/>
  <c r="P1308" i="1"/>
  <c r="Q1308" i="1" s="1"/>
  <c r="P1307" i="1"/>
  <c r="Q1307" i="1" s="1"/>
  <c r="P1305" i="1"/>
  <c r="Q1305" i="1" s="1"/>
  <c r="P1304" i="1"/>
  <c r="Q1304" i="1" s="1"/>
  <c r="P1303" i="1"/>
  <c r="Q1303" i="1" s="1"/>
  <c r="P1302" i="1"/>
  <c r="Q1302" i="1" s="1"/>
  <c r="P1301" i="1"/>
  <c r="Q1301" i="1" s="1"/>
  <c r="P1300" i="1"/>
  <c r="Q1300" i="1" s="1"/>
  <c r="P1299" i="1"/>
  <c r="Q1299" i="1" s="1"/>
  <c r="P1298" i="1"/>
  <c r="Q1298" i="1" s="1"/>
  <c r="P1297" i="1"/>
  <c r="Q1297" i="1" s="1"/>
  <c r="P1296" i="1"/>
  <c r="Q1296" i="1" s="1"/>
  <c r="P1295" i="1"/>
  <c r="Q1295" i="1" s="1"/>
  <c r="P1294" i="1"/>
  <c r="Q1294" i="1" s="1"/>
  <c r="P1293" i="1"/>
  <c r="Q1293" i="1" s="1"/>
  <c r="P1292" i="1"/>
  <c r="Q1292" i="1" s="1"/>
  <c r="P1291" i="1"/>
  <c r="Q1291" i="1" s="1"/>
  <c r="P1290" i="1"/>
  <c r="Q1290" i="1" s="1"/>
  <c r="P1289" i="1"/>
  <c r="Q1289" i="1" s="1"/>
  <c r="P1288" i="1"/>
  <c r="Q1288" i="1" s="1"/>
  <c r="P1287" i="1"/>
  <c r="Q1287" i="1" s="1"/>
  <c r="P1286" i="1"/>
  <c r="Q1286" i="1" s="1"/>
  <c r="P1285" i="1"/>
  <c r="Q1285" i="1" s="1"/>
  <c r="P1284" i="1"/>
  <c r="Q1284" i="1" s="1"/>
  <c r="P1283" i="1"/>
  <c r="Q1283" i="1" s="1"/>
  <c r="P1282" i="1"/>
  <c r="Q1282" i="1" s="1"/>
  <c r="P1281" i="1"/>
  <c r="Q1281" i="1" s="1"/>
  <c r="P1280" i="1"/>
  <c r="Q1280" i="1" s="1"/>
  <c r="P1279" i="1"/>
  <c r="Q1279" i="1" s="1"/>
  <c r="P1278" i="1"/>
  <c r="Q1278" i="1" s="1"/>
  <c r="P1277" i="1"/>
  <c r="Q1277" i="1" s="1"/>
  <c r="P1276" i="1"/>
  <c r="Q1276" i="1" s="1"/>
  <c r="P1275" i="1"/>
  <c r="Q1275" i="1" s="1"/>
  <c r="P1274" i="1"/>
  <c r="Q1274" i="1" s="1"/>
  <c r="P1273" i="1"/>
  <c r="Q1273" i="1" s="1"/>
  <c r="P1272" i="1"/>
  <c r="Q1272" i="1" s="1"/>
  <c r="P1271" i="1"/>
  <c r="Q1271" i="1" s="1"/>
  <c r="P1270" i="1"/>
  <c r="Q1270" i="1" s="1"/>
  <c r="P1269" i="1"/>
  <c r="Q1269" i="1" s="1"/>
  <c r="P1268" i="1"/>
  <c r="Q1268" i="1" s="1"/>
  <c r="P1267" i="1"/>
  <c r="Q1267" i="1" s="1"/>
  <c r="P1266" i="1"/>
  <c r="Q1266" i="1" s="1"/>
  <c r="P1265" i="1"/>
  <c r="Q1265" i="1" s="1"/>
  <c r="P1264" i="1"/>
  <c r="Q1264" i="1" s="1"/>
  <c r="P1263" i="1"/>
  <c r="Q1263" i="1" s="1"/>
  <c r="P1262" i="1"/>
  <c r="Q1262" i="1" s="1"/>
  <c r="P1261" i="1"/>
  <c r="Q1261" i="1" s="1"/>
  <c r="P1260" i="1"/>
  <c r="Q1260" i="1" s="1"/>
  <c r="P1259" i="1"/>
  <c r="Q1259" i="1" s="1"/>
  <c r="P1258" i="1"/>
  <c r="Q1258" i="1" s="1"/>
  <c r="P1257" i="1"/>
  <c r="Q1257" i="1" s="1"/>
  <c r="P1256" i="1"/>
  <c r="Q1256" i="1" s="1"/>
  <c r="P1255" i="1"/>
  <c r="Q1255" i="1" s="1"/>
  <c r="P1254" i="1"/>
  <c r="Q1254" i="1" s="1"/>
  <c r="P1253" i="1"/>
  <c r="Q1253" i="1" s="1"/>
  <c r="P1252" i="1"/>
  <c r="Q1252" i="1" s="1"/>
  <c r="P1251" i="1"/>
  <c r="Q1251" i="1" s="1"/>
  <c r="P1250" i="1"/>
  <c r="Q1250" i="1" s="1"/>
  <c r="P1249" i="1"/>
  <c r="Q1249" i="1" s="1"/>
  <c r="P1248" i="1"/>
  <c r="Q1248" i="1" s="1"/>
  <c r="P1247" i="1"/>
  <c r="Q1247" i="1" s="1"/>
  <c r="P1246" i="1"/>
  <c r="Q1246" i="1" s="1"/>
  <c r="P1245" i="1"/>
  <c r="Q1245" i="1" s="1"/>
  <c r="P1244" i="1"/>
  <c r="Q1244" i="1" s="1"/>
  <c r="P1243" i="1"/>
  <c r="Q1243" i="1" s="1"/>
  <c r="P1242" i="1"/>
  <c r="Q1242" i="1" s="1"/>
  <c r="P1241" i="1"/>
  <c r="Q1241" i="1" s="1"/>
  <c r="P1240" i="1"/>
  <c r="Q1240" i="1" s="1"/>
  <c r="P1239" i="1"/>
  <c r="Q1239" i="1" s="1"/>
  <c r="P1238" i="1"/>
  <c r="Q1238" i="1" s="1"/>
  <c r="P1237" i="1"/>
  <c r="Q1237" i="1" s="1"/>
  <c r="P1236" i="1" l="1"/>
  <c r="Q1236" i="1" s="1"/>
  <c r="P1235" i="1"/>
  <c r="Q1235" i="1" s="1"/>
  <c r="P1234" i="1"/>
  <c r="Q1234" i="1" s="1"/>
  <c r="P1233" i="1"/>
  <c r="Q1233" i="1" s="1"/>
  <c r="P1232" i="1"/>
  <c r="Q1232" i="1" s="1"/>
  <c r="P1231" i="1"/>
  <c r="Q1231" i="1" s="1"/>
  <c r="P1230" i="1"/>
  <c r="Q1230" i="1" s="1"/>
  <c r="P1229" i="1"/>
  <c r="Q1229" i="1" s="1"/>
  <c r="P1228" i="1"/>
  <c r="Q1228" i="1" s="1"/>
  <c r="P1227" i="1"/>
  <c r="Q1227" i="1" s="1"/>
  <c r="P1226" i="1"/>
  <c r="Q1226" i="1" s="1"/>
  <c r="P1225" i="1"/>
  <c r="Q1225" i="1" s="1"/>
  <c r="P1224" i="1"/>
  <c r="Q1224" i="1" s="1"/>
  <c r="P1223" i="1"/>
  <c r="Q1223" i="1" s="1"/>
  <c r="P1222" i="1"/>
  <c r="Q1222" i="1" s="1"/>
  <c r="P1221" i="1"/>
  <c r="Q1221" i="1" s="1"/>
  <c r="P1220" i="1"/>
  <c r="Q1220" i="1" s="1"/>
  <c r="P1219" i="1"/>
  <c r="Q1219" i="1" s="1"/>
  <c r="P1218" i="1"/>
  <c r="Q1218" i="1" s="1"/>
  <c r="P1217" i="1"/>
  <c r="Q1217" i="1" s="1"/>
  <c r="P1216" i="1"/>
  <c r="Q1216" i="1" s="1"/>
  <c r="P1215" i="1"/>
  <c r="Q1215" i="1" s="1"/>
  <c r="P1214" i="1"/>
  <c r="Q1214" i="1" s="1"/>
  <c r="P1213" i="1"/>
  <c r="Q1213" i="1" s="1"/>
  <c r="P1212" i="1"/>
  <c r="Q1212" i="1" s="1"/>
  <c r="P1211" i="1"/>
  <c r="Q1211" i="1" s="1"/>
  <c r="P1210" i="1"/>
  <c r="Q1210" i="1" s="1"/>
  <c r="P1209" i="1"/>
  <c r="Q1209" i="1" s="1"/>
  <c r="P1208" i="1"/>
  <c r="Q1208" i="1" s="1"/>
  <c r="P1207" i="1"/>
  <c r="Q1207" i="1" s="1"/>
  <c r="P1206" i="1"/>
  <c r="Q1206" i="1" s="1"/>
  <c r="P1205" i="1"/>
  <c r="Q1205" i="1" s="1"/>
  <c r="P1204" i="1"/>
  <c r="Q1204" i="1" s="1"/>
  <c r="P1203" i="1"/>
  <c r="Q1203" i="1" s="1"/>
  <c r="P1202" i="1"/>
  <c r="Q1202" i="1" s="1"/>
  <c r="P1201" i="1"/>
  <c r="Q1201" i="1" s="1"/>
  <c r="P1200" i="1"/>
  <c r="Q1200" i="1" s="1"/>
  <c r="P1199" i="1"/>
  <c r="Q1199" i="1" s="1"/>
  <c r="P1198" i="1"/>
  <c r="Q1198" i="1" s="1"/>
  <c r="P1197" i="1"/>
  <c r="Q1197" i="1" s="1"/>
  <c r="P1196" i="1" l="1"/>
  <c r="Q1196" i="1" s="1"/>
  <c r="P1195" i="1"/>
  <c r="Q1195" i="1" s="1"/>
  <c r="P1194" i="1"/>
  <c r="Q1194" i="1" s="1"/>
  <c r="P1193" i="1"/>
  <c r="Q1193" i="1" s="1"/>
  <c r="P1192" i="1"/>
  <c r="Q1192" i="1" s="1"/>
  <c r="P1191" i="1"/>
  <c r="Q1191" i="1" s="1"/>
  <c r="P1190" i="1"/>
  <c r="Q1190" i="1" s="1"/>
  <c r="P1189" i="1"/>
  <c r="Q1189" i="1" s="1"/>
  <c r="P1188" i="1"/>
  <c r="Q1188" i="1" s="1"/>
  <c r="P1187" i="1"/>
  <c r="Q1187" i="1" s="1"/>
  <c r="P1186" i="1"/>
  <c r="Q1186" i="1" s="1"/>
  <c r="P1185" i="1"/>
  <c r="Q1185" i="1" s="1"/>
  <c r="P1184" i="1"/>
  <c r="Q1184" i="1" s="1"/>
  <c r="P1183" i="1"/>
  <c r="Q1183" i="1" s="1"/>
  <c r="P1182" i="1"/>
  <c r="Q1182" i="1" s="1"/>
  <c r="P1181" i="1"/>
  <c r="Q1181" i="1" s="1"/>
  <c r="P1180" i="1"/>
  <c r="Q1180" i="1" s="1"/>
  <c r="P1179" i="1"/>
  <c r="Q1179" i="1" s="1"/>
  <c r="P1178" i="1"/>
  <c r="Q1178" i="1" s="1"/>
  <c r="P1177" i="1"/>
  <c r="Q1177" i="1" s="1"/>
  <c r="P1176" i="1"/>
  <c r="Q1176" i="1" s="1"/>
  <c r="P1175" i="1"/>
  <c r="Q1175" i="1" s="1"/>
  <c r="P1174" i="1"/>
  <c r="Q1174" i="1" s="1"/>
  <c r="P1173" i="1"/>
  <c r="Q1173" i="1" s="1"/>
  <c r="P1172" i="1"/>
  <c r="Q1172" i="1" s="1"/>
  <c r="P1171" i="1"/>
  <c r="Q1171" i="1" s="1"/>
  <c r="P1170" i="1"/>
  <c r="Q1170" i="1" s="1"/>
  <c r="P1169" i="1"/>
  <c r="Q1169" i="1" s="1"/>
  <c r="P1168" i="1"/>
  <c r="Q1168" i="1" s="1"/>
  <c r="P1167" i="1"/>
  <c r="Q1167" i="1" s="1"/>
  <c r="P1166" i="1"/>
  <c r="Q1166" i="1" s="1"/>
  <c r="P1165" i="1"/>
  <c r="Q1165" i="1" s="1"/>
  <c r="P1164" i="1"/>
  <c r="Q1164" i="1" s="1"/>
  <c r="P1163" i="1"/>
  <c r="Q1163" i="1" s="1"/>
  <c r="P1162" i="1"/>
  <c r="Q1162" i="1" s="1"/>
  <c r="P1161" i="1"/>
  <c r="Q1161" i="1" s="1"/>
  <c r="P1160" i="1"/>
  <c r="Q1160" i="1" s="1"/>
  <c r="P1159" i="1"/>
  <c r="Q1159" i="1" s="1"/>
  <c r="P1158" i="1"/>
  <c r="Q1158" i="1" s="1"/>
  <c r="P1157" i="1"/>
  <c r="Q1157" i="1" s="1"/>
  <c r="P1156" i="1"/>
  <c r="Q1156" i="1" s="1"/>
  <c r="P1155" i="1"/>
  <c r="Q1155" i="1" s="1"/>
  <c r="P1154" i="1"/>
  <c r="Q1154" i="1" s="1"/>
  <c r="P1153" i="1"/>
  <c r="Q1153" i="1" s="1"/>
  <c r="P1152" i="1"/>
  <c r="Q1152" i="1" s="1"/>
  <c r="P1151" i="1"/>
  <c r="Q1151" i="1" s="1"/>
  <c r="P1150" i="1"/>
  <c r="Q1150" i="1" s="1"/>
  <c r="P1149" i="1"/>
  <c r="Q1149" i="1" s="1"/>
  <c r="P1148" i="1"/>
  <c r="Q1148" i="1" s="1"/>
  <c r="P1147" i="1"/>
  <c r="Q1147" i="1" s="1"/>
  <c r="P1146" i="1"/>
  <c r="Q1146" i="1" s="1"/>
  <c r="P1145" i="1"/>
  <c r="Q1145" i="1" s="1"/>
  <c r="P1144" i="1"/>
  <c r="Q1144" i="1" s="1"/>
  <c r="P1143" i="1"/>
  <c r="Q1143" i="1" s="1"/>
  <c r="P1142" i="1"/>
  <c r="Q1142" i="1" s="1"/>
  <c r="P1141" i="1"/>
  <c r="Q1141" i="1" s="1"/>
  <c r="P1140" i="1"/>
  <c r="Q1140" i="1" s="1"/>
  <c r="P1139" i="1"/>
  <c r="Q1139" i="1" s="1"/>
  <c r="P1138" i="1"/>
  <c r="Q1138" i="1" s="1"/>
  <c r="P1137" i="1"/>
  <c r="Q1137" i="1" s="1"/>
  <c r="P1136" i="1"/>
  <c r="Q1136" i="1" s="1"/>
  <c r="P1135" i="1" l="1"/>
  <c r="Q1135" i="1" s="1"/>
  <c r="P1134" i="1"/>
  <c r="Q1134" i="1" s="1"/>
  <c r="P1133" i="1"/>
  <c r="Q1133" i="1" s="1"/>
  <c r="P1132" i="1"/>
  <c r="Q1132" i="1" s="1"/>
  <c r="P1131" i="1"/>
  <c r="Q1131" i="1" s="1"/>
  <c r="P1130" i="1"/>
  <c r="Q1130" i="1" s="1"/>
  <c r="P1129" i="1"/>
  <c r="Q1129" i="1" s="1"/>
  <c r="P1128" i="1"/>
  <c r="Q1128" i="1" s="1"/>
  <c r="P1127" i="1"/>
  <c r="Q1127" i="1" s="1"/>
  <c r="P1126" i="1"/>
  <c r="Q1126" i="1" s="1"/>
  <c r="P1125" i="1"/>
  <c r="Q1125" i="1" s="1"/>
  <c r="P1124" i="1"/>
  <c r="Q1124" i="1" s="1"/>
  <c r="P1123" i="1"/>
  <c r="Q1123" i="1" s="1"/>
  <c r="P1122" i="1"/>
  <c r="Q1122" i="1" s="1"/>
  <c r="P1121" i="1"/>
  <c r="Q1121" i="1" s="1"/>
  <c r="P1120" i="1"/>
  <c r="Q1120" i="1" s="1"/>
  <c r="P1119" i="1"/>
  <c r="Q1119" i="1" s="1"/>
  <c r="P1118" i="1"/>
  <c r="Q1118" i="1" s="1"/>
  <c r="P1117" i="1"/>
  <c r="Q1117" i="1" s="1"/>
  <c r="P1116" i="1"/>
  <c r="Q1116" i="1" s="1"/>
  <c r="P1115" i="1"/>
  <c r="Q1115" i="1" s="1"/>
  <c r="P1114" i="1"/>
  <c r="Q1114" i="1" s="1"/>
  <c r="P1113" i="1"/>
  <c r="Q1113" i="1" s="1"/>
  <c r="P1112" i="1"/>
  <c r="Q1112" i="1" s="1"/>
  <c r="P1111" i="1"/>
  <c r="Q1111" i="1" s="1"/>
  <c r="P1110" i="1"/>
  <c r="Q1110" i="1" s="1"/>
  <c r="P1109" i="1"/>
  <c r="Q1109" i="1" s="1"/>
  <c r="P1108" i="1"/>
  <c r="Q1108" i="1" s="1"/>
  <c r="P1107" i="1"/>
  <c r="Q1107" i="1" s="1"/>
  <c r="P1106" i="1"/>
  <c r="Q1106" i="1" s="1"/>
  <c r="P1105" i="1"/>
  <c r="Q1105" i="1" s="1"/>
  <c r="P1104" i="1"/>
  <c r="Q1104" i="1" s="1"/>
  <c r="P1103" i="1"/>
  <c r="Q1103" i="1" s="1"/>
  <c r="P1102" i="1"/>
  <c r="Q1102" i="1" s="1"/>
  <c r="P1101" i="1"/>
  <c r="Q1101" i="1" s="1"/>
  <c r="P1100" i="1"/>
  <c r="Q1100" i="1" s="1"/>
  <c r="P1099" i="1"/>
  <c r="Q1099" i="1" s="1"/>
  <c r="P1098" i="1"/>
  <c r="Q1098" i="1" s="1"/>
  <c r="P1097" i="1"/>
  <c r="Q1097" i="1" s="1"/>
  <c r="P1096" i="1"/>
  <c r="Q1096" i="1" s="1"/>
  <c r="P1095" i="1"/>
  <c r="Q1095" i="1" s="1"/>
  <c r="P1094" i="1"/>
  <c r="Q1094" i="1" s="1"/>
  <c r="P1093" i="1"/>
  <c r="Q1093" i="1" s="1"/>
  <c r="P1092" i="1"/>
  <c r="Q1092" i="1" s="1"/>
  <c r="P1091" i="1"/>
  <c r="Q1091" i="1" s="1"/>
  <c r="P1090" i="1"/>
  <c r="Q1090" i="1" s="1"/>
  <c r="P1089" i="1"/>
  <c r="Q1089" i="1" s="1"/>
  <c r="P1088" i="1"/>
  <c r="Q1088" i="1" s="1"/>
  <c r="P1087" i="1"/>
  <c r="Q1087" i="1" s="1"/>
  <c r="P1086" i="1"/>
  <c r="Q1086" i="1" s="1"/>
  <c r="P1085" i="1"/>
  <c r="Q1085" i="1" s="1"/>
  <c r="P1084" i="1"/>
  <c r="Q1084" i="1" s="1"/>
  <c r="P1083" i="1"/>
  <c r="Q1083" i="1" s="1"/>
  <c r="P1082" i="1"/>
  <c r="Q1082" i="1" s="1"/>
  <c r="P1081" i="1"/>
  <c r="Q1081" i="1" s="1"/>
  <c r="P1080" i="1"/>
  <c r="Q1080" i="1" s="1"/>
  <c r="P1079" i="1"/>
  <c r="Q1079" i="1" s="1"/>
  <c r="P1078" i="1"/>
  <c r="Q1078" i="1" s="1"/>
  <c r="P1077" i="1"/>
  <c r="Q1077" i="1" s="1"/>
  <c r="P1076" i="1"/>
  <c r="Q1076" i="1" s="1"/>
  <c r="P1075" i="1"/>
  <c r="Q1075" i="1" s="1"/>
  <c r="P1074" i="1"/>
  <c r="Q1074" i="1" s="1"/>
  <c r="P1073" i="1"/>
  <c r="Q1073" i="1" s="1"/>
  <c r="P1072" i="1"/>
  <c r="Q1072" i="1" s="1"/>
  <c r="P1071" i="1"/>
  <c r="Q1071" i="1" s="1"/>
  <c r="P1070" i="1"/>
  <c r="Q1070" i="1" s="1"/>
  <c r="P1069" i="1"/>
  <c r="Q1069" i="1" s="1"/>
  <c r="P1068" i="1"/>
  <c r="Q1068" i="1" s="1"/>
  <c r="P1067" i="1"/>
  <c r="Q1067" i="1" s="1"/>
  <c r="P1066" i="1"/>
  <c r="Q1066" i="1" s="1"/>
  <c r="P1065" i="1"/>
  <c r="Q1065" i="1" s="1"/>
  <c r="P1064" i="1"/>
  <c r="Q1064" i="1" s="1"/>
  <c r="P1063" i="1"/>
  <c r="Q1063" i="1" s="1"/>
  <c r="P1062" i="1"/>
  <c r="Q1062" i="1" s="1"/>
  <c r="P1061" i="1"/>
  <c r="Q1061" i="1" s="1"/>
  <c r="P1060" i="1"/>
  <c r="Q1060" i="1" s="1"/>
  <c r="P1059" i="1"/>
  <c r="Q1059" i="1" s="1"/>
  <c r="P1058" i="1"/>
  <c r="Q1058" i="1" s="1"/>
  <c r="P1057" i="1"/>
  <c r="Q1057" i="1" s="1"/>
  <c r="P1056" i="1"/>
  <c r="Q1056" i="1" s="1"/>
  <c r="P1055" i="1"/>
  <c r="Q1055" i="1" s="1"/>
  <c r="P1054" i="1"/>
  <c r="Q1054" i="1" s="1"/>
  <c r="P1053" i="1"/>
  <c r="Q1053" i="1" s="1"/>
  <c r="P1052" i="1"/>
  <c r="Q1052" i="1" s="1"/>
  <c r="P1051" i="1"/>
  <c r="Q1051" i="1" s="1"/>
  <c r="P1050" i="1"/>
  <c r="Q1050" i="1" s="1"/>
  <c r="P1049" i="1"/>
  <c r="Q1049" i="1" s="1"/>
  <c r="P1048" i="1"/>
  <c r="Q1048" i="1" s="1"/>
  <c r="P1047" i="1"/>
  <c r="Q1047" i="1" s="1"/>
  <c r="P1046" i="1"/>
  <c r="Q1046" i="1" s="1"/>
  <c r="P1045" i="1"/>
  <c r="Q1045" i="1" s="1"/>
  <c r="P1044" i="1"/>
  <c r="Q1044" i="1" s="1"/>
  <c r="P1043" i="1"/>
  <c r="Q1043" i="1" s="1"/>
  <c r="P1042" i="1"/>
  <c r="Q1042" i="1" s="1"/>
  <c r="P1041" i="1"/>
  <c r="Q1041" i="1" s="1"/>
  <c r="P1040" i="1"/>
  <c r="Q1040" i="1" s="1"/>
  <c r="P1039" i="1"/>
  <c r="Q1039" i="1" s="1"/>
  <c r="P1038" i="1"/>
  <c r="Q1038" i="1" s="1"/>
  <c r="P1037" i="1"/>
  <c r="Q1037" i="1" s="1"/>
  <c r="P1036" i="1"/>
  <c r="Q1036" i="1" s="1"/>
  <c r="P1035" i="1"/>
  <c r="Q1035" i="1" s="1"/>
  <c r="P1034" i="1"/>
  <c r="Q1034" i="1" s="1"/>
  <c r="P1033" i="1"/>
  <c r="Q1033" i="1" s="1"/>
  <c r="P1032" i="1"/>
  <c r="Q1032" i="1" s="1"/>
  <c r="P1031" i="1"/>
  <c r="Q1031" i="1" s="1"/>
  <c r="P1030" i="1"/>
  <c r="Q1030" i="1" s="1"/>
  <c r="P1029" i="1"/>
  <c r="Q1029" i="1" s="1"/>
  <c r="P1028" i="1"/>
  <c r="Q1028" i="1" s="1"/>
  <c r="P1027" i="1"/>
  <c r="Q1027" i="1" s="1"/>
  <c r="P1026" i="1"/>
  <c r="Q1026" i="1" s="1"/>
  <c r="P1025" i="1"/>
  <c r="Q1025" i="1" s="1"/>
  <c r="P1024" i="1"/>
  <c r="Q1024" i="1" s="1"/>
  <c r="P1023" i="1"/>
  <c r="Q1023" i="1" s="1"/>
  <c r="P1022" i="1"/>
  <c r="Q1022" i="1" s="1"/>
  <c r="P1021" i="1"/>
  <c r="Q1021" i="1" s="1"/>
  <c r="P1020" i="1"/>
  <c r="Q1020" i="1" s="1"/>
  <c r="P1019" i="1"/>
  <c r="Q1019" i="1" s="1"/>
  <c r="P1018" i="1"/>
  <c r="Q1018" i="1" s="1"/>
  <c r="P1017" i="1"/>
  <c r="Q1017" i="1" s="1"/>
  <c r="P1016" i="1"/>
  <c r="Q1016" i="1" s="1"/>
  <c r="P1015" i="1"/>
  <c r="Q1015" i="1" s="1"/>
  <c r="P1014" i="1"/>
  <c r="Q1014" i="1" s="1"/>
  <c r="P1013" i="1"/>
  <c r="Q1013" i="1" s="1"/>
  <c r="P1012" i="1"/>
  <c r="Q1012" i="1" s="1"/>
  <c r="P1011" i="1"/>
  <c r="Q1011" i="1" s="1"/>
  <c r="P1010" i="1"/>
  <c r="Q1010" i="1" s="1"/>
  <c r="P1009" i="1"/>
  <c r="Q1009" i="1" s="1"/>
  <c r="P1008" i="1"/>
  <c r="Q1008" i="1" s="1"/>
  <c r="P1007" i="1"/>
  <c r="Q1007" i="1" s="1"/>
  <c r="P1006" i="1"/>
  <c r="Q1006" i="1" s="1"/>
  <c r="P1005" i="1"/>
  <c r="Q1005" i="1" s="1"/>
  <c r="P1004" i="1"/>
  <c r="Q1004" i="1" s="1"/>
  <c r="P1003" i="1"/>
  <c r="Q1003" i="1" s="1"/>
  <c r="P1002" i="1"/>
  <c r="Q1002" i="1" s="1"/>
  <c r="P1001" i="1" l="1"/>
  <c r="Q1001" i="1" s="1"/>
  <c r="P1000" i="1"/>
  <c r="Q1000" i="1" s="1"/>
  <c r="P999" i="1"/>
  <c r="Q999" i="1" s="1"/>
  <c r="P998" i="1"/>
  <c r="Q998" i="1" s="1"/>
  <c r="P997" i="1"/>
  <c r="Q997" i="1" s="1"/>
  <c r="P996" i="1"/>
  <c r="Q996" i="1" s="1"/>
  <c r="P995" i="1"/>
  <c r="Q995" i="1" s="1"/>
  <c r="P994" i="1"/>
  <c r="Q994" i="1" s="1"/>
  <c r="P993" i="1"/>
  <c r="Q993" i="1" s="1"/>
  <c r="P992" i="1"/>
  <c r="Q992" i="1" s="1"/>
  <c r="P991" i="1"/>
  <c r="Q991" i="1" s="1"/>
  <c r="P990" i="1"/>
  <c r="Q990" i="1" s="1"/>
  <c r="P989" i="1"/>
  <c r="Q989" i="1" s="1"/>
  <c r="P988" i="1"/>
  <c r="Q988" i="1" s="1"/>
  <c r="P987" i="1"/>
  <c r="Q987" i="1" s="1"/>
  <c r="P986" i="1"/>
  <c r="Q986" i="1" s="1"/>
  <c r="P985" i="1"/>
  <c r="Q985" i="1" s="1"/>
  <c r="P984" i="1"/>
  <c r="Q984" i="1" s="1"/>
  <c r="P983" i="1"/>
  <c r="Q983" i="1" s="1"/>
  <c r="P982" i="1" l="1"/>
  <c r="Q982" i="1" s="1"/>
  <c r="P981" i="1"/>
  <c r="Q981" i="1" s="1"/>
  <c r="P980" i="1"/>
  <c r="Q980" i="1" s="1"/>
  <c r="P979" i="1"/>
  <c r="Q979" i="1" s="1"/>
  <c r="P978" i="1"/>
  <c r="Q978" i="1" s="1"/>
  <c r="P977" i="1"/>
  <c r="Q977" i="1" s="1"/>
  <c r="P976" i="1"/>
  <c r="Q976" i="1" s="1"/>
  <c r="P975" i="1"/>
  <c r="Q975" i="1" s="1"/>
  <c r="P974" i="1"/>
  <c r="Q974" i="1" s="1"/>
  <c r="P973" i="1"/>
  <c r="Q973" i="1" s="1"/>
  <c r="P972" i="1"/>
  <c r="Q972" i="1" s="1"/>
  <c r="P971" i="1"/>
  <c r="Q971" i="1" s="1"/>
  <c r="P970" i="1"/>
  <c r="Q970" i="1" s="1"/>
  <c r="P969" i="1"/>
  <c r="Q969" i="1" s="1"/>
  <c r="P968" i="1"/>
  <c r="Q968" i="1" s="1"/>
  <c r="P967" i="1"/>
  <c r="Q967" i="1" s="1"/>
  <c r="P966" i="1"/>
  <c r="Q966" i="1" s="1"/>
  <c r="P965" i="1"/>
  <c r="Q965" i="1" s="1"/>
  <c r="P964" i="1"/>
  <c r="Q964" i="1" s="1"/>
  <c r="P963" i="1"/>
  <c r="Q963" i="1" s="1"/>
  <c r="P962" i="1"/>
  <c r="Q962" i="1" s="1"/>
  <c r="P961" i="1"/>
  <c r="Q961" i="1" s="1"/>
  <c r="P960" i="1"/>
  <c r="Q960" i="1" s="1"/>
  <c r="P959" i="1" l="1"/>
  <c r="Q959" i="1" s="1"/>
  <c r="P206" i="1" l="1"/>
  <c r="Q206" i="1" s="1"/>
  <c r="P205" i="1"/>
  <c r="Q205" i="1" s="1"/>
  <c r="P204" i="1"/>
  <c r="Q204" i="1" s="1"/>
  <c r="P203" i="1"/>
  <c r="Q203" i="1" s="1"/>
  <c r="P202" i="1"/>
  <c r="Q202" i="1" s="1"/>
  <c r="P201" i="1"/>
  <c r="Q201" i="1" s="1"/>
  <c r="P200" i="1"/>
  <c r="Q200" i="1" s="1"/>
  <c r="P199" i="1"/>
  <c r="Q199" i="1" s="1"/>
  <c r="P198" i="1"/>
  <c r="Q198" i="1" s="1"/>
  <c r="P197" i="1"/>
  <c r="Q197" i="1" s="1"/>
  <c r="P196" i="1"/>
  <c r="Q196" i="1" s="1"/>
  <c r="P195" i="1"/>
  <c r="Q195" i="1" s="1"/>
  <c r="P194" i="1"/>
  <c r="Q194" i="1" s="1"/>
  <c r="P193" i="1"/>
  <c r="Q193" i="1" s="1"/>
  <c r="P192" i="1"/>
  <c r="Q192" i="1" s="1"/>
  <c r="P191" i="1"/>
  <c r="Q191" i="1" s="1"/>
  <c r="P190" i="1"/>
  <c r="Q190" i="1" s="1"/>
  <c r="P189" i="1"/>
  <c r="Q189" i="1" s="1"/>
  <c r="P188" i="1"/>
  <c r="Q188" i="1" s="1"/>
  <c r="P187" i="1"/>
  <c r="Q187" i="1" s="1"/>
  <c r="P186" i="1"/>
  <c r="Q186" i="1" s="1"/>
  <c r="P185" i="1"/>
  <c r="Q185" i="1" s="1"/>
  <c r="P184" i="1"/>
  <c r="Q184" i="1" s="1"/>
  <c r="P183" i="1"/>
  <c r="Q183" i="1" s="1"/>
  <c r="P182" i="1"/>
  <c r="Q182" i="1" s="1"/>
  <c r="P181" i="1"/>
  <c r="Q181" i="1" s="1"/>
  <c r="P180" i="1"/>
  <c r="Q180" i="1" s="1"/>
  <c r="P179" i="1"/>
  <c r="Q179" i="1" s="1"/>
  <c r="P178" i="1"/>
  <c r="Q178" i="1" s="1"/>
  <c r="P177" i="1"/>
  <c r="Q177" i="1" s="1"/>
  <c r="P176" i="1"/>
  <c r="Q176" i="1" s="1"/>
  <c r="P175" i="1"/>
  <c r="Q175" i="1" s="1"/>
  <c r="P174" i="1"/>
  <c r="Q174" i="1" s="1"/>
  <c r="P173" i="1"/>
  <c r="Q173" i="1" s="1"/>
  <c r="P172" i="1"/>
  <c r="Q172" i="1" s="1"/>
  <c r="P171" i="1"/>
  <c r="Q171" i="1" s="1"/>
  <c r="P170" i="1"/>
  <c r="Q170" i="1" s="1"/>
  <c r="P169" i="1"/>
  <c r="Q169" i="1" s="1"/>
  <c r="P168" i="1"/>
  <c r="Q168" i="1" s="1"/>
  <c r="P167" i="1"/>
  <c r="Q167" i="1" s="1"/>
  <c r="P166" i="1"/>
  <c r="Q166" i="1" s="1"/>
  <c r="P165" i="1"/>
  <c r="Q165" i="1" s="1"/>
  <c r="P164" i="1"/>
  <c r="Q164" i="1" s="1"/>
  <c r="P163" i="1"/>
  <c r="Q163" i="1" s="1"/>
  <c r="P162" i="1"/>
  <c r="Q162" i="1" s="1"/>
  <c r="P161" i="1"/>
  <c r="Q161" i="1" s="1"/>
  <c r="P160" i="1"/>
  <c r="Q160" i="1" s="1"/>
  <c r="P159" i="1"/>
  <c r="Q159" i="1" s="1"/>
  <c r="P158" i="1"/>
  <c r="Q158" i="1" s="1"/>
  <c r="P157" i="1"/>
  <c r="Q157" i="1" s="1"/>
  <c r="P156" i="1"/>
  <c r="Q156" i="1" s="1"/>
  <c r="P155" i="1"/>
  <c r="Q155" i="1" s="1"/>
  <c r="P154" i="1"/>
  <c r="Q154" i="1" s="1"/>
  <c r="P153" i="1"/>
  <c r="Q153" i="1" s="1"/>
  <c r="P152" i="1"/>
  <c r="Q152" i="1" s="1"/>
  <c r="P151" i="1"/>
  <c r="Q151" i="1" s="1"/>
  <c r="P150" i="1"/>
  <c r="Q150" i="1" s="1"/>
  <c r="P149" i="1"/>
  <c r="Q149" i="1" s="1"/>
  <c r="P148" i="1"/>
  <c r="Q148" i="1" s="1"/>
  <c r="P147" i="1"/>
  <c r="Q147" i="1" s="1"/>
  <c r="P146" i="1"/>
  <c r="Q146" i="1" s="1"/>
  <c r="P145" i="1"/>
  <c r="Q145" i="1" s="1"/>
  <c r="P144" i="1"/>
  <c r="Q144" i="1" s="1"/>
  <c r="P143" i="1"/>
  <c r="Q143" i="1" s="1"/>
  <c r="P958" i="1" l="1"/>
  <c r="Q958" i="1" s="1"/>
  <c r="P957" i="1"/>
  <c r="Q957" i="1" s="1"/>
  <c r="P956" i="1"/>
  <c r="Q956" i="1" s="1"/>
  <c r="P955" i="1"/>
  <c r="Q955" i="1" s="1"/>
  <c r="P954" i="1"/>
  <c r="Q954" i="1" s="1"/>
  <c r="P953" i="1"/>
  <c r="Q953" i="1" s="1"/>
  <c r="P952" i="1"/>
  <c r="Q952" i="1" s="1"/>
  <c r="P951" i="1"/>
  <c r="Q951" i="1" s="1"/>
  <c r="P950" i="1"/>
  <c r="Q950" i="1" s="1"/>
  <c r="P949" i="1"/>
  <c r="Q949" i="1" s="1"/>
  <c r="P948" i="1"/>
  <c r="Q948" i="1" s="1"/>
  <c r="P947" i="1"/>
  <c r="Q947" i="1" s="1"/>
  <c r="P946" i="1"/>
  <c r="Q946" i="1" s="1"/>
  <c r="P945" i="1"/>
  <c r="Q945" i="1" s="1"/>
  <c r="P944" i="1"/>
  <c r="Q944" i="1" s="1"/>
  <c r="P943" i="1"/>
  <c r="Q943" i="1" s="1"/>
  <c r="P942" i="1"/>
  <c r="Q942" i="1" s="1"/>
  <c r="P941" i="1"/>
  <c r="Q941" i="1" s="1"/>
  <c r="P940" i="1"/>
  <c r="Q940" i="1" s="1"/>
  <c r="P939" i="1"/>
  <c r="Q939" i="1" s="1"/>
  <c r="P938" i="1"/>
  <c r="Q938" i="1" s="1"/>
  <c r="P937" i="1"/>
  <c r="Q937" i="1" s="1"/>
  <c r="P936" i="1"/>
  <c r="Q936" i="1" s="1"/>
  <c r="P935" i="1"/>
  <c r="Q935" i="1" s="1"/>
  <c r="P934" i="1"/>
  <c r="Q934" i="1" s="1"/>
  <c r="P933" i="1"/>
  <c r="Q933" i="1" s="1"/>
  <c r="P932" i="1"/>
  <c r="Q932" i="1" s="1"/>
  <c r="P931" i="1"/>
  <c r="Q931" i="1" s="1"/>
  <c r="P930" i="1"/>
  <c r="Q930" i="1" s="1"/>
  <c r="P929" i="1"/>
  <c r="Q929" i="1" s="1"/>
  <c r="P928" i="1"/>
  <c r="Q928" i="1" s="1"/>
  <c r="P927" i="1"/>
  <c r="Q927" i="1" s="1"/>
  <c r="P926" i="1"/>
  <c r="Q926" i="1" s="1"/>
  <c r="P925" i="1"/>
  <c r="Q925" i="1" s="1"/>
  <c r="P924" i="1"/>
  <c r="Q924" i="1" s="1"/>
  <c r="P923" i="1"/>
  <c r="Q923" i="1" s="1"/>
  <c r="P922" i="1"/>
  <c r="Q922" i="1" s="1"/>
  <c r="P921" i="1"/>
  <c r="Q921" i="1" s="1"/>
  <c r="P920" i="1" l="1"/>
  <c r="Q920" i="1" s="1"/>
  <c r="P919" i="1"/>
  <c r="Q919" i="1" s="1"/>
  <c r="P918" i="1"/>
  <c r="Q918" i="1" s="1"/>
  <c r="P917" i="1"/>
  <c r="Q917" i="1" s="1"/>
  <c r="P916" i="1"/>
  <c r="Q916" i="1" s="1"/>
  <c r="P915" i="1"/>
  <c r="Q915" i="1" s="1"/>
  <c r="P914" i="1"/>
  <c r="Q914" i="1" s="1"/>
  <c r="P913" i="1"/>
  <c r="Q913" i="1" s="1"/>
  <c r="P912" i="1"/>
  <c r="Q912" i="1" s="1"/>
  <c r="P911" i="1"/>
  <c r="Q911" i="1" s="1"/>
  <c r="P910" i="1"/>
  <c r="Q910" i="1" s="1"/>
  <c r="P909" i="1"/>
  <c r="Q909" i="1" s="1"/>
  <c r="P908" i="1"/>
  <c r="Q908" i="1" s="1"/>
  <c r="P907" i="1"/>
  <c r="Q907" i="1" s="1"/>
  <c r="P906" i="1"/>
  <c r="Q906" i="1" s="1"/>
  <c r="P905" i="1"/>
  <c r="Q905" i="1" s="1"/>
  <c r="P904" i="1"/>
  <c r="Q904" i="1" s="1"/>
  <c r="P903" i="1"/>
  <c r="Q903" i="1" s="1"/>
  <c r="P902" i="1"/>
  <c r="Q902" i="1" s="1"/>
  <c r="P901" i="1"/>
  <c r="Q901" i="1" s="1"/>
  <c r="P900" i="1"/>
  <c r="Q900" i="1" s="1"/>
  <c r="P899" i="1"/>
  <c r="Q899" i="1" s="1"/>
  <c r="P898" i="1"/>
  <c r="Q898" i="1" s="1"/>
  <c r="P897" i="1"/>
  <c r="Q897" i="1" s="1"/>
  <c r="P896" i="1"/>
  <c r="Q896" i="1" s="1"/>
  <c r="P895" i="1"/>
  <c r="Q895" i="1" s="1"/>
  <c r="P894" i="1"/>
  <c r="Q894" i="1" s="1"/>
  <c r="P893" i="1"/>
  <c r="Q893" i="1" s="1"/>
  <c r="P892" i="1"/>
  <c r="Q892" i="1" s="1"/>
  <c r="P891" i="1"/>
  <c r="Q891" i="1" s="1"/>
  <c r="P890" i="1"/>
  <c r="Q890" i="1" s="1"/>
  <c r="P889" i="1"/>
  <c r="Q889" i="1" s="1"/>
  <c r="P888" i="1"/>
  <c r="Q888" i="1" s="1"/>
  <c r="P887" i="1"/>
  <c r="Q887" i="1" s="1"/>
  <c r="P886" i="1"/>
  <c r="Q886" i="1" s="1"/>
  <c r="P885" i="1"/>
  <c r="Q885" i="1" s="1"/>
  <c r="P884" i="1"/>
  <c r="Q884" i="1" s="1"/>
  <c r="P883" i="1"/>
  <c r="Q883" i="1" s="1"/>
  <c r="P882" i="1"/>
  <c r="Q882" i="1" s="1"/>
  <c r="P881" i="1"/>
  <c r="Q881" i="1" s="1"/>
  <c r="P880" i="1"/>
  <c r="Q880" i="1" s="1"/>
  <c r="P879" i="1"/>
  <c r="Q879" i="1" s="1"/>
  <c r="P878" i="1"/>
  <c r="Q878" i="1" s="1"/>
  <c r="P877" i="1"/>
  <c r="Q877" i="1" s="1"/>
  <c r="P876" i="1"/>
  <c r="Q876" i="1" s="1"/>
  <c r="P875" i="1"/>
  <c r="Q875" i="1" s="1"/>
  <c r="P874" i="1"/>
  <c r="Q874" i="1" s="1"/>
  <c r="P873" i="1"/>
  <c r="Q873" i="1" s="1"/>
  <c r="P872" i="1"/>
  <c r="Q872" i="1" s="1"/>
  <c r="P871" i="1"/>
  <c r="Q871" i="1" s="1"/>
  <c r="P870" i="1"/>
  <c r="Q870" i="1" s="1"/>
  <c r="P869" i="1"/>
  <c r="Q869" i="1" s="1"/>
  <c r="P868" i="1"/>
  <c r="Q868" i="1" s="1"/>
  <c r="P867" i="1"/>
  <c r="Q867" i="1" s="1"/>
  <c r="P866" i="1"/>
  <c r="Q866" i="1" s="1"/>
  <c r="P865" i="1"/>
  <c r="Q865" i="1" s="1"/>
  <c r="P864" i="1"/>
  <c r="Q864" i="1" s="1"/>
  <c r="P863" i="1"/>
  <c r="Q863" i="1" s="1"/>
  <c r="P862" i="1"/>
  <c r="Q862" i="1" s="1"/>
  <c r="P861" i="1"/>
  <c r="Q861" i="1" s="1"/>
  <c r="P860" i="1"/>
  <c r="Q860" i="1" s="1"/>
  <c r="P859" i="1"/>
  <c r="Q859" i="1" s="1"/>
  <c r="P858" i="1"/>
  <c r="Q858" i="1" s="1"/>
  <c r="P857" i="1"/>
  <c r="Q857" i="1" s="1"/>
  <c r="P856" i="1"/>
  <c r="Q856" i="1" s="1"/>
  <c r="P855" i="1"/>
  <c r="Q855" i="1" s="1"/>
  <c r="P854" i="1"/>
  <c r="Q854" i="1" s="1"/>
  <c r="P853" i="1"/>
  <c r="Q853" i="1" s="1"/>
  <c r="P852" i="1"/>
  <c r="Q852" i="1" s="1"/>
  <c r="P851" i="1"/>
  <c r="Q851" i="1" s="1"/>
  <c r="P850" i="1"/>
  <c r="Q850" i="1" s="1"/>
  <c r="P849" i="1"/>
  <c r="Q849" i="1" s="1"/>
  <c r="P848" i="1"/>
  <c r="Q848" i="1" s="1"/>
  <c r="P847" i="1" l="1"/>
  <c r="Q847" i="1" s="1"/>
  <c r="P846" i="1"/>
  <c r="Q846" i="1" s="1"/>
  <c r="P845" i="1"/>
  <c r="Q845" i="1" s="1"/>
  <c r="P844" i="1"/>
  <c r="Q844" i="1" s="1"/>
  <c r="P843" i="1"/>
  <c r="Q843" i="1" s="1"/>
  <c r="P842" i="1"/>
  <c r="Q842" i="1" s="1"/>
  <c r="P841" i="1"/>
  <c r="Q841" i="1" s="1"/>
  <c r="P840" i="1"/>
  <c r="Q840" i="1" s="1"/>
  <c r="P839" i="1"/>
  <c r="Q839" i="1" s="1"/>
  <c r="P838" i="1"/>
  <c r="Q838" i="1" s="1"/>
  <c r="P837" i="1"/>
  <c r="Q837" i="1" s="1"/>
  <c r="P836" i="1"/>
  <c r="Q836" i="1" s="1"/>
  <c r="P835" i="1"/>
  <c r="Q835" i="1" s="1"/>
  <c r="P834" i="1"/>
  <c r="Q834" i="1" s="1"/>
  <c r="P833" i="1"/>
  <c r="Q833" i="1" s="1"/>
  <c r="P832" i="1"/>
  <c r="Q832" i="1" s="1"/>
  <c r="P831" i="1"/>
  <c r="Q831" i="1" s="1"/>
  <c r="P830" i="1"/>
  <c r="Q830" i="1" s="1"/>
  <c r="P829" i="1"/>
  <c r="Q829" i="1" s="1"/>
  <c r="P828" i="1"/>
  <c r="Q828" i="1" s="1"/>
  <c r="P827" i="1"/>
  <c r="Q827" i="1" s="1"/>
  <c r="P826" i="1"/>
  <c r="Q826" i="1" s="1"/>
  <c r="P825" i="1"/>
  <c r="Q825" i="1" s="1"/>
  <c r="P824" i="1"/>
  <c r="Q824" i="1" s="1"/>
  <c r="P823" i="1"/>
  <c r="Q823" i="1" s="1"/>
  <c r="P822" i="1"/>
  <c r="Q822" i="1" s="1"/>
  <c r="P821" i="1"/>
  <c r="Q821" i="1" s="1"/>
  <c r="P820" i="1"/>
  <c r="Q820" i="1" s="1"/>
  <c r="P819" i="1"/>
  <c r="Q819" i="1" s="1"/>
  <c r="P818" i="1"/>
  <c r="Q818" i="1" s="1"/>
  <c r="P817" i="1"/>
  <c r="Q817" i="1" s="1"/>
  <c r="P816" i="1"/>
  <c r="Q816" i="1" s="1"/>
  <c r="P815" i="1"/>
  <c r="Q815" i="1" s="1"/>
  <c r="P814" i="1" l="1"/>
  <c r="Q814" i="1" s="1"/>
  <c r="P813" i="1"/>
  <c r="Q813" i="1" s="1"/>
  <c r="P812" i="1"/>
  <c r="Q812" i="1" s="1"/>
  <c r="P811" i="1"/>
  <c r="Q811" i="1" s="1"/>
  <c r="P810" i="1"/>
  <c r="Q810" i="1" s="1"/>
  <c r="P809" i="1"/>
  <c r="Q809" i="1" s="1"/>
  <c r="P808" i="1"/>
  <c r="Q808" i="1" s="1"/>
  <c r="P807" i="1"/>
  <c r="Q807" i="1" s="1"/>
  <c r="P806" i="1"/>
  <c r="Q806" i="1" s="1"/>
  <c r="P805" i="1"/>
  <c r="Q805" i="1" s="1"/>
  <c r="P804" i="1"/>
  <c r="Q804" i="1" s="1"/>
  <c r="P803" i="1"/>
  <c r="Q803" i="1" s="1"/>
  <c r="P802" i="1"/>
  <c r="Q802" i="1" s="1"/>
  <c r="P801" i="1"/>
  <c r="Q801" i="1" s="1"/>
  <c r="P800" i="1"/>
  <c r="Q800" i="1" s="1"/>
  <c r="P799" i="1"/>
  <c r="Q799" i="1" s="1"/>
  <c r="P798" i="1"/>
  <c r="Q798" i="1" s="1"/>
  <c r="P797" i="1"/>
  <c r="Q797" i="1" s="1"/>
  <c r="P796" i="1"/>
  <c r="Q796" i="1" s="1"/>
  <c r="P795" i="1"/>
  <c r="Q795" i="1" s="1"/>
  <c r="P794" i="1"/>
  <c r="Q794" i="1" s="1"/>
  <c r="P793" i="1"/>
  <c r="Q793" i="1" s="1"/>
  <c r="P792" i="1"/>
  <c r="Q792" i="1" s="1"/>
  <c r="P791" i="1"/>
  <c r="Q791" i="1" s="1"/>
  <c r="P790" i="1"/>
  <c r="Q790" i="1" s="1"/>
  <c r="P789" i="1"/>
  <c r="Q789" i="1" s="1"/>
  <c r="P788" i="1"/>
  <c r="Q788" i="1" s="1"/>
  <c r="P787" i="1"/>
  <c r="Q787" i="1" s="1"/>
  <c r="P786" i="1"/>
  <c r="Q786" i="1" s="1"/>
  <c r="P785" i="1"/>
  <c r="Q785" i="1" s="1"/>
  <c r="P784" i="1"/>
  <c r="Q784" i="1" s="1"/>
  <c r="P783" i="1"/>
  <c r="Q783" i="1" s="1"/>
  <c r="P782" i="1"/>
  <c r="Q782" i="1" s="1"/>
  <c r="P781" i="1"/>
  <c r="Q781" i="1" s="1"/>
  <c r="P780" i="1"/>
  <c r="Q780" i="1" s="1"/>
  <c r="P779" i="1"/>
  <c r="Q779" i="1" s="1"/>
  <c r="P778" i="1"/>
  <c r="Q778" i="1" s="1"/>
  <c r="P777" i="1"/>
  <c r="Q777" i="1" s="1"/>
  <c r="Q495" i="1" l="1"/>
  <c r="P776" i="1"/>
  <c r="Q776" i="1" s="1"/>
  <c r="P775" i="1"/>
  <c r="Q775" i="1" s="1"/>
  <c r="P774" i="1"/>
  <c r="Q774" i="1" s="1"/>
  <c r="P773" i="1"/>
  <c r="Q773" i="1" s="1"/>
  <c r="P772" i="1"/>
  <c r="Q772" i="1" s="1"/>
  <c r="P771" i="1"/>
  <c r="Q771" i="1" s="1"/>
  <c r="P770" i="1"/>
  <c r="Q770" i="1" s="1"/>
  <c r="P769" i="1"/>
  <c r="Q769" i="1" s="1"/>
  <c r="P768" i="1"/>
  <c r="Q768" i="1" s="1"/>
  <c r="P767" i="1"/>
  <c r="Q767" i="1" s="1"/>
  <c r="P766" i="1"/>
  <c r="Q766" i="1" s="1"/>
  <c r="P765" i="1"/>
  <c r="Q765" i="1" s="1"/>
  <c r="P764" i="1"/>
  <c r="Q764" i="1" s="1"/>
  <c r="P763" i="1"/>
  <c r="Q763" i="1" s="1"/>
  <c r="P762" i="1"/>
  <c r="Q762" i="1" s="1"/>
  <c r="P761" i="1"/>
  <c r="Q761" i="1" s="1"/>
  <c r="P760" i="1"/>
  <c r="Q760" i="1" s="1"/>
  <c r="P759" i="1"/>
  <c r="Q759" i="1" s="1"/>
  <c r="P758" i="1"/>
  <c r="Q758" i="1" s="1"/>
  <c r="P757" i="1"/>
  <c r="Q757" i="1" s="1"/>
  <c r="P756" i="1"/>
  <c r="Q756" i="1" s="1"/>
  <c r="P755" i="1"/>
  <c r="Q755" i="1" s="1"/>
  <c r="P754" i="1"/>
  <c r="Q754" i="1" s="1"/>
  <c r="P753" i="1"/>
  <c r="Q753" i="1" s="1"/>
  <c r="P752" i="1"/>
  <c r="Q752" i="1" s="1"/>
  <c r="P751" i="1"/>
  <c r="Q751" i="1" s="1"/>
  <c r="P750" i="1"/>
  <c r="Q750" i="1" s="1"/>
  <c r="P749" i="1"/>
  <c r="Q749" i="1" s="1"/>
  <c r="P748" i="1"/>
  <c r="Q748" i="1" s="1"/>
  <c r="P747" i="1"/>
  <c r="Q747" i="1" s="1"/>
  <c r="P746" i="1"/>
  <c r="Q746" i="1" s="1"/>
  <c r="P745" i="1"/>
  <c r="Q745" i="1" s="1"/>
  <c r="P744" i="1"/>
  <c r="Q744" i="1" s="1"/>
  <c r="P743" i="1"/>
  <c r="Q743" i="1" s="1"/>
  <c r="P742" i="1"/>
  <c r="Q742" i="1" s="1"/>
  <c r="P741" i="1"/>
  <c r="Q741" i="1" s="1"/>
  <c r="P740" i="1"/>
  <c r="Q740" i="1" s="1"/>
  <c r="P739" i="1"/>
  <c r="Q739" i="1" s="1"/>
  <c r="P738" i="1"/>
  <c r="Q738" i="1" s="1"/>
  <c r="P737" i="1"/>
  <c r="Q737" i="1" s="1"/>
  <c r="P736" i="1"/>
  <c r="Q736" i="1" s="1"/>
  <c r="P735" i="1"/>
  <c r="Q735" i="1" s="1"/>
  <c r="P734" i="1"/>
  <c r="Q734" i="1" s="1"/>
  <c r="P733" i="1"/>
  <c r="Q733" i="1" s="1"/>
  <c r="P732" i="1"/>
  <c r="Q732" i="1" s="1"/>
  <c r="P731" i="1"/>
  <c r="Q731" i="1" s="1"/>
  <c r="P730" i="1"/>
  <c r="Q730" i="1" s="1"/>
  <c r="P729" i="1"/>
  <c r="Q729" i="1" s="1"/>
  <c r="P728" i="1"/>
  <c r="Q728" i="1" s="1"/>
  <c r="P727" i="1"/>
  <c r="Q727" i="1" s="1"/>
  <c r="P726" i="1"/>
  <c r="Q726" i="1" s="1"/>
  <c r="P725" i="1"/>
  <c r="Q725" i="1" s="1"/>
  <c r="P724" i="1"/>
  <c r="Q724" i="1" s="1"/>
  <c r="P723" i="1"/>
  <c r="Q723" i="1" s="1"/>
  <c r="P722" i="1"/>
  <c r="Q722" i="1" s="1"/>
  <c r="P721" i="1"/>
  <c r="Q721" i="1" s="1"/>
  <c r="P720" i="1"/>
  <c r="Q720" i="1" s="1"/>
  <c r="P719" i="1"/>
  <c r="Q719" i="1" s="1"/>
  <c r="P718" i="1"/>
  <c r="Q718" i="1" s="1"/>
  <c r="P717" i="1"/>
  <c r="Q717" i="1" s="1"/>
  <c r="P716" i="1"/>
  <c r="Q716" i="1" s="1"/>
  <c r="P715" i="1"/>
  <c r="Q715" i="1" s="1"/>
  <c r="P714" i="1"/>
  <c r="Q714" i="1" s="1"/>
  <c r="P713" i="1"/>
  <c r="Q713" i="1" s="1"/>
  <c r="P712" i="1"/>
  <c r="Q712" i="1" s="1"/>
  <c r="P711" i="1"/>
  <c r="Q711" i="1" s="1"/>
  <c r="P710" i="1"/>
  <c r="Q710" i="1" s="1"/>
  <c r="P709" i="1"/>
  <c r="Q709" i="1" s="1"/>
  <c r="P708" i="1"/>
  <c r="Q708" i="1" s="1"/>
  <c r="P707" i="1"/>
  <c r="Q707" i="1" s="1"/>
  <c r="P706" i="1"/>
  <c r="Q706" i="1" s="1"/>
  <c r="P705" i="1"/>
  <c r="Q705" i="1" s="1"/>
  <c r="P704" i="1"/>
  <c r="Q704" i="1" s="1"/>
  <c r="P703" i="1"/>
  <c r="Q703" i="1" s="1"/>
  <c r="P702" i="1"/>
  <c r="Q702" i="1" s="1"/>
  <c r="P701" i="1"/>
  <c r="Q701" i="1" s="1"/>
  <c r="P700" i="1"/>
  <c r="Q700" i="1" s="1"/>
  <c r="P699" i="1"/>
  <c r="Q699" i="1" s="1"/>
  <c r="P698" i="1"/>
  <c r="Q698" i="1" s="1"/>
  <c r="P697" i="1"/>
  <c r="Q697" i="1" s="1"/>
  <c r="P696" i="1"/>
  <c r="Q696" i="1" s="1"/>
  <c r="P695" i="1"/>
  <c r="Q695" i="1" s="1"/>
  <c r="P694" i="1"/>
  <c r="Q694" i="1" s="1"/>
  <c r="P693" i="1"/>
  <c r="Q693" i="1" s="1"/>
  <c r="P692" i="1"/>
  <c r="Q692" i="1" s="1"/>
  <c r="P691" i="1"/>
  <c r="Q691" i="1" s="1"/>
  <c r="P690" i="1"/>
  <c r="Q690" i="1" s="1"/>
  <c r="P689" i="1"/>
  <c r="Q689" i="1" s="1"/>
  <c r="P688" i="1"/>
  <c r="Q688" i="1" s="1"/>
  <c r="P687" i="1"/>
  <c r="Q687" i="1" s="1"/>
  <c r="P686" i="1"/>
  <c r="Q686" i="1" s="1"/>
  <c r="P685" i="1"/>
  <c r="Q685" i="1" s="1"/>
  <c r="P684" i="1"/>
  <c r="Q684" i="1" s="1"/>
  <c r="P683" i="1"/>
  <c r="Q683" i="1" s="1"/>
  <c r="P682" i="1"/>
  <c r="Q682" i="1" s="1"/>
  <c r="P681" i="1"/>
  <c r="Q681" i="1" s="1"/>
  <c r="P680" i="1"/>
  <c r="Q680" i="1" s="1"/>
  <c r="P679" i="1"/>
  <c r="Q679" i="1" s="1"/>
  <c r="P678" i="1"/>
  <c r="Q678" i="1" s="1"/>
  <c r="P677" i="1"/>
  <c r="Q677" i="1" s="1"/>
  <c r="P676" i="1"/>
  <c r="Q676" i="1" s="1"/>
  <c r="P675" i="1"/>
  <c r="Q675" i="1" s="1"/>
  <c r="P674" i="1"/>
  <c r="Q674" i="1" s="1"/>
  <c r="P673" i="1"/>
  <c r="Q673" i="1" s="1"/>
  <c r="P672" i="1"/>
  <c r="Q672" i="1" s="1"/>
  <c r="P671" i="1"/>
  <c r="Q671" i="1" s="1"/>
  <c r="P670" i="1"/>
  <c r="Q670" i="1" s="1"/>
  <c r="P669" i="1"/>
  <c r="Q669" i="1" s="1"/>
  <c r="P668" i="1"/>
  <c r="Q668" i="1" s="1"/>
  <c r="P667" i="1"/>
  <c r="Q667" i="1" s="1"/>
  <c r="P666" i="1"/>
  <c r="Q666" i="1" s="1"/>
  <c r="P665" i="1"/>
  <c r="Q665" i="1" s="1"/>
  <c r="P664" i="1"/>
  <c r="Q664" i="1" s="1"/>
  <c r="P663" i="1"/>
  <c r="Q663" i="1" s="1"/>
  <c r="P662" i="1"/>
  <c r="Q662" i="1" s="1"/>
  <c r="P661" i="1"/>
  <c r="Q661" i="1" s="1"/>
  <c r="P660" i="1"/>
  <c r="Q660" i="1" s="1"/>
  <c r="P659" i="1"/>
  <c r="Q659" i="1" s="1"/>
  <c r="P658" i="1"/>
  <c r="Q658" i="1" s="1"/>
  <c r="P657" i="1"/>
  <c r="Q657" i="1" s="1"/>
  <c r="P656" i="1"/>
  <c r="Q656" i="1" s="1"/>
  <c r="P655" i="1"/>
  <c r="Q655" i="1" s="1"/>
  <c r="P654" i="1"/>
  <c r="Q654" i="1" s="1"/>
  <c r="P653" i="1"/>
  <c r="Q653" i="1" s="1"/>
  <c r="P652" i="1"/>
  <c r="Q652" i="1" s="1"/>
  <c r="P651" i="1"/>
  <c r="Q651" i="1" s="1"/>
  <c r="P650" i="1"/>
  <c r="Q650" i="1" s="1"/>
  <c r="P649" i="1"/>
  <c r="Q649" i="1" s="1"/>
  <c r="P648" i="1"/>
  <c r="Q648" i="1" s="1"/>
  <c r="P647" i="1"/>
  <c r="Q647" i="1" s="1"/>
  <c r="P646" i="1"/>
  <c r="Q646" i="1" s="1"/>
  <c r="P645" i="1"/>
  <c r="Q645" i="1" s="1"/>
  <c r="P644" i="1"/>
  <c r="Q644" i="1" s="1"/>
  <c r="P643" i="1"/>
  <c r="Q643" i="1" s="1"/>
  <c r="P642" i="1"/>
  <c r="Q642" i="1" s="1"/>
  <c r="P641" i="1"/>
  <c r="Q641" i="1" s="1"/>
  <c r="P640" i="1"/>
  <c r="Q640" i="1" s="1"/>
  <c r="P639" i="1"/>
  <c r="Q639" i="1" s="1"/>
  <c r="P638" i="1"/>
  <c r="Q638" i="1" s="1"/>
  <c r="P637" i="1"/>
  <c r="Q637" i="1" s="1"/>
  <c r="P636" i="1"/>
  <c r="Q636" i="1" s="1"/>
  <c r="P635" i="1"/>
  <c r="Q635" i="1" s="1"/>
  <c r="P634" i="1"/>
  <c r="Q634" i="1" s="1"/>
  <c r="P633" i="1"/>
  <c r="Q633" i="1" s="1"/>
  <c r="P632" i="1"/>
  <c r="Q632" i="1" s="1"/>
  <c r="P631" i="1"/>
  <c r="Q631" i="1" s="1"/>
  <c r="P630" i="1"/>
  <c r="Q630" i="1" s="1"/>
  <c r="P629" i="1"/>
  <c r="Q629" i="1" s="1"/>
  <c r="P628" i="1"/>
  <c r="Q628" i="1" s="1"/>
  <c r="P627" i="1"/>
  <c r="Q627" i="1" s="1"/>
  <c r="P626" i="1"/>
  <c r="Q626" i="1" s="1"/>
  <c r="P625" i="1"/>
  <c r="Q625" i="1" s="1"/>
  <c r="P624" i="1"/>
  <c r="Q624" i="1" s="1"/>
  <c r="P623" i="1"/>
  <c r="Q623" i="1" s="1"/>
  <c r="P622" i="1"/>
  <c r="Q622" i="1" s="1"/>
  <c r="P621" i="1"/>
  <c r="Q621" i="1" s="1"/>
  <c r="P620" i="1"/>
  <c r="Q620" i="1" s="1"/>
  <c r="P619" i="1"/>
  <c r="Q619" i="1" s="1"/>
  <c r="P618" i="1"/>
  <c r="Q618" i="1" s="1"/>
  <c r="P617" i="1"/>
  <c r="Q617" i="1" s="1"/>
  <c r="P616" i="1"/>
  <c r="Q616" i="1" s="1"/>
  <c r="P615" i="1"/>
  <c r="Q615" i="1" s="1"/>
  <c r="P614" i="1"/>
  <c r="Q614" i="1" s="1"/>
  <c r="P613" i="1"/>
  <c r="Q613" i="1" s="1"/>
  <c r="P612" i="1"/>
  <c r="Q612" i="1" s="1"/>
  <c r="P611" i="1"/>
  <c r="Q611" i="1" s="1"/>
  <c r="P610" i="1"/>
  <c r="Q610" i="1" s="1"/>
  <c r="P609" i="1"/>
  <c r="Q609" i="1" s="1"/>
  <c r="P608" i="1"/>
  <c r="Q608" i="1" s="1"/>
  <c r="P607" i="1"/>
  <c r="Q607" i="1" s="1"/>
  <c r="P606" i="1"/>
  <c r="Q606" i="1" s="1"/>
  <c r="P605" i="1"/>
  <c r="Q605" i="1" s="1"/>
  <c r="P604" i="1"/>
  <c r="Q604" i="1" s="1"/>
  <c r="P603" i="1"/>
  <c r="Q603" i="1" s="1"/>
  <c r="P602" i="1"/>
  <c r="Q602" i="1" s="1"/>
  <c r="P601" i="1"/>
  <c r="Q601" i="1" s="1"/>
  <c r="P600" i="1"/>
  <c r="Q600" i="1" s="1"/>
  <c r="P599" i="1"/>
  <c r="Q599" i="1" s="1"/>
  <c r="P598" i="1"/>
  <c r="Q598" i="1" s="1"/>
  <c r="P597" i="1"/>
  <c r="Q597" i="1" s="1"/>
  <c r="P596" i="1"/>
  <c r="Q596" i="1" s="1"/>
  <c r="P595" i="1"/>
  <c r="Q595" i="1" s="1"/>
  <c r="P594" i="1"/>
  <c r="Q594" i="1" s="1"/>
  <c r="P593" i="1"/>
  <c r="Q593" i="1" s="1"/>
  <c r="P592" i="1"/>
  <c r="Q592" i="1" s="1"/>
  <c r="P591" i="1"/>
  <c r="Q591" i="1" s="1"/>
  <c r="P590" i="1"/>
  <c r="Q590" i="1" s="1"/>
  <c r="P589" i="1"/>
  <c r="Q589" i="1" s="1"/>
  <c r="P588" i="1"/>
  <c r="Q588" i="1" s="1"/>
  <c r="P587" i="1"/>
  <c r="Q587" i="1" s="1"/>
  <c r="P586" i="1"/>
  <c r="Q586" i="1" s="1"/>
  <c r="P585" i="1"/>
  <c r="Q585" i="1" s="1"/>
  <c r="P584" i="1"/>
  <c r="Q584" i="1" s="1"/>
  <c r="P583" i="1"/>
  <c r="Q583" i="1" s="1"/>
  <c r="P582" i="1"/>
  <c r="Q582" i="1" s="1"/>
  <c r="P581" i="1"/>
  <c r="Q581" i="1" s="1"/>
  <c r="P580" i="1"/>
  <c r="Q580" i="1" s="1"/>
  <c r="P579" i="1"/>
  <c r="Q579" i="1" s="1"/>
  <c r="P578" i="1" l="1"/>
  <c r="Q578" i="1" s="1"/>
  <c r="P577" i="1"/>
  <c r="Q577" i="1" s="1"/>
  <c r="P576" i="1"/>
  <c r="Q576" i="1" s="1"/>
  <c r="P575" i="1"/>
  <c r="Q575" i="1" s="1"/>
  <c r="P574" i="1"/>
  <c r="Q574" i="1" s="1"/>
  <c r="P573" i="1"/>
  <c r="Q573" i="1" s="1"/>
  <c r="P572" i="1"/>
  <c r="Q572" i="1" s="1"/>
  <c r="P571" i="1"/>
  <c r="Q571" i="1" s="1"/>
  <c r="P570" i="1"/>
  <c r="Q570" i="1" s="1"/>
  <c r="P569" i="1"/>
  <c r="Q569" i="1" s="1"/>
  <c r="P568" i="1"/>
  <c r="Q568" i="1" s="1"/>
  <c r="P567" i="1"/>
  <c r="Q567" i="1" s="1"/>
  <c r="P566" i="1"/>
  <c r="Q566" i="1" s="1"/>
  <c r="P565" i="1"/>
  <c r="Q565" i="1" s="1"/>
  <c r="P564" i="1"/>
  <c r="Q564" i="1" s="1"/>
  <c r="P563" i="1"/>
  <c r="Q563" i="1" s="1"/>
  <c r="P562" i="1"/>
  <c r="Q562" i="1" s="1"/>
  <c r="P561" i="1"/>
  <c r="Q561" i="1" s="1"/>
  <c r="P560" i="1"/>
  <c r="Q560" i="1" s="1"/>
  <c r="P559" i="1"/>
  <c r="Q559" i="1" s="1"/>
  <c r="P558" i="1"/>
  <c r="Q558" i="1" s="1"/>
  <c r="P557" i="1"/>
  <c r="Q557" i="1" s="1"/>
  <c r="P556" i="1"/>
  <c r="Q556" i="1" s="1"/>
  <c r="P555" i="1"/>
  <c r="Q555" i="1" s="1"/>
  <c r="P554" i="1"/>
  <c r="Q554" i="1" s="1"/>
  <c r="P553" i="1"/>
  <c r="Q553" i="1" s="1"/>
  <c r="P552" i="1"/>
  <c r="Q552" i="1" s="1"/>
  <c r="P551" i="1"/>
  <c r="Q551" i="1" s="1"/>
  <c r="P550" i="1"/>
  <c r="Q550" i="1" s="1"/>
  <c r="P549" i="1"/>
  <c r="Q549" i="1" s="1"/>
  <c r="P548" i="1"/>
  <c r="Q548" i="1" s="1"/>
  <c r="P547" i="1"/>
  <c r="Q547" i="1" s="1"/>
  <c r="P546" i="1"/>
  <c r="Q546" i="1" s="1"/>
  <c r="P545" i="1"/>
  <c r="Q545" i="1" s="1"/>
  <c r="P544" i="1"/>
  <c r="Q544" i="1" s="1"/>
  <c r="P543" i="1"/>
  <c r="Q543" i="1" s="1"/>
  <c r="P542" i="1"/>
  <c r="Q542" i="1" s="1"/>
  <c r="P541" i="1"/>
  <c r="Q541" i="1" s="1"/>
  <c r="P540" i="1"/>
  <c r="Q540" i="1" s="1"/>
  <c r="P539" i="1"/>
  <c r="Q539" i="1" s="1"/>
  <c r="P538" i="1"/>
  <c r="Q538" i="1" s="1"/>
  <c r="P537" i="1"/>
  <c r="Q537" i="1" s="1"/>
  <c r="P536" i="1"/>
  <c r="Q536" i="1" s="1"/>
  <c r="P535" i="1"/>
  <c r="Q535" i="1" s="1"/>
  <c r="P534" i="1"/>
  <c r="Q534" i="1" s="1"/>
  <c r="P533" i="1"/>
  <c r="Q533" i="1" s="1"/>
  <c r="P532" i="1"/>
  <c r="Q532" i="1" s="1"/>
  <c r="P531" i="1"/>
  <c r="Q531" i="1" s="1"/>
  <c r="P530" i="1"/>
  <c r="Q530" i="1" s="1"/>
  <c r="P529" i="1"/>
  <c r="Q529" i="1" s="1"/>
  <c r="P528" i="1"/>
  <c r="Q528" i="1" s="1"/>
  <c r="P527" i="1"/>
  <c r="Q527" i="1" s="1"/>
  <c r="P526" i="1"/>
  <c r="Q526" i="1" s="1"/>
  <c r="P525" i="1"/>
  <c r="Q525" i="1" s="1"/>
  <c r="P524" i="1"/>
  <c r="Q524" i="1" s="1"/>
  <c r="P523" i="1"/>
  <c r="Q523" i="1" s="1"/>
  <c r="P522" i="1"/>
  <c r="Q522" i="1" s="1"/>
  <c r="P521" i="1"/>
  <c r="Q521" i="1" s="1"/>
  <c r="P520" i="1"/>
  <c r="Q520" i="1" s="1"/>
  <c r="P519" i="1"/>
  <c r="Q519" i="1" s="1"/>
  <c r="P518" i="1"/>
  <c r="Q518" i="1" s="1"/>
  <c r="P517" i="1"/>
  <c r="Q517" i="1" s="1"/>
  <c r="P516" i="1"/>
  <c r="Q516" i="1" s="1"/>
  <c r="P515" i="1"/>
  <c r="Q515" i="1" s="1"/>
  <c r="P514" i="1"/>
  <c r="Q514" i="1" s="1"/>
  <c r="P513" i="1"/>
  <c r="Q513" i="1" s="1"/>
  <c r="P512" i="1"/>
  <c r="Q512" i="1" s="1"/>
  <c r="P511" i="1"/>
  <c r="Q511" i="1" s="1"/>
  <c r="P510" i="1"/>
  <c r="Q510" i="1" s="1"/>
  <c r="P509" i="1"/>
  <c r="Q509" i="1" s="1"/>
  <c r="P508" i="1"/>
  <c r="Q508" i="1" s="1"/>
  <c r="P507" i="1"/>
  <c r="Q507" i="1" s="1"/>
  <c r="P506" i="1"/>
  <c r="Q506" i="1" s="1"/>
  <c r="P505" i="1"/>
  <c r="Q505" i="1" s="1"/>
  <c r="P504" i="1"/>
  <c r="Q504" i="1" s="1"/>
  <c r="P503" i="1"/>
  <c r="Q503" i="1" s="1"/>
  <c r="P502" i="1"/>
  <c r="Q502" i="1" s="1"/>
  <c r="P501" i="1"/>
  <c r="Q501" i="1" s="1"/>
  <c r="P500" i="1"/>
  <c r="Q500" i="1" s="1"/>
  <c r="P499" i="1"/>
  <c r="Q499" i="1" s="1"/>
  <c r="P498" i="1"/>
  <c r="Q498" i="1" s="1"/>
  <c r="P497" i="1"/>
  <c r="Q497" i="1" s="1"/>
  <c r="P496" i="1"/>
  <c r="Q496" i="1" s="1"/>
  <c r="P494" i="1"/>
  <c r="Q494" i="1" s="1"/>
  <c r="P493" i="1"/>
  <c r="Q493" i="1" s="1"/>
  <c r="P492" i="1" l="1"/>
  <c r="Q492" i="1" s="1"/>
  <c r="P491" i="1"/>
  <c r="Q491" i="1" s="1"/>
  <c r="P490" i="1"/>
  <c r="Q490" i="1" s="1"/>
  <c r="P489" i="1"/>
  <c r="Q489" i="1" s="1"/>
  <c r="P488" i="1"/>
  <c r="Q488" i="1" s="1"/>
  <c r="P487" i="1"/>
  <c r="Q487" i="1" s="1"/>
  <c r="P486" i="1"/>
  <c r="Q486" i="1" s="1"/>
  <c r="P485" i="1"/>
  <c r="Q485" i="1" s="1"/>
  <c r="P484" i="1"/>
  <c r="Q484" i="1" s="1"/>
  <c r="P483" i="1"/>
  <c r="Q483" i="1" s="1"/>
  <c r="P482" i="1"/>
  <c r="Q482" i="1" s="1"/>
  <c r="P481" i="1"/>
  <c r="Q481" i="1" s="1"/>
  <c r="P480" i="1"/>
  <c r="Q480" i="1" s="1"/>
  <c r="P479" i="1"/>
  <c r="Q479" i="1" s="1"/>
  <c r="P478" i="1"/>
  <c r="Q478" i="1" s="1"/>
  <c r="O477" i="1"/>
  <c r="P477" i="1" s="1"/>
  <c r="Q477" i="1" s="1"/>
  <c r="P476" i="1"/>
  <c r="Q476" i="1" s="1"/>
  <c r="P475" i="1"/>
  <c r="Q475" i="1" s="1"/>
  <c r="P474" i="1"/>
  <c r="Q474" i="1" s="1"/>
  <c r="P473" i="1"/>
  <c r="Q473" i="1" s="1"/>
  <c r="P472" i="1"/>
  <c r="Q472" i="1" s="1"/>
  <c r="P471" i="1"/>
  <c r="Q471" i="1" s="1"/>
  <c r="P470" i="1"/>
  <c r="Q470" i="1" s="1"/>
  <c r="P469" i="1"/>
  <c r="Q469" i="1" s="1"/>
  <c r="P468" i="1"/>
  <c r="Q468" i="1" s="1"/>
  <c r="P467" i="1"/>
  <c r="Q467" i="1" s="1"/>
  <c r="P466" i="1"/>
  <c r="Q466" i="1" s="1"/>
  <c r="P465" i="1"/>
  <c r="Q465" i="1" s="1"/>
  <c r="P464" i="1"/>
  <c r="Q464" i="1" s="1"/>
  <c r="P463" i="1"/>
  <c r="Q463" i="1" s="1"/>
  <c r="P462" i="1"/>
  <c r="Q462" i="1" s="1"/>
  <c r="P461" i="1"/>
  <c r="Q461" i="1" s="1"/>
  <c r="P460" i="1"/>
  <c r="Q460" i="1" s="1"/>
  <c r="P459" i="1"/>
  <c r="Q459" i="1" s="1"/>
  <c r="P458" i="1"/>
  <c r="Q458" i="1" s="1"/>
  <c r="P457" i="1"/>
  <c r="Q457" i="1" s="1"/>
  <c r="P456" i="1"/>
  <c r="Q456" i="1" s="1"/>
  <c r="P455" i="1"/>
  <c r="Q455" i="1" s="1"/>
  <c r="P454" i="1"/>
  <c r="Q454" i="1" s="1"/>
  <c r="P453" i="1"/>
  <c r="Q453" i="1" s="1"/>
  <c r="P452" i="1"/>
  <c r="Q452" i="1" s="1"/>
  <c r="P451" i="1"/>
  <c r="Q451" i="1" s="1"/>
  <c r="P450" i="1"/>
  <c r="Q450" i="1" s="1"/>
  <c r="P449" i="1"/>
  <c r="Q449" i="1" s="1"/>
  <c r="P448" i="1"/>
  <c r="Q448" i="1" s="1"/>
  <c r="P447" i="1"/>
  <c r="Q447" i="1" s="1"/>
  <c r="P446" i="1"/>
  <c r="Q446" i="1" s="1"/>
  <c r="P445" i="1"/>
  <c r="Q445" i="1" s="1"/>
  <c r="P444" i="1"/>
  <c r="Q444" i="1" s="1"/>
  <c r="P443" i="1"/>
  <c r="Q443" i="1" s="1"/>
  <c r="P442" i="1"/>
  <c r="Q442" i="1" s="1"/>
  <c r="P441" i="1"/>
  <c r="Q441" i="1" s="1"/>
  <c r="P440" i="1"/>
  <c r="Q440" i="1" s="1"/>
  <c r="P439" i="1"/>
  <c r="Q439" i="1" s="1"/>
  <c r="P438" i="1"/>
  <c r="Q438" i="1" s="1"/>
  <c r="P437" i="1"/>
  <c r="Q437" i="1" s="1"/>
  <c r="P436" i="1"/>
  <c r="Q436" i="1" s="1"/>
  <c r="P435" i="1"/>
  <c r="Q435" i="1" s="1"/>
  <c r="P434" i="1"/>
  <c r="Q434" i="1" s="1"/>
  <c r="P433" i="1"/>
  <c r="Q433" i="1" s="1"/>
  <c r="P432" i="1"/>
  <c r="Q432" i="1" s="1"/>
  <c r="P431" i="1"/>
  <c r="Q431" i="1" s="1"/>
  <c r="P430" i="1"/>
  <c r="Q430" i="1" s="1"/>
  <c r="P429" i="1"/>
  <c r="Q429" i="1" s="1"/>
  <c r="P428" i="1"/>
  <c r="Q428" i="1" s="1"/>
  <c r="P427" i="1"/>
  <c r="Q427" i="1" s="1"/>
  <c r="P426" i="1"/>
  <c r="Q426" i="1" s="1"/>
  <c r="P425" i="1"/>
  <c r="Q425" i="1" s="1"/>
  <c r="P424" i="1"/>
  <c r="Q424" i="1" s="1"/>
  <c r="P423" i="1"/>
  <c r="Q423" i="1" s="1"/>
  <c r="P422" i="1"/>
  <c r="Q422" i="1" s="1"/>
  <c r="P421" i="1"/>
  <c r="Q421" i="1" s="1"/>
  <c r="P420" i="1"/>
  <c r="Q420" i="1" s="1"/>
  <c r="P419" i="1"/>
  <c r="Q419" i="1" s="1"/>
  <c r="P418" i="1"/>
  <c r="Q418" i="1" s="1"/>
  <c r="P417" i="1"/>
  <c r="Q417" i="1" s="1"/>
  <c r="P416" i="1"/>
  <c r="Q416" i="1" s="1"/>
  <c r="P415" i="1"/>
  <c r="Q415" i="1" s="1"/>
  <c r="P414" i="1"/>
  <c r="Q414" i="1" s="1"/>
  <c r="P413" i="1"/>
  <c r="Q413" i="1" s="1"/>
  <c r="P412" i="1"/>
  <c r="Q412" i="1" s="1"/>
  <c r="P411" i="1"/>
  <c r="Q411" i="1" s="1"/>
  <c r="P410" i="1"/>
  <c r="Q410" i="1" s="1"/>
  <c r="P409" i="1"/>
  <c r="Q409" i="1" s="1"/>
  <c r="P408" i="1"/>
  <c r="Q408" i="1" s="1"/>
  <c r="P407" i="1"/>
  <c r="Q407" i="1" s="1"/>
  <c r="P406" i="1"/>
  <c r="Q406" i="1" s="1"/>
  <c r="O405" i="1"/>
  <c r="P405" i="1" s="1"/>
  <c r="Q405" i="1" s="1"/>
  <c r="O404" i="1"/>
  <c r="P404" i="1" s="1"/>
  <c r="Q404" i="1" s="1"/>
  <c r="O403" i="1"/>
  <c r="P403" i="1" s="1"/>
  <c r="Q403" i="1" s="1"/>
  <c r="O402" i="1"/>
  <c r="P402" i="1" s="1"/>
  <c r="Q402" i="1" s="1"/>
  <c r="O401" i="1"/>
  <c r="P401" i="1" s="1"/>
  <c r="Q401" i="1" s="1"/>
  <c r="O400" i="1"/>
  <c r="P400" i="1" s="1"/>
  <c r="Q400" i="1" s="1"/>
  <c r="P399" i="1"/>
  <c r="Q399" i="1" s="1"/>
  <c r="P398" i="1"/>
  <c r="Q398" i="1" s="1"/>
  <c r="P397" i="1"/>
  <c r="Q397" i="1" s="1"/>
  <c r="P396" i="1"/>
  <c r="Q396" i="1" s="1"/>
  <c r="P395" i="1"/>
  <c r="Q395" i="1" s="1"/>
  <c r="P394" i="1"/>
  <c r="Q394" i="1" s="1"/>
  <c r="P393" i="1"/>
  <c r="Q393" i="1" s="1"/>
  <c r="P392" i="1"/>
  <c r="Q392" i="1" s="1"/>
  <c r="P391" i="1"/>
  <c r="Q391" i="1" s="1"/>
  <c r="P390" i="1"/>
  <c r="Q390" i="1" s="1"/>
  <c r="P389" i="1"/>
  <c r="Q389" i="1" s="1"/>
  <c r="P388" i="1"/>
  <c r="Q388" i="1" s="1"/>
  <c r="P387" i="1"/>
  <c r="Q387" i="1" s="1"/>
  <c r="P386" i="1"/>
  <c r="Q386" i="1" s="1"/>
  <c r="P385" i="1"/>
  <c r="Q385" i="1" s="1"/>
  <c r="P384" i="1"/>
  <c r="Q384" i="1" s="1"/>
  <c r="P383" i="1"/>
  <c r="Q383" i="1" s="1"/>
  <c r="P382" i="1"/>
  <c r="Q382" i="1" s="1"/>
  <c r="P381" i="1"/>
  <c r="Q381" i="1" s="1"/>
  <c r="P380" i="1"/>
  <c r="Q380" i="1" s="1"/>
  <c r="P379" i="1"/>
  <c r="Q379" i="1" s="1"/>
  <c r="P378" i="1"/>
  <c r="Q378" i="1" s="1"/>
  <c r="P377" i="1"/>
  <c r="Q377" i="1" s="1"/>
  <c r="P376" i="1"/>
  <c r="Q376" i="1" s="1"/>
  <c r="P375" i="1"/>
  <c r="Q375" i="1" s="1"/>
  <c r="P374" i="1"/>
  <c r="Q374" i="1" s="1"/>
  <c r="P373" i="1"/>
  <c r="Q373" i="1" s="1"/>
  <c r="P372" i="1"/>
  <c r="Q372" i="1" s="1"/>
  <c r="P371" i="1"/>
  <c r="Q371" i="1" s="1"/>
  <c r="P370" i="1"/>
  <c r="Q370" i="1" s="1"/>
  <c r="P369" i="1"/>
  <c r="Q369" i="1" s="1"/>
  <c r="P368" i="1"/>
  <c r="Q368" i="1" s="1"/>
  <c r="P367" i="1"/>
  <c r="Q367" i="1" s="1"/>
  <c r="P366" i="1"/>
  <c r="Q366" i="1" s="1"/>
  <c r="P365" i="1"/>
  <c r="Q365" i="1" s="1"/>
  <c r="P364" i="1"/>
  <c r="Q364" i="1" s="1"/>
  <c r="P363" i="1"/>
  <c r="Q363" i="1" s="1"/>
  <c r="P362" i="1"/>
  <c r="Q362" i="1" s="1"/>
  <c r="P361" i="1"/>
  <c r="Q361" i="1" s="1"/>
  <c r="P360" i="1"/>
  <c r="Q360" i="1" s="1"/>
  <c r="P359" i="1"/>
  <c r="Q359" i="1" s="1"/>
  <c r="P358" i="1"/>
  <c r="Q358" i="1" s="1"/>
  <c r="P357" i="1"/>
  <c r="Q357" i="1" s="1"/>
  <c r="P356" i="1"/>
  <c r="Q356" i="1" s="1"/>
  <c r="P355" i="1"/>
  <c r="Q355" i="1" s="1"/>
  <c r="P354" i="1"/>
  <c r="Q354" i="1" s="1"/>
  <c r="P353" i="1"/>
  <c r="Q353" i="1" s="1"/>
  <c r="P352" i="1"/>
  <c r="Q352" i="1" s="1"/>
  <c r="P351" i="1"/>
  <c r="Q351" i="1" s="1"/>
  <c r="P350" i="1"/>
  <c r="Q350" i="1" s="1"/>
  <c r="P349" i="1"/>
  <c r="Q349" i="1" s="1"/>
  <c r="P348" i="1"/>
  <c r="Q348" i="1" s="1"/>
  <c r="P347" i="1"/>
  <c r="Q347" i="1" s="1"/>
  <c r="P346" i="1"/>
  <c r="Q346" i="1" s="1"/>
  <c r="P345" i="1"/>
  <c r="Q345" i="1" s="1"/>
  <c r="P344" i="1"/>
  <c r="Q344" i="1" s="1"/>
  <c r="P343" i="1"/>
  <c r="Q343" i="1" s="1"/>
  <c r="P342" i="1"/>
  <c r="Q342" i="1" s="1"/>
  <c r="P341" i="1"/>
  <c r="Q341" i="1" s="1"/>
  <c r="P340" i="1"/>
  <c r="Q340" i="1" s="1"/>
  <c r="P339" i="1"/>
  <c r="Q339" i="1" s="1"/>
  <c r="P338" i="1"/>
  <c r="Q338" i="1" s="1"/>
  <c r="P337" i="1"/>
  <c r="Q337" i="1" s="1"/>
  <c r="P336" i="1"/>
  <c r="Q336" i="1" s="1"/>
  <c r="P335" i="1"/>
  <c r="Q335" i="1" s="1"/>
  <c r="P334" i="1"/>
  <c r="Q334" i="1" s="1"/>
  <c r="P333" i="1"/>
  <c r="Q333" i="1" s="1"/>
  <c r="P332" i="1"/>
  <c r="Q332" i="1" s="1"/>
  <c r="P331" i="1"/>
  <c r="Q331" i="1" s="1"/>
  <c r="P330" i="1"/>
  <c r="Q330" i="1" s="1"/>
  <c r="P329" i="1"/>
  <c r="Q329" i="1" s="1"/>
  <c r="P328" i="1"/>
  <c r="Q328" i="1" s="1"/>
  <c r="P327" i="1"/>
  <c r="Q327" i="1" s="1"/>
  <c r="P326" i="1"/>
  <c r="Q326" i="1" s="1"/>
  <c r="P325" i="1"/>
  <c r="Q325" i="1" s="1"/>
  <c r="P324" i="1"/>
  <c r="Q324" i="1" s="1"/>
  <c r="P323" i="1"/>
  <c r="Q323" i="1" s="1"/>
  <c r="P322" i="1"/>
  <c r="Q322" i="1" s="1"/>
  <c r="P321" i="1"/>
  <c r="Q321" i="1" s="1"/>
  <c r="P274" i="1" l="1"/>
  <c r="Q274" i="1" s="1"/>
  <c r="P273" i="1"/>
  <c r="Q273" i="1" s="1"/>
  <c r="P272" i="1"/>
  <c r="Q272" i="1" s="1"/>
  <c r="P271" i="1"/>
  <c r="Q271" i="1" s="1"/>
  <c r="P270" i="1"/>
  <c r="Q270" i="1" s="1"/>
  <c r="P269" i="1"/>
  <c r="Q269" i="1" s="1"/>
  <c r="P268" i="1"/>
  <c r="Q268" i="1" s="1"/>
  <c r="P267" i="1"/>
  <c r="Q267" i="1" s="1"/>
  <c r="P266" i="1"/>
  <c r="Q266" i="1" s="1"/>
  <c r="P265" i="1" l="1"/>
  <c r="Q265" i="1" s="1"/>
  <c r="P264" i="1"/>
  <c r="Q264" i="1" s="1"/>
  <c r="P263" i="1"/>
  <c r="Q263" i="1" s="1"/>
  <c r="P262" i="1"/>
  <c r="Q262" i="1" s="1"/>
  <c r="P261" i="1"/>
  <c r="Q261" i="1" s="1"/>
  <c r="P260" i="1"/>
  <c r="Q260" i="1" s="1"/>
  <c r="P259" i="1"/>
  <c r="Q259" i="1" s="1"/>
  <c r="P258" i="1"/>
  <c r="Q258" i="1" s="1"/>
  <c r="P257" i="1"/>
  <c r="Q257" i="1" s="1"/>
  <c r="P256" i="1"/>
  <c r="Q256" i="1" s="1"/>
  <c r="P255" i="1"/>
  <c r="Q255" i="1" s="1"/>
  <c r="P254" i="1"/>
  <c r="Q254" i="1" s="1"/>
  <c r="P253" i="1"/>
  <c r="Q253" i="1" s="1"/>
  <c r="P252" i="1"/>
  <c r="Q252" i="1" s="1"/>
  <c r="P320" i="1" l="1"/>
  <c r="Q320" i="1" s="1"/>
  <c r="P319" i="1"/>
  <c r="Q319" i="1" s="1"/>
  <c r="P318" i="1"/>
  <c r="Q318" i="1" s="1"/>
  <c r="P317" i="1"/>
  <c r="Q317" i="1" s="1"/>
  <c r="P316" i="1"/>
  <c r="Q316" i="1" s="1"/>
  <c r="P315" i="1"/>
  <c r="Q315" i="1" s="1"/>
  <c r="P314" i="1"/>
  <c r="Q314" i="1" s="1"/>
  <c r="P313" i="1"/>
  <c r="Q313" i="1" s="1"/>
  <c r="P312" i="1"/>
  <c r="Q312" i="1" s="1"/>
  <c r="P251" i="1" l="1"/>
  <c r="Q251" i="1" s="1"/>
  <c r="P250" i="1"/>
  <c r="Q250" i="1" s="1"/>
  <c r="P249" i="1"/>
  <c r="Q249" i="1" s="1"/>
  <c r="P248" i="1"/>
  <c r="Q248" i="1" s="1"/>
  <c r="P247" i="1"/>
  <c r="Q247" i="1" s="1"/>
  <c r="P246" i="1"/>
  <c r="Q246" i="1" s="1"/>
  <c r="P245" i="1"/>
  <c r="Q245" i="1" s="1"/>
  <c r="P244" i="1"/>
  <c r="Q244" i="1" s="1"/>
  <c r="P243" i="1"/>
  <c r="Q243" i="1" s="1"/>
  <c r="P242" i="1"/>
  <c r="Q242" i="1" s="1"/>
  <c r="P241" i="1"/>
  <c r="Q241" i="1" s="1"/>
  <c r="P240" i="1"/>
  <c r="Q240" i="1" s="1"/>
  <c r="P239" i="1"/>
  <c r="Q239" i="1" s="1"/>
  <c r="P238" i="1" l="1"/>
  <c r="Q238" i="1" s="1"/>
  <c r="P237" i="1"/>
  <c r="Q237" i="1" s="1"/>
  <c r="P236" i="1"/>
  <c r="Q236" i="1" s="1"/>
  <c r="P235" i="1"/>
  <c r="Q235" i="1" s="1"/>
  <c r="P234" i="1" l="1"/>
  <c r="Q234" i="1" s="1"/>
  <c r="P233" i="1"/>
  <c r="Q233" i="1" s="1"/>
  <c r="P232" i="1"/>
  <c r="Q232" i="1" s="1"/>
  <c r="P231" i="1"/>
  <c r="Q231" i="1" s="1"/>
  <c r="P230" i="1"/>
  <c r="Q230" i="1" s="1"/>
  <c r="P229" i="1"/>
  <c r="Q229" i="1" s="1"/>
  <c r="P228" i="1"/>
  <c r="Q228" i="1" s="1"/>
  <c r="P227" i="1"/>
  <c r="Q227" i="1" s="1"/>
  <c r="P226" i="1"/>
  <c r="Q226" i="1" s="1"/>
  <c r="P225" i="1"/>
  <c r="Q225" i="1" s="1"/>
  <c r="P224" i="1"/>
  <c r="Q224" i="1" s="1"/>
  <c r="P223" i="1"/>
  <c r="Q223" i="1" s="1"/>
  <c r="P222" i="1"/>
  <c r="Q222" i="1" s="1"/>
  <c r="P221" i="1" l="1"/>
  <c r="Q221" i="1" s="1"/>
  <c r="P220" i="1"/>
  <c r="Q220" i="1" s="1"/>
  <c r="P219" i="1"/>
  <c r="Q219" i="1" s="1"/>
  <c r="P218" i="1"/>
  <c r="Q218" i="1" s="1"/>
  <c r="P217" i="1" l="1"/>
  <c r="Q217" i="1" s="1"/>
  <c r="P216" i="1"/>
  <c r="Q216" i="1" s="1"/>
  <c r="P215" i="1"/>
  <c r="Q215" i="1" s="1"/>
  <c r="P214" i="1"/>
  <c r="Q214" i="1" s="1"/>
  <c r="P213" i="1"/>
  <c r="Q213" i="1" s="1"/>
  <c r="P212" i="1"/>
  <c r="Q212" i="1" s="1"/>
  <c r="P211" i="1"/>
  <c r="Q211" i="1" s="1"/>
  <c r="P210" i="1"/>
  <c r="Q210" i="1" s="1"/>
  <c r="P209" i="1"/>
  <c r="Q209" i="1" s="1"/>
  <c r="P208" i="1"/>
  <c r="Q208" i="1" s="1"/>
  <c r="P207" i="1"/>
  <c r="Q207" i="1" s="1"/>
  <c r="P3" i="1" l="1"/>
  <c r="Q3" i="1" s="1"/>
  <c r="X3" i="1" l="1"/>
  <c r="W3" i="1"/>
</calcChain>
</file>

<file path=xl/sharedStrings.xml><?xml version="1.0" encoding="utf-8"?>
<sst xmlns="http://schemas.openxmlformats.org/spreadsheetml/2006/main" count="7742" uniqueCount="2844">
  <si>
    <t>Entidad</t>
  </si>
  <si>
    <t>Programa</t>
  </si>
  <si>
    <t>Cód.BPID</t>
  </si>
  <si>
    <t>Nombre Proyecto</t>
  </si>
  <si>
    <t>Elem PEP</t>
  </si>
  <si>
    <t>Consec</t>
  </si>
  <si>
    <t>Nombre de Actividad</t>
  </si>
  <si>
    <t>Unidad</t>
  </si>
  <si>
    <t>Durac (MES)</t>
  </si>
  <si>
    <t>Fecha Inicial Planeada</t>
  </si>
  <si>
    <t>Fecha Inicial Real</t>
  </si>
  <si>
    <t>Fecha Final Real</t>
  </si>
  <si>
    <t>Cantidad
Planeada Año</t>
  </si>
  <si>
    <t>Observaciones</t>
  </si>
  <si>
    <t>GERENCIA DE AUDITORIA INTERNA</t>
  </si>
  <si>
    <t>370207</t>
  </si>
  <si>
    <t>2016050000099</t>
  </si>
  <si>
    <t>Implementación de mejoras a partir de las Auditorias con el uso de ACL en la Gobernación de Antioquia, nivel central</t>
  </si>
  <si>
    <t>/22-0071</t>
  </si>
  <si>
    <t>0030</t>
  </si>
  <si>
    <t>Licenciamiento y auditoría con ACL</t>
  </si>
  <si>
    <t>UNI</t>
  </si>
  <si>
    <t>0090</t>
  </si>
  <si>
    <t>0100</t>
  </si>
  <si>
    <t>0020</t>
  </si>
  <si>
    <t>0010</t>
  </si>
  <si>
    <t>0050</t>
  </si>
  <si>
    <t>DEPARTAMENTO ADMINISTRATIVO DE PLANEACIÓN</t>
  </si>
  <si>
    <t>DEPARTAMENTO ADMINISTRATIVO DEL SISTEMA DE PREVENCIÓN DE DESASTRES</t>
  </si>
  <si>
    <t>DESPACHO DEL GOBERNADOR</t>
  </si>
  <si>
    <t>FABRICA DE LICORES Y ALCOHOLES DE ANTIOQUIA</t>
  </si>
  <si>
    <t>GERENCIA ALIMENTARIA Y NUTRICIONAL</t>
  </si>
  <si>
    <t>GERENCIA DE AFRODESCENDIENTES</t>
  </si>
  <si>
    <t>Gerencia de Comunicaciones</t>
  </si>
  <si>
    <t xml:space="preserve">GERENCIA DE PAZ </t>
  </si>
  <si>
    <t>GERENCIA DE SERVICIOS PÚBLICOS</t>
  </si>
  <si>
    <t>GERENCIA INDIGENA</t>
  </si>
  <si>
    <t>GERENCIA INFANCIA,  ADOLESCENCIA Y JUVENTUD</t>
  </si>
  <si>
    <t>INDEPORTES ANTIOQUIA</t>
  </si>
  <si>
    <t>INSTITUTO DE CULTURA</t>
  </si>
  <si>
    <t>PENSIONES ANTIOQUIA</t>
  </si>
  <si>
    <t>Politécnico</t>
  </si>
  <si>
    <t>RIA</t>
  </si>
  <si>
    <t>SECRETARÍA DE AGRICULTURA Y DESARROLLO RURAL</t>
  </si>
  <si>
    <t>SECRETARÍA DE EDUCACIÓN PARA LA CULTURA</t>
  </si>
  <si>
    <t>SECRETARÍA DE GOBIERNO Y APOYO CIUDADANO</t>
  </si>
  <si>
    <t>Secretaría de Hacienda</t>
  </si>
  <si>
    <t>SECRETARÍA DE INFRAESTRUCTURA FISICA</t>
  </si>
  <si>
    <t>SECRETARÍA DE LAS MUJERES DE ANTIOQUIA</t>
  </si>
  <si>
    <t>SECRETARÍA DE MEDIO AMBIENTE</t>
  </si>
  <si>
    <t>SECRETARÍA DE MINAS</t>
  </si>
  <si>
    <t xml:space="preserve">SECRETARÍA DE PARTICIPACION CIUDADANA Y DESARROLLO SOCIAL </t>
  </si>
  <si>
    <t>SECRETARÍA DE PRODUCTIVIDAD Y COMPETITIVIDAD</t>
  </si>
  <si>
    <t>SECRETARÍA GENERAL</t>
  </si>
  <si>
    <t>SECRETARÍA GESTIÓN HUMANA-DESARROLLO ORGANIZACIONAL</t>
  </si>
  <si>
    <t>SECRETARÍA SECCIONAL DE SALUD Y PROTECCIÓN SOCIAL</t>
  </si>
  <si>
    <t xml:space="preserve">TECNOLÓGICO DE ANTIOQUIA </t>
  </si>
  <si>
    <t>TELEANTIOQUIA</t>
  </si>
  <si>
    <t>UNIVERSIDAD DE ANTIOQUIA</t>
  </si>
  <si>
    <t>Recibido</t>
  </si>
  <si>
    <t>Registrado</t>
  </si>
  <si>
    <t>Si</t>
  </si>
  <si>
    <t>Presupuesto Departamento</t>
  </si>
  <si>
    <t>Presupuesto Gestión</t>
  </si>
  <si>
    <t>Ejecutado Departamento</t>
  </si>
  <si>
    <t>Ejecutado Gestión</t>
  </si>
  <si>
    <t>Total Presupuesto</t>
  </si>
  <si>
    <t>Total Ejecución</t>
  </si>
  <si>
    <t>CIFRAS EN $</t>
  </si>
  <si>
    <t>Cumplimiento
%</t>
  </si>
  <si>
    <t>0060</t>
  </si>
  <si>
    <t>%</t>
  </si>
  <si>
    <t>0070</t>
  </si>
  <si>
    <t>0080</t>
  </si>
  <si>
    <t>370106</t>
  </si>
  <si>
    <t>Servicio SOPORTE, ALMACENAMIENTO Y ESTUDIO DE ADECUACIONES DEL ERP SICOF Medellín, Antioquia, Occidente</t>
  </si>
  <si>
    <t>/16-0007</t>
  </si>
  <si>
    <t>Soporte almacenamiento sistema ERP SICOF</t>
  </si>
  <si>
    <t>0130</t>
  </si>
  <si>
    <t>0120</t>
  </si>
  <si>
    <t>Banco-DPEI - Catastro - Indicadores</t>
  </si>
  <si>
    <t>Sí</t>
  </si>
  <si>
    <t>jvergarahe@antioquia.gov.co</t>
  </si>
  <si>
    <t>cesar.restrepo@culturantioquia.gov.co</t>
  </si>
  <si>
    <t>mmtamayo@elpoli.edu.co</t>
  </si>
  <si>
    <t>comprasg@antioquia.gov.co</t>
  </si>
  <si>
    <t>rosa.franco@antioquia.gov.co</t>
  </si>
  <si>
    <t>oscar.carrillo@antioquia.gov.co</t>
  </si>
  <si>
    <t>330408</t>
  </si>
  <si>
    <t>0210</t>
  </si>
  <si>
    <t>2016050000166</t>
  </si>
  <si>
    <t>Capacitación de docentes y empleados del Tecnológico de Antioquia Medellín, Antioquia, Occidente</t>
  </si>
  <si>
    <t>/02-0194</t>
  </si>
  <si>
    <t>Capacitación Administrativos</t>
  </si>
  <si>
    <t>330707</t>
  </si>
  <si>
    <t>2016050000027</t>
  </si>
  <si>
    <t>Construcción Ciclorrutas y bulevares saludables en el departamento de Antioquia</t>
  </si>
  <si>
    <t>/05-0004</t>
  </si>
  <si>
    <t>Ciclorruta y bulevares Valle Aburrá</t>
  </si>
  <si>
    <t>2016050000028</t>
  </si>
  <si>
    <t>Construcción, adecuación, mantenimiento y dotación de escenarios deportivos y recreativos en los municipios del Todo El Departamento, Antioquia, Occidente</t>
  </si>
  <si>
    <t>/05-0005</t>
  </si>
  <si>
    <t>Construcción esce. deportivos saludables</t>
  </si>
  <si>
    <t>330702</t>
  </si>
  <si>
    <t>2016050000029</t>
  </si>
  <si>
    <t>Fortalecimiento y creación de Centros de Iniciación y Formación Deportiva en los municipios del departamento de Antioquia</t>
  </si>
  <si>
    <t>/05-0006</t>
  </si>
  <si>
    <t>Convenios interadministrativos Mpios.</t>
  </si>
  <si>
    <t>330701</t>
  </si>
  <si>
    <t>2016050000030</t>
  </si>
  <si>
    <t>Fortalecimiento de la actividad física y promoción de la salud "Por su salud muévase pues" en los municipios del departamento</t>
  </si>
  <si>
    <t>/05-0008</t>
  </si>
  <si>
    <t>Contratación de promotores</t>
  </si>
  <si>
    <t>2016050000040</t>
  </si>
  <si>
    <t>Fortalecimiento de Programas especiales de deporte y recreación en los municipios del departamento de Antioquia</t>
  </si>
  <si>
    <t>/05-0009</t>
  </si>
  <si>
    <t>Coordinación y asesoría del proyecto</t>
  </si>
  <si>
    <t>2016050000041</t>
  </si>
  <si>
    <t>Fortalecimiento de programas recreativos y ludotecas en los municipios del departamento de Antioquia</t>
  </si>
  <si>
    <t>/05-0016</t>
  </si>
  <si>
    <t>Apoyo subregiones promotores lúdicos</t>
  </si>
  <si>
    <t>330703</t>
  </si>
  <si>
    <t>2016050000043</t>
  </si>
  <si>
    <t>Fortalecimiento de los Juegos del sector educativo en los municipios del departamento de Antioquia</t>
  </si>
  <si>
    <t>/05-0017</t>
  </si>
  <si>
    <t>330708</t>
  </si>
  <si>
    <t>2016050000044</t>
  </si>
  <si>
    <t>Fortalecimiento del sistema departamental de capacitación para el deporte, la recreación, la actividad física y la educación física en Todo El Departamento, Antioquia, Occidente</t>
  </si>
  <si>
    <t>/05-0018</t>
  </si>
  <si>
    <t>330704</t>
  </si>
  <si>
    <t>2016050000045</t>
  </si>
  <si>
    <t>Implementación centros subregionales de educación física y clubes deportivos en el departamento de Antioquia</t>
  </si>
  <si>
    <t>/05-0020</t>
  </si>
  <si>
    <t>Apoyo a la conformación de clubes</t>
  </si>
  <si>
    <t>2016050000047</t>
  </si>
  <si>
    <t>Fortalecimiento de los Juegos Deportivos Departamentales en el departamento de Antioquia</t>
  </si>
  <si>
    <t>/05-0021</t>
  </si>
  <si>
    <t>330705</t>
  </si>
  <si>
    <t>2016050000076</t>
  </si>
  <si>
    <t>Fortalecimiento del proceso de apoyo técnico, científico, económico y social de los deportistas de alto rendimiento del Todo El Departamento, Antioquia, Occidente</t>
  </si>
  <si>
    <t>/05-0026</t>
  </si>
  <si>
    <t>Contratación entrenadores</t>
  </si>
  <si>
    <t>2016050000077</t>
  </si>
  <si>
    <t>Mejoramiento del Sistema de Gestión de la Calidad deportiva en el departamento de Antioquia</t>
  </si>
  <si>
    <t>/05-0028</t>
  </si>
  <si>
    <t>Auditorías externas sistema gestión</t>
  </si>
  <si>
    <t>2016050000143</t>
  </si>
  <si>
    <t>Fortalecimiento de los altos logros y el liderazgo deportivo en el departamento de Antioquia</t>
  </si>
  <si>
    <t>/05-0037</t>
  </si>
  <si>
    <t>Apoyo programas especiales</t>
  </si>
  <si>
    <t>330706</t>
  </si>
  <si>
    <t>2016050000145</t>
  </si>
  <si>
    <t>Fortalecimiento del potencial deportivo en el departamento de Antioquia</t>
  </si>
  <si>
    <t>/05-0038</t>
  </si>
  <si>
    <t>Centro desarrollo 1</t>
  </si>
  <si>
    <t>2016050000146</t>
  </si>
  <si>
    <t>Mejoramiento del Sistema de información de Indeportes</t>
  </si>
  <si>
    <t>/05-0039</t>
  </si>
  <si>
    <t>Administración de hardware y software</t>
  </si>
  <si>
    <t>330709</t>
  </si>
  <si>
    <t>2016050000026</t>
  </si>
  <si>
    <t>Implementación del observatorio y comisiones técnicas subregionales para el deporte como espacios de participación en el departamento de Antioquia.</t>
  </si>
  <si>
    <t>/05-0007</t>
  </si>
  <si>
    <t>Publicación material académico</t>
  </si>
  <si>
    <t>2016050000148</t>
  </si>
  <si>
    <t>Fortalecimiento del deporte tabaco</t>
  </si>
  <si>
    <t>/05-0040</t>
  </si>
  <si>
    <t>Desarrollo de proyectos deportivos</t>
  </si>
  <si>
    <t>2017050000011</t>
  </si>
  <si>
    <t>Autódromo departamental</t>
  </si>
  <si>
    <t>/05-0042</t>
  </si>
  <si>
    <t>Diseños del autódromo</t>
  </si>
  <si>
    <t>Cantidad Realizada
ENERO-SPBRE</t>
  </si>
  <si>
    <t>Cantidad Realizada
OCTUBRE-DCMBRE</t>
  </si>
  <si>
    <t>Cantidad Total
ENERO-DCBRE</t>
  </si>
  <si>
    <t>SEGUIMIENTO AL PLAN DE ACCION GOBERNACION DE ANTIOQUIA 
OCTUBRE - DICIEMBRE DE 2017
Departamento Administrativo de Planeación</t>
  </si>
  <si>
    <t>2016050000246</t>
  </si>
  <si>
    <t>Mejoramiento acceso y permanencia de los jóvenes de la Universidad de Antioquia en el territorio Departamento, Antioquia, Occidente</t>
  </si>
  <si>
    <t>/02-0222</t>
  </si>
  <si>
    <t>Profesores vinculados y ocasionales</t>
  </si>
  <si>
    <t>370105</t>
  </si>
  <si>
    <t>2016050000147</t>
  </si>
  <si>
    <t>Fortalecimiento de los bancos de proyectos municipales y del departamento de Antioquia</t>
  </si>
  <si>
    <t>/22-0109</t>
  </si>
  <si>
    <t>Apoyo practicantes de excelencia</t>
  </si>
  <si>
    <t>Corresponde a dos practicantes por semestre, que apoyan los temas de banco de proyectos y comunicaciones.</t>
  </si>
  <si>
    <t>Capacitación y asesoría administraciones</t>
  </si>
  <si>
    <t>El total corresponde a seis (6) talleres subregionales sobre formulación y estructuración de proyectos realizados en el marco del contrato con la Universidad de Antioquia  y cuatro (4) Jornadas de socialización banco único de programas y proyectos, actualización en los aplicativos MGA WEB y SUIFP Territorio y transferencia de proyectos en ejecución al SUIFP.</t>
  </si>
  <si>
    <t>Eventos, logística y publicaciones.</t>
  </si>
  <si>
    <t>Los cuatro eventos corresponden a: La jornada de actualización en los aplicativos SUIFP TERRITORIO y MGA WEB, lugar Tecnológico de Antioquia, la apertura Visita Integral DNP - lugar auditorio Infraestructura Física, el cierre de la Visita Integral DNP - lugar auditorio Planeación y la sesión del OCAD Departamental de Antioquia - Lugar salón Pedro Justo Berrio.</t>
  </si>
  <si>
    <t>Soporte Técnico Módulo Proyectos</t>
  </si>
  <si>
    <t>Está actividad, corresponde al apoyo de Santiago Díaz, Ingeniero de Sistemas de la Dirección de Informática, no cuenta con recursos de inversión.</t>
  </si>
  <si>
    <t>2016050000144</t>
  </si>
  <si>
    <t>Mejoramiento de los aplicativos informáticos para la gestión pública departamental departamento de Antioquia</t>
  </si>
  <si>
    <t>/22-0102</t>
  </si>
  <si>
    <t>Practicante de Excelencia</t>
  </si>
  <si>
    <t>Corresponde a los dos p racticantes de excelencia que apoyan el tema de monitoreoy seguimiento al plan de desarrollo departamental.</t>
  </si>
  <si>
    <t>0040</t>
  </si>
  <si>
    <t>Profesional Temporal</t>
  </si>
  <si>
    <t>Este temporal nunca ha sido nombrado por la administración, a pesar de contar con recursos de inversión en el presupuesto de la dependencia.</t>
  </si>
  <si>
    <t>Mesa de Ayuda Tecnólogo en sistemas</t>
  </si>
  <si>
    <t>UN</t>
  </si>
  <si>
    <t>Este tecnológo apoya el tema del aplicativo de seguimiento al plan de desarrollo</t>
  </si>
  <si>
    <t>2016050000249</t>
  </si>
  <si>
    <t>Implementación del modelo de gestión para resultados en la gobernación de Antioquia</t>
  </si>
  <si>
    <t>/22-0162</t>
  </si>
  <si>
    <t>Capacitación servidores públicos en GpR</t>
  </si>
  <si>
    <t>Se realizó la socialización del diagnóstico y el plan de acción propuesto para avanzar en la implementación de la GpR en la entidad. Lo anterior en el marco del contrato con la Universidad de Antiquia.</t>
  </si>
  <si>
    <t>Estructuración Observatorio Gestión Púb.</t>
  </si>
  <si>
    <t>Se presentó propuesta con la estructuración de un sistema de observación de la gestión pública departamental.</t>
  </si>
  <si>
    <t>Elaboración cartillas y difusión</t>
  </si>
  <si>
    <t>No se ha requerido la ejecución de esta actividad, ya que previamente se debe contar con el diagnóstico y la propuesta de plan de acción para la implementación en la entidad</t>
  </si>
  <si>
    <t>Aplicativo para PPR-POAI.</t>
  </si>
  <si>
    <t>Esta actividad no se va a hacer, ya que previamente se debe contar con el diagnóstico y la propuesta de plan de acción para la implementación en la entidad.</t>
  </si>
  <si>
    <t>DEPARTAMENTO ADMINISTRATIVO DE PLANEACION (Banco)</t>
  </si>
  <si>
    <t>DEPARTAMENTO ADMINISTRATIVO DE PLANEACION G Mpios</t>
  </si>
  <si>
    <t>2016050000285</t>
  </si>
  <si>
    <t>Construcción formulación e implementación de estrategias transversales generadoras de desarrollo desde la gerencia de municipios del departamento de Antioquia</t>
  </si>
  <si>
    <t>22-0165</t>
  </si>
  <si>
    <t>Diálogos Populares</t>
  </si>
  <si>
    <t xml:space="preserve">se hicieron en el ultimo trimestre del año 2017 actividades de enlace con los municipios en actividades referentes a encuentro regionales estableciendo dialogos con alcaldes y concejales articulacion a proyectos,café con gobernador seguimiento a proyectos estableciendo comunicacion con alcaldes y concejales ; actividad de gobernador en la noche estableciendo dialogo con la comunidad, alcaldes , secretarios. </t>
  </si>
  <si>
    <t>Fortalecimiento a la oficina de alcaldes</t>
  </si>
  <si>
    <t xml:space="preserve">Actividades de ingerencia de la oficina de alcaldes, gerencia de municipios se concentro en en la actividad de encuentros regionales </t>
  </si>
  <si>
    <t>Fortalecimiento a los proyectos</t>
  </si>
  <si>
    <t>Enlace de la gerencia de municipios con alcaldes y secretarios para fortalecimiento de proyectos radicados en la gobernacion</t>
  </si>
  <si>
    <t>Vinculacion temporales</t>
  </si>
  <si>
    <t>340304</t>
  </si>
  <si>
    <t>2016050000068</t>
  </si>
  <si>
    <t>Diseño e implementación del Sistema de Información de Gestión del Riesgo de Desastres en el Departamento de Antioquia</t>
  </si>
  <si>
    <t>/23-0000</t>
  </si>
  <si>
    <t>Implementación del Sistema</t>
  </si>
  <si>
    <t>Comunicación para la Gestión</t>
  </si>
  <si>
    <t>0110</t>
  </si>
  <si>
    <t>Adquisición de equipos para comunicación</t>
  </si>
  <si>
    <t>0150</t>
  </si>
  <si>
    <t>Fortalecimiento de telecomunicaciones</t>
  </si>
  <si>
    <t>0180</t>
  </si>
  <si>
    <t>Operación del Sistema</t>
  </si>
  <si>
    <t>340301</t>
  </si>
  <si>
    <t>2016050000070</t>
  </si>
  <si>
    <t>Prevención Realización de estudios de riesgo y municipios con instrumentación para el monitoreo y la generación de alertas. Antioquia, Occidente</t>
  </si>
  <si>
    <t>/07-0054</t>
  </si>
  <si>
    <t>Realización de estudios de riesgo</t>
  </si>
  <si>
    <t>Municipios con instrumentación</t>
  </si>
  <si>
    <t>340302</t>
  </si>
  <si>
    <t>2016050000071</t>
  </si>
  <si>
    <t>Prevención y Reducción del Riesgo mediante la ejecución de proyectos de intervención correctiva Todo El Departamento, Antioquia, Occidente</t>
  </si>
  <si>
    <t>/23-0003</t>
  </si>
  <si>
    <t>Ejecución de obras</t>
  </si>
  <si>
    <t>Verificacion de las obras</t>
  </si>
  <si>
    <t>0140</t>
  </si>
  <si>
    <t>Verificación de obras</t>
  </si>
  <si>
    <t>340305</t>
  </si>
  <si>
    <t>2016050000094</t>
  </si>
  <si>
    <t>Desarrollo de los procesos de educación en gestión de riesgo de desastres Todo El Departamento, Antioquia, Occidente</t>
  </si>
  <si>
    <t>/22-0070</t>
  </si>
  <si>
    <t>Capacitación específica a comunidades</t>
  </si>
  <si>
    <t>Capacitación general gestión del riesgo</t>
  </si>
  <si>
    <t>Capacitación virtual presencial</t>
  </si>
  <si>
    <t>Capacitacion y formulacion de los PEGRD</t>
  </si>
  <si>
    <t>Foros subregionales de capacitación</t>
  </si>
  <si>
    <t>Socialización PEGRD</t>
  </si>
  <si>
    <t>340303</t>
  </si>
  <si>
    <t>2016050000153</t>
  </si>
  <si>
    <t>Fortalecimiento de la capacidad instalada de respuesta a emergencias EN El Departamento, Antioquia, Occidente</t>
  </si>
  <si>
    <t>/22-0134</t>
  </si>
  <si>
    <t>seguimiento a resultados</t>
  </si>
  <si>
    <t>Seminarios y talleres gestión del riesgo</t>
  </si>
  <si>
    <t>construccion</t>
  </si>
  <si>
    <t>seguimiento</t>
  </si>
  <si>
    <t>dotacion y adminsitracion</t>
  </si>
  <si>
    <t>seguimiento y seguros</t>
  </si>
  <si>
    <t>0260</t>
  </si>
  <si>
    <t>adquisicion de ayudas humanitarias</t>
  </si>
  <si>
    <t>0290</t>
  </si>
  <si>
    <t>seguimiento de entregas e indicadores</t>
  </si>
  <si>
    <t>0340</t>
  </si>
  <si>
    <t>adecuacion instalaciones</t>
  </si>
  <si>
    <t>0370</t>
  </si>
  <si>
    <t>seguimiento y monitoreo</t>
  </si>
  <si>
    <t>0420</t>
  </si>
  <si>
    <t>desarrollo de la asesoria</t>
  </si>
  <si>
    <t>0450</t>
  </si>
  <si>
    <t>seguimiento de indicadores y monitoreo</t>
  </si>
  <si>
    <t>0490</t>
  </si>
  <si>
    <t>0520</t>
  </si>
  <si>
    <t>Banco de proyectos</t>
  </si>
  <si>
    <t>Gerencia de Municipios</t>
  </si>
  <si>
    <t>DAPARD</t>
  </si>
  <si>
    <t>Afrodescencientes</t>
  </si>
  <si>
    <t>Auditoría interna</t>
  </si>
  <si>
    <t>Productividad</t>
  </si>
  <si>
    <t>Ent</t>
  </si>
  <si>
    <t>Correo</t>
  </si>
  <si>
    <t>Banco-indicadores-Estrategica-Finanzas-Catastro</t>
  </si>
  <si>
    <t>DEPARTAMENTO ADMINISTRATIVO DE PLANEACION (INDICADORES)</t>
  </si>
  <si>
    <t>2016050000164</t>
  </si>
  <si>
    <t>Consolidación del sistema de información territorial en el departamento de Antioquia</t>
  </si>
  <si>
    <t>/22-0149</t>
  </si>
  <si>
    <t>Adquisición equipos de oficina</t>
  </si>
  <si>
    <t>Adquisición mantenimiento software KOHA</t>
  </si>
  <si>
    <t>No se adquirió el software</t>
  </si>
  <si>
    <t>Actualización Plan estadístico</t>
  </si>
  <si>
    <t>Se suscribe convenio de cooperación técnica con el DANE No. 2017AS120002, objeto: "Unir esfuerzos técnicos y/o administrativos para la actualización del plan estadístico territorial PET y la formulación de la línea base de indicadores LBI de la Gobernación de Antioquia integrando recursos técnicos y/o administrativos para fortalecer el sistema estadístico departamental SED"</t>
  </si>
  <si>
    <t>Desarrollo y sistematización información</t>
  </si>
  <si>
    <t>Integración de información y consolidación de bases de datos a través del portal www.antioquiadatos.gov.co</t>
  </si>
  <si>
    <t>Practicantes de Excelencia.</t>
  </si>
  <si>
    <t>Publicaciones Sistemas de Indicadores</t>
  </si>
  <si>
    <t>Carta de generalidades del departamento de Antioquia.</t>
  </si>
  <si>
    <t>Software análisis minería datos-SPSS</t>
  </si>
  <si>
    <t>Licencia software IBM SPSS STATISTICS, por 14 meses (hasta agosto 2014), detalle: IBM SPSS STATISTICS base renovacion 1 concurrente, IBM SPSS STATISTICS custom tables renovacion 1 concurrente y IBM SPSS REGRESSION renovacion 1</t>
  </si>
  <si>
    <t>Temporales Profesionales.</t>
  </si>
  <si>
    <t>0250</t>
  </si>
  <si>
    <t>Encuesta calidad de vida</t>
  </si>
  <si>
    <t>Licencias de software</t>
  </si>
  <si>
    <t>Licencias Arcgis Desktop: 1 CCE52382 ArcGIS for Desktop Advanced Concurrent License, 2 CCE86353 ArcGIS for Desktop Standard Concurrent License, 1 CCE88282 ArcGIS Spatial Analyst for Desktop Concurrent License y 1 CCE88283 ArcGIS 3D Analyst for Desktop Concurrent License</t>
  </si>
  <si>
    <t>0270</t>
  </si>
  <si>
    <t>Publicación fichas municipales</t>
  </si>
  <si>
    <t>0280</t>
  </si>
  <si>
    <t>Soporte logistico y eventos municipales</t>
  </si>
  <si>
    <t>Capacitación dictada por DNP y FONADE los días 9, 10 y 11 de octubre en el auditorio del DAP, dirigida a funcionarios municipales en los temas requeridos para la recolección de información por barrido del Sisbén IV</t>
  </si>
  <si>
    <t>Soporte y mantenimiento MapGis</t>
  </si>
  <si>
    <t>Producto dentro del contrato No. 0316 de noviembre 10 de 2017, suscrito entre el Departamento de Antioquia y el IDEA, cláusula segunda, parágrafo 7: Formulación del centro de geoestadística de Antioquia.</t>
  </si>
  <si>
    <t>DEPARTAMENTO ADMINISTRATIVO DE PLANEACION (ESTRATEGICA)</t>
  </si>
  <si>
    <t>370103</t>
  </si>
  <si>
    <t>2016050000156</t>
  </si>
  <si>
    <t>Apoyo a entidades territoriales para la revisión y ajuste de sus pot en el departamento de Antioquia.</t>
  </si>
  <si>
    <t>/22-0146</t>
  </si>
  <si>
    <t>Revisión y Ajuste de POTs</t>
  </si>
  <si>
    <t>Acuerdos aprobados: Santo Domingo (06 del 30/08/2017), San Vicente (08 del 15/07/2017) y Concordia (013 del 18/09/2017)</t>
  </si>
  <si>
    <t>Eventos y talleres</t>
  </si>
  <si>
    <t>06/28/2017</t>
  </si>
  <si>
    <t>Fortalecimiento a entidades territoriales en el tema de "Planeación prospectiva para el Desarrollo Provincial" (Diplomado Gobernación de Antioquia – ESAP).</t>
  </si>
  <si>
    <t>Licencias ArcGis</t>
  </si>
  <si>
    <t>No aplica</t>
  </si>
  <si>
    <t>Practicante de excelencia</t>
  </si>
  <si>
    <t>Practicantes de Excelencia (apoyo a temas POD, POTs y jurídico): 
Primer semestre 2017: 2
Segundo semestre 2017: 3</t>
  </si>
  <si>
    <t>Prestación servicio de apoyo</t>
  </si>
  <si>
    <t>2016050000162</t>
  </si>
  <si>
    <t>Fortalecimiento de la articulación intersectorial para el desarrollo integral en todo el departamento, Antioquia, occidente.</t>
  </si>
  <si>
    <t>/22-0148</t>
  </si>
  <si>
    <t>Administración gastos generales</t>
  </si>
  <si>
    <t xml:space="preserve">
Foro URBAN THINKERS CAMPUS 
“Derecho/ Ciudad/Entorno" (septiembre 21 al 23)
</t>
  </si>
  <si>
    <t>Material, suministro, apoyo logísitco.</t>
  </si>
  <si>
    <t>* Apoyo logístico al CTPD (Foro regional CTPS, Asamblea colegiada, Asamblea Consejos Territoriales).
* Apoyo logístico al proceso de conformación de provincias en el Departamento (foro esquemas asociativos territoriales).
* Apoyo logístico a eventos del CTPD (Mesa técnica de Consejeros de Planeación a nivel nacional, Bogotá octubre 19; Congreso del Sistema Nacional de Planeación, Bucaramanga octubre 24; Acompañamiento "Segunda Junta Provincial, CARTAMA, Medellín, noviembre 1); Encuentro Consejeros subregionales "Sistema Departamental de Planeación" Medellín noviembre 14). 
El CTPD presento ante el DAP, el informe de las actividades realizadas en el 2017 y el Plan de Acción para el año 2018 (diciembre 2017).</t>
  </si>
  <si>
    <t>Invest Planific Territorio Posconflicto</t>
  </si>
  <si>
    <t>Contrato con la Universidad de Antioquia, objeto "Realizar la investigación: "Planificación del territorio en el postconflicto para el Departamento de Antioquia".
Contrato terminado y en proceso de liquidación.</t>
  </si>
  <si>
    <t>Profesionales temporales</t>
  </si>
  <si>
    <t>Contratos en ejecución.</t>
  </si>
  <si>
    <t>2016050000282</t>
  </si>
  <si>
    <t>Formulación y adopción del plan de ordenamiento territorial para todo el departamento, Antioquia, occidente</t>
  </si>
  <si>
    <t>/22-0163</t>
  </si>
  <si>
    <t>Apoyo logístico e imprevistos asociados</t>
  </si>
  <si>
    <t>Contratación profesionales - desarrollo</t>
  </si>
  <si>
    <t>Contrato firmado el 28 de septiembre con la Universidad Nacional, sede Medellín (POD).
Firma de Acta de Inicio 3 Octubre de 2017.
Contrato en ejecución.
Primer pago $300.849.983, correspondiente al 29.94% del valor del contrato (octubre 2017).
Segundo pago $401.899.989, correspondiente al 40% del valor del  contrato (dic.15/2017).</t>
  </si>
  <si>
    <t>Proceso de comunicación y concertación</t>
  </si>
  <si>
    <t>Convocatoria a diplomado en Ordenamiento Territorial.</t>
  </si>
  <si>
    <t>Proceso participativo</t>
  </si>
  <si>
    <r>
      <t xml:space="preserve">Reuniones técnicas de discusión y socialización de avances, entre los equipos de la UNAL y DPEI, y con el PEMOT.
</t>
    </r>
    <r>
      <rPr>
        <u/>
        <sz val="11"/>
        <color theme="1"/>
        <rFont val="Arial"/>
        <family val="2"/>
      </rPr>
      <t>Primera entrega</t>
    </r>
    <r>
      <rPr>
        <sz val="11"/>
        <color theme="1"/>
        <rFont val="Arial"/>
        <family val="2"/>
      </rPr>
      <t xml:space="preserve"> Propuesta Metodológica, Plan detallado de trabajo, Plan de Medios y Plan de Contratación.  
</t>
    </r>
    <r>
      <rPr>
        <u/>
        <sz val="11"/>
        <color theme="1"/>
        <rFont val="Arial"/>
        <family val="2"/>
      </rPr>
      <t>Segunda entrega</t>
    </r>
    <r>
      <rPr>
        <sz val="11"/>
        <color theme="1"/>
        <rFont val="Arial"/>
        <family val="2"/>
      </rPr>
      <t xml:space="preserve"> Documentos con: 1.Situación Territorial, 2.Presente y Futuro del Territorio.</t>
    </r>
  </si>
  <si>
    <t>GERENCIA DE COMUNICACIONES</t>
  </si>
  <si>
    <t>370107</t>
  </si>
  <si>
    <t>2017050000017</t>
  </si>
  <si>
    <t>Fortalecimiento en pedagogía ciudadana en el Departamento de Antioquia</t>
  </si>
  <si>
    <t>/16-0010</t>
  </si>
  <si>
    <t>Asesoría y orientación padagógica</t>
  </si>
  <si>
    <t>0</t>
  </si>
  <si>
    <t>Festivales de participación</t>
  </si>
  <si>
    <t>Productos audiovisuales</t>
  </si>
  <si>
    <t>2</t>
  </si>
  <si>
    <t>Microprogramas de televisión</t>
  </si>
  <si>
    <t>85</t>
  </si>
  <si>
    <t>Programas incluyentes</t>
  </si>
  <si>
    <t>29</t>
  </si>
  <si>
    <t>Seminarios educativos</t>
  </si>
  <si>
    <t>Talleres pedagógicos</t>
  </si>
  <si>
    <t>2016050000062</t>
  </si>
  <si>
    <t>Fortalecimiento de las relaciones institucionales y sociales en el Departamento de Antioquia</t>
  </si>
  <si>
    <t>/16-0005</t>
  </si>
  <si>
    <t>Comunicación y Logística</t>
  </si>
  <si>
    <t>2016050000149</t>
  </si>
  <si>
    <t>Protección del derecho a la información en Todo El Departamento, Antioquia, Occidente</t>
  </si>
  <si>
    <t>/16-0006</t>
  </si>
  <si>
    <t>Comunicación pública y publicaciones</t>
  </si>
  <si>
    <t>DEPARTAMENTO ADMINISTRATIVO DE PLANEACION (G Mpios)</t>
  </si>
  <si>
    <t>DEPARTAMENTO ADMINISTRATIVO DE PLANEACIÓN (FINANZAS)</t>
  </si>
  <si>
    <t>2016050000151</t>
  </si>
  <si>
    <t>Fortalecimiento Fiscal y Financiero de los municipios del Departamento de Antioquia</t>
  </si>
  <si>
    <t>/22-0130</t>
  </si>
  <si>
    <t>Fortalecimiento Institucional Fiscal y Financiero</t>
  </si>
  <si>
    <t>Contratación temporales</t>
  </si>
  <si>
    <t>Gestión e Intermediación de Recursos</t>
  </si>
  <si>
    <t>Practicantes de Excelencia</t>
  </si>
  <si>
    <t>Se actualizó la información enviada dado que fueron 3 practicantes en el primer semestre y 3 en el segundo</t>
  </si>
  <si>
    <t>Adquisición de vehículo</t>
  </si>
  <si>
    <t>370104</t>
  </si>
  <si>
    <t>2016050000157</t>
  </si>
  <si>
    <t>Construcción del Observatorio Fiscal y Financiero del Departamento de Antioquia</t>
  </si>
  <si>
    <t>/22-0147</t>
  </si>
  <si>
    <t>Diseño y Desarrollo</t>
  </si>
  <si>
    <t>Estudios Técnicos</t>
  </si>
  <si>
    <t>Evaluación</t>
  </si>
  <si>
    <t>Implementación y puesta en Marcha</t>
  </si>
  <si>
    <t>Operación y dirección</t>
  </si>
  <si>
    <t>Planificación</t>
  </si>
  <si>
    <t>Adquisición de equipos tecnológicos</t>
  </si>
  <si>
    <t>Publicaciones</t>
  </si>
  <si>
    <t>Apoyo y asistencia 125 municipios Antioquia</t>
  </si>
  <si>
    <t>DEPARTAMENTO ADMINISTRATIVO DE PLANEACION (CATASTRO)</t>
  </si>
  <si>
    <t>2016050000284</t>
  </si>
  <si>
    <t>Actualización del sistema de información para la planeación territorial modernizado e implementado en Antioquia todo el departamento, Antioquia, occidente</t>
  </si>
  <si>
    <t>/22-0164</t>
  </si>
  <si>
    <t>Almacenamiento SIG Corporativo</t>
  </si>
  <si>
    <t>Conectividad con los 124 municipios</t>
  </si>
  <si>
    <t>Licencias ORACLE</t>
  </si>
  <si>
    <t>Soporte Sistema OVC</t>
  </si>
  <si>
    <t>Traslado y operación equipos de computo</t>
  </si>
  <si>
    <t>2016050000286</t>
  </si>
  <si>
    <t>Fortalecimiento de la gestión catastral (actualización y conservación) en el departamento de Antioquia todo el departamento, Antioquia, occidente</t>
  </si>
  <si>
    <t>/22-0166</t>
  </si>
  <si>
    <t>contingencia tramites catastrales</t>
  </si>
  <si>
    <t>digitalizacion historicos catastrales</t>
  </si>
  <si>
    <t>fortalecimiento tecnico</t>
  </si>
  <si>
    <t>fortalecimiento tecnologico</t>
  </si>
  <si>
    <t>330101</t>
  </si>
  <si>
    <t>2016050000088</t>
  </si>
  <si>
    <t>Fortalecimiento de la vigilancia de la calidad e inocuidad de alimentos y bebidas Todo El Departamento, Antioquia, Occidente</t>
  </si>
  <si>
    <t>/01-0019</t>
  </si>
  <si>
    <t>Asesoría y asistencia técnica</t>
  </si>
  <si>
    <t>Compra mantenimiento equipos e insumos</t>
  </si>
  <si>
    <t>Se contrato la compra y entrega de los termómetros y luminometros, así mismo las actas para realizar visitas.</t>
  </si>
  <si>
    <t>Gestión del Proyecto</t>
  </si>
  <si>
    <t>La gestión del proyecto para la vigencia es 1</t>
  </si>
  <si>
    <t>Actividades educación comunicación-salud</t>
  </si>
  <si>
    <t>Se contrato con TeleAntioquia la divulgación por prensa y radio de información educativa para la comunidad en el tema de Alimentos. Se realizo la producción de un banner animado para Televison, el cual se emitió sin inconvenientes, Se inició el plan de medios en radio en todas las subregiones del departamento, no se ha presentado ningún inconveniente, se realizó producción de stikers de semaforizacion y adhesivos del mapa de Antioquia</t>
  </si>
  <si>
    <t>Vigilancia y control</t>
  </si>
  <si>
    <t>Se cambió el valor en la columna N, pues realmente es el 100% y aperecía 200%</t>
  </si>
  <si>
    <t>2016050000089</t>
  </si>
  <si>
    <t>Desarrollo de la IVC de la gestión interna de residuos hospitalarios y similares en establecimientos generadores Todo El Departamento, Antioquia, Occidente</t>
  </si>
  <si>
    <t>/01-0024</t>
  </si>
  <si>
    <t>Control Residuos peligrosos-decomisos.</t>
  </si>
  <si>
    <t>Se superó la meta establecida ya que es un servicio por demanada, por lo tanto se superó lo planeado.</t>
  </si>
  <si>
    <t>Gestión Proyecto</t>
  </si>
  <si>
    <t>Promoción manejo y disposición RHS.</t>
  </si>
  <si>
    <t>Se cumplio con la meta establecida</t>
  </si>
  <si>
    <t>V. y C. Gestión Interna RHS.</t>
  </si>
  <si>
    <t>2016050000090</t>
  </si>
  <si>
    <t>Fortalecimiento de la inspección, vigilancia y control de la calidad del agua para consumo humano y uso recreativo Todo El Departamento, Antioquia, Occidente</t>
  </si>
  <si>
    <t>/03-0009</t>
  </si>
  <si>
    <t>Analis calidad agua cons hum- rural</t>
  </si>
  <si>
    <t xml:space="preserve">Los municipios categoría especial 1, 2 y 3 reportarón más análisis de los proyectados. </t>
  </si>
  <si>
    <t>Analis calidad agua cons hum- urban</t>
  </si>
  <si>
    <t>Analis calidad agua pisc uso colectivo</t>
  </si>
  <si>
    <t xml:space="preserve">Se realizaron 870 por el departamento en los municipios categoría 4, 5 y 6. Los municpios categoría especial 1, 2 y 3 realizaron 2608 muestras las cuales no se habian incluido en la medición. </t>
  </si>
  <si>
    <t>Asesoria y Asistencia a TAS</t>
  </si>
  <si>
    <t>Se dio cumplimiento a la meta programada.</t>
  </si>
  <si>
    <t>Gestion del Proyecto</t>
  </si>
  <si>
    <t>Promocion Condiciones Sanitarias Agua</t>
  </si>
  <si>
    <t>Se realizó contrato con TeleAntioquia para la divulgación por diferentes medios tecnológicos la campaña relacionada con la calidad del agua.</t>
  </si>
  <si>
    <t>Visita Inspeccion Sanitaria Acueductos</t>
  </si>
  <si>
    <t xml:space="preserve">Se incluyen acueductos que no estaban considerados inicialmente </t>
  </si>
  <si>
    <t>2016050000091</t>
  </si>
  <si>
    <t>Fortalecimiento de la vigilancia sanitaria de la calidad de los medicamentos y afines Todo El Departamento, Antioquia, Occidente</t>
  </si>
  <si>
    <t>/01-0020</t>
  </si>
  <si>
    <t>Fondo Rotatorio de Estupefacientes</t>
  </si>
  <si>
    <t>La Autorización para el manejo de medicamentos de control especial es por demanda de los establecimientos farmacéuticos mayoristas, minoristas y los prestadores de servicios de salud.</t>
  </si>
  <si>
    <t>Actividades educación comunicación salud</t>
  </si>
  <si>
    <t>Contrato con TeleAntioquia, se realizó una campaña televisiva, cuñas radiales, acompañada de plagables y folletos alusivas al uso adecuado de medicamentos y automedicación.</t>
  </si>
  <si>
    <t>Otras acciones IVC y A-AT</t>
  </si>
  <si>
    <t>1961 visitas de inspección y vigilancia a establecimientos farmacéuticos mayoristas, minoristas, prestadores de servicios de salud, tiendas naturists, etc y 744 establecimientos que asistieron a asesoría y capacitaciones realizadas en las diferentes regiones del departamento.</t>
  </si>
  <si>
    <t>Recurso Humano-Practicantes</t>
  </si>
  <si>
    <t>PRS</t>
  </si>
  <si>
    <t>Se programó dos regentes de farmacia en párcticas profesionales para apoyo a las actividades del Fondo rotataorio de estupefacientes. Por necesidades del Proyecto de medicamentos y para dar apoyo al programa de farmacovigilancia se autorizó un químico farmacéutico y para apoyo a gestión docuemntal se autorizó un auxiliar administrativo.</t>
  </si>
  <si>
    <t>330102</t>
  </si>
  <si>
    <t>2016050000092</t>
  </si>
  <si>
    <t>Prevención y Promoción de las enfermedades transmitidas por vectores, EGI Todo El Departamento, Antioquia, Occidente</t>
  </si>
  <si>
    <t>/01-0021</t>
  </si>
  <si>
    <t>Evaluación del riesgo de las ETV</t>
  </si>
  <si>
    <t>Gestión del proyecto</t>
  </si>
  <si>
    <t>Viviendas con fumigación y promo salud</t>
  </si>
  <si>
    <t>Picos epidemicos de malaria   en zonas limitrofes, como prolongación de la situación en Choco y Bolivar, requirieron realizar más fumigaciones de las programadas. Igualmente la presencia de casos de dengue durante todo el año en Medellín, Bello e Itaguí desde donde se genera focos en los municipios a través de personas que vienen a la ciudad, lo cual obligo a realizar mas intervenciones de la programadas. Las ETV por su comportamiento con tendencia a picos epidemicos y su asociación a cambios climatologicos, presentan dificultad en las estimaciones.      </t>
  </si>
  <si>
    <t>2016050000093</t>
  </si>
  <si>
    <t>Fortalecimiento de la Vigilancia Sanitaria en el uso de radiaciones y en la oferta de servicios de seguridad y salud en el trabajo Todo El Departamento, Antioquia, Occidente</t>
  </si>
  <si>
    <t>/01-0022</t>
  </si>
  <si>
    <t>Acciones IEC</t>
  </si>
  <si>
    <t xml:space="preserve">se realizaron 3 actividades ( VII Congreso Nacional de Proteccion Radiologica, se apoyo la realizacion del dia de la  salud en el mundo del trabajo, liderado por el Comité Seccional de Seguridad y Salud en el trabajo y se realizaron dos campañas de promocion de la seguridad radiologica y proteccion en uso de ropa hospitalaria, se editaron 500 Guias Diagnosticas de Enfermedad profesional, 1000 adhesivos de uso de elementos de proteccion personal area de radiaciones y 5000 adhesivos de espacios libres de humo de tabaco y se edito y publico en la WEB el Manual de proteccion radiologica para equipos de Rx odontologicos.   </t>
  </si>
  <si>
    <t>Apoyo a la Gestión, practicantes y otros</t>
  </si>
  <si>
    <t>se contrataron dos 2 estudiantes de practicas de excelencia 1 por semestre del area de fisica radiologica , dos funcionarios del CIS UDEA una profesional del area de salud ocupacional y un auxiliar adminsitrativo como apoyo a las acciones y el contrato de carnés</t>
  </si>
  <si>
    <t>Control calidad equipos Rx</t>
  </si>
  <si>
    <t>se realizo un contrato de control de calidad de equipos de RX,  con el fin de realizar pruebas de control y calidad a equipos de Rayos X usados para diagnóstico médico y odontológico y evaluar las condiciones de seguridad y protección radiológica de instalaciones industriales con equipos de Rayos X.</t>
  </si>
  <si>
    <t>Inspección vigilancia y control</t>
  </si>
  <si>
    <t xml:space="preserve">Se consolido y desarrollo el proceso de IVC para el  Fortalecimiento de la Vigilancia Sanitaria en el uso de radiaciones y en la oferta de servicios de seguridad y salud en el trabajo Todo El Departamento, Antioquia.  Existe un error en la medición total. 
</t>
  </si>
  <si>
    <t>2016050000095</t>
  </si>
  <si>
    <t>Fortalecimiento de la gestión integral de las zoonosis Todo El Departamento, Antioquia, Occidente</t>
  </si>
  <si>
    <t>/01-0023</t>
  </si>
  <si>
    <t>Control poblacional caninos-felinos</t>
  </si>
  <si>
    <t>No se contó con el presupuesto para cumplir la meta de caninos y felinos esterilizados ya que son recursos propios, actividad que no se permite realizar  con recursos SGP.</t>
  </si>
  <si>
    <t>Gestión del Proyecto-Ay AT</t>
  </si>
  <si>
    <t>Información-educación-comunicación</t>
  </si>
  <si>
    <t>Se realizó contrato con TeleAntioquia para la divulgación por diferentes medios tecnológicos la campaña relacionada con zoonosis</t>
  </si>
  <si>
    <t>Vacunación caninos y felinos</t>
  </si>
  <si>
    <t>Antioquia ,sin Medellin, alcanzó una cobertura de vacunación del 78 %, por lo que el indicador se ve afectado por las actividades desarrolladas por el municipio de Medellín.</t>
  </si>
  <si>
    <t>Intervencion de eventos zoonóticos</t>
  </si>
  <si>
    <t>Se atendieron 13 eventos en antioquia: Tuberculosis. Brucelosis y rabia animal, el dato se midió de forma inadecuada ya que se realizó la sumatoria de los consolidados</t>
  </si>
  <si>
    <t>Vigilancia activa enfermedad zoonóticas</t>
  </si>
  <si>
    <t>SE REMITIERON 35 MUESTRAS PARA DIAGNOSTICOAL LABOTRATORIO ( 22 DEL MUNICIPIO DE MEDELLIN Y 13  DE LOSMUNICIPIOS DE ANTIOQUIA )</t>
  </si>
  <si>
    <t>2016050000103</t>
  </si>
  <si>
    <t>Fortalecimiento de la Vigilancia epidemiológica, prevención y control de las intoxicaciones por sustancias químicas en el Departamento de Antioquia</t>
  </si>
  <si>
    <t>/01-0026</t>
  </si>
  <si>
    <t>Apoyo Vig Epid  intox qcas</t>
  </si>
  <si>
    <t>Fomento uso seguro de sustan qcas</t>
  </si>
  <si>
    <t>Gestion del proyecto</t>
  </si>
  <si>
    <t>IVC uso manejo sustancias químicas</t>
  </si>
  <si>
    <t>330103</t>
  </si>
  <si>
    <t>2016050000114</t>
  </si>
  <si>
    <t>Implementación de los Equipos Técnicos regionales para la recuperación de capacidades sanitarias básicas de  entidades Territoriales en el Departamento de Antioquia</t>
  </si>
  <si>
    <t>/01-0027</t>
  </si>
  <si>
    <t>A y AT a DLS, ESE y Mpios</t>
  </si>
  <si>
    <t>A y AT en control social en salud</t>
  </si>
  <si>
    <t>Evaluación Planes Salud Pública-mpios</t>
  </si>
  <si>
    <t>Fortalecimiento participaci en salud</t>
  </si>
  <si>
    <t>2016050000118</t>
  </si>
  <si>
    <t>Fortalecimiento del Laboratorio Departamental  de Salud Pública de Antioquia Todo El Departamento, Antioquia, Occidente</t>
  </si>
  <si>
    <t>/01-0028</t>
  </si>
  <si>
    <t>Arrendamiento de bien inmueble</t>
  </si>
  <si>
    <t>Asesor y asiten técnica la red de labora</t>
  </si>
  <si>
    <t>Compra de Insumos,equipos y mantem.</t>
  </si>
  <si>
    <t>Control de calidad Red de Laboratorios</t>
  </si>
  <si>
    <t>Gestión del Conocimiento en el LDSP</t>
  </si>
  <si>
    <t>0220</t>
  </si>
  <si>
    <t>Prestación de servicios y apoyo a  gesti</t>
  </si>
  <si>
    <t>2016050000179</t>
  </si>
  <si>
    <t>Fortalecimiento de la prevención, vigilancia y control de los factores de riesgo sanitarios, ambientales y del consumo Todo El Departamento, Antioquia, Occidente</t>
  </si>
  <si>
    <t>/01-0030</t>
  </si>
  <si>
    <t>Apoyo a la gestión</t>
  </si>
  <si>
    <t xml:space="preserve">Desde el proyecto de municipios fue posible adelantar contrato de arrendamiento - oficina de Tecnicos Area de Salud Municipio de Turbo, no se adelanto mas contratos de arrendamiento debido a que se realizo la gestion con las adminsitraciones municipales para contar con oficina para los Tecnicos Area de la Salud, los contratos de sanidad portuaria no se realizaron ya que desde el comite de contratacion no se dia viabilidad para el año 2017. </t>
  </si>
  <si>
    <t xml:space="preserve">Las actividades de educacion en salud son proyectados por cada uno de los proyectos de la Direccion paras ser impletadas en todo el Departamento. Se realizo la producción de emisión para Televisión, así mismo se desarrollo un plan de medios en radio en todas las subregiones del departamento.
</t>
  </si>
  <si>
    <t>Verificación condiciones sanit establec</t>
  </si>
  <si>
    <t xml:space="preserve">Para el año 2017 se desarrollo acciones de Inspeccion, Vigilancia y Control en 113 de municipios de competenia de acuerdo a la ley 715 de 2001.. El dato real en la actividad  es 113 municipios vigilados para el año 2017 </t>
  </si>
  <si>
    <t>Vigilan sanitaria termi-medios transp</t>
  </si>
  <si>
    <t>Se realizo Inspeccion sanitario a los 9 terminales (terrestres, aereas y fluviables) que son de competencia.</t>
  </si>
  <si>
    <t>Vigilancia sanitaria calidad aire-ruido</t>
  </si>
  <si>
    <t>2016050000208</t>
  </si>
  <si>
    <t>Fortalecimiento de la estrategia de información, educación y comunicación de la Secretaria Seccional de Salud y Protección Social Todo El Departamento</t>
  </si>
  <si>
    <t>/01-0032</t>
  </si>
  <si>
    <t>Actividades de IEC</t>
  </si>
  <si>
    <t>Eventos institucionales fortalecimiento</t>
  </si>
  <si>
    <t>2016050000210</t>
  </si>
  <si>
    <t>Fortalecimiento institucional de la Secretaría Seccional de Salud y Protección Social de Antioquia  y de los actores  del SGSSS Todo El Departamento, Antioquia, Occidente</t>
  </si>
  <si>
    <t>/01-0033</t>
  </si>
  <si>
    <t>AyAT a los actores del SGSSS</t>
  </si>
  <si>
    <t>Se realiza asesoria y asistencia tecnica a los 125 municpios del Departamento de antioquia, los 12 meses del año.</t>
  </si>
  <si>
    <t>Fondo de investigación -Colciencias</t>
  </si>
  <si>
    <t>Solo es un fondo de investigación al que se le giran recursos todos los 12 meses del año</t>
  </si>
  <si>
    <t>Pago de pasivo prestacional</t>
  </si>
  <si>
    <t>Es el pago de pasivo pensional de los penionados SSSA  y del sector salud  y se realiza durante todo el año.</t>
  </si>
  <si>
    <t>2016050000218</t>
  </si>
  <si>
    <t>Fortalecimiento de las TIC en la Secretaria Seccional de Salud y Protección Social Todo El Departamento</t>
  </si>
  <si>
    <t>/01-0034</t>
  </si>
  <si>
    <t>Actualizar plataf tecn HW,SW,Com y redes</t>
  </si>
  <si>
    <t>Fortalecer comp. del sist de información</t>
  </si>
  <si>
    <t>Fortalecer el gobier. y estrate. de TI</t>
  </si>
  <si>
    <t>Fortalecer uso y apropiación de las TIC.</t>
  </si>
  <si>
    <t>Gestionar la información</t>
  </si>
  <si>
    <t>2016050000219</t>
  </si>
  <si>
    <t>Apoyo a la prestación de servicios de baja complejidad a la población de difícil acceso Todo El Departamento, Antioquia, Occidente</t>
  </si>
  <si>
    <t>/01-0035</t>
  </si>
  <si>
    <t>Apoyo administrativo</t>
  </si>
  <si>
    <t>as actividades PAS,  que su fuerte es el apoyo a la población pobre vulnerable y de difícil acceso sea realiza de acuerdo a las instrucciones de los directivos, en los últimos meses ha estado disminuida toda vez que se está haciendo un replanteamiento de transformación e institucionalización del programa aéreo social de Antioquía, según ordenanza departamental número 36.</t>
  </si>
  <si>
    <t>Apoyo humanitario</t>
  </si>
  <si>
    <t>Atención urgen,emerg,desastres y riesgos</t>
  </si>
  <si>
    <t>Brigadas de salud</t>
  </si>
  <si>
    <t>Transporte de pacientes</t>
  </si>
  <si>
    <t>2016050000220</t>
  </si>
  <si>
    <t>Fortalecimiento de la gestión de las enfermedades inmunoprevenibles, Emergentes, Reemergentes y Desatendidas en Todo El Departamento Antioquia</t>
  </si>
  <si>
    <t>/01-0036</t>
  </si>
  <si>
    <t>Asesoria para competencia PAI y otras</t>
  </si>
  <si>
    <t xml:space="preserve">1* En la actividad asesoria para competencia PAI y otras, la unidad de medida corresponde al numero de actores asesorados y es independiente para cada periodo de tiempo. NO se acumula al final del año. </t>
  </si>
  <si>
    <t>Gestión Administrativa seguir indicador</t>
  </si>
  <si>
    <t>Gestionar insumos PAI y otras</t>
  </si>
  <si>
    <t>Vigilancia SP planes PAI y otras</t>
  </si>
  <si>
    <t>Implementar protocolos IAAS en IPS</t>
  </si>
  <si>
    <t>2016050000221</t>
  </si>
  <si>
    <t>Fortalecimiento de la sexualidad y derechos sexuales y reproductivos Todo El Departamento, Antioquia, Occidente</t>
  </si>
  <si>
    <t>/01-0037</t>
  </si>
  <si>
    <t>Asesoria y asistencia tecnica</t>
  </si>
  <si>
    <t>Se acompaño al 100% de los municipios según matriz de priorización maternidad segura</t>
  </si>
  <si>
    <t>Asesoria y asistencia técnica</t>
  </si>
  <si>
    <t>Se acompañó al 100% de los municipios según matriz de priorización en ITS( Infección de trasmisón sexual)</t>
  </si>
  <si>
    <t>Asesoría y asistencia tecnica</t>
  </si>
  <si>
    <t>Se acompañó al 100% de los municipios según matriz de priorización en IVE (interrupción voluntaria del embarazo) y violencias.</t>
  </si>
  <si>
    <t>Campaña IEC</t>
  </si>
  <si>
    <t>Se hizo gestion del proyecto durante los 12 meses del 2017, cumpliendo las actividades programadas del proyecto SSR</t>
  </si>
  <si>
    <t>Vigilancia epidemiologica</t>
  </si>
  <si>
    <t xml:space="preserve">Se hizo la VIGILANCIA epidemiológica de los eventos del proyecto SSR según los protocolos exigidos por el  INS durante los 12 meses del 2017. </t>
  </si>
  <si>
    <t>2016050000222</t>
  </si>
  <si>
    <t>Implementación del sistema integrado de información en salud y servicios de Telemedicina departamento , Antioquia, Occidente</t>
  </si>
  <si>
    <t>/01-0038</t>
  </si>
  <si>
    <t>DX infra inform de las ESE</t>
  </si>
  <si>
    <t>Gestion proyecto</t>
  </si>
  <si>
    <t>ES EL RECURSO HUMANO DEL PROYECTO</t>
  </si>
  <si>
    <t>Implementación indicadores gestión</t>
  </si>
  <si>
    <t>2016050000223</t>
  </si>
  <si>
    <t>Mejoramiento de la capacidad de respuesta institucional en salud ante emergencias y desastres, para impactar la mortalidad Medellín,  Antioquia, Occidente</t>
  </si>
  <si>
    <t>/23-0010</t>
  </si>
  <si>
    <t>Apoyar gestión administrativa</t>
  </si>
  <si>
    <t xml:space="preserve">Las actividades del Proyecto, en general, tuvieron un cumplimiento por encima de lo programado. En el Apoyo a la Gestión Administrativa (en el que desarrollaron actividades de la coordinación operativa de la red de donación y trasplantes, trámite de PQRS, inducción a profesionales del SSO, acciones de Misión Médica, atención de llamadas para información y orientación a actores del SGSSS) se logró el 110%; en actividades de A o AT y de I y V a las cuales se les ha asignó talento humano y previa programación,  se superaró en gran medida lo programado ya que se garantizó una mayor cobertura y cumplimiento de lo programado (511% en A o AT y 322% en I y V). La gestión del proyecto se sostuvo en general con 20 funcionarios a lo largo de la vigencia, entre personal de planta y perdonal contratado a través de terceros. Una de las fortalezas del CRUE fue lo referente a la gestión del riesgo (135%) en cuanto al apoyo en salud en la atención de E y D, la gestión en la red de prestadores de servicios de salud para la atención de las personas afectadas por estos eventos, al igual que la gestión del transporte para translado aéreo o terrestre  y, en las acciones ejecutadas para mejorar la capacidad instalada y la vigilancia epidemiológica de los Eventos de Salud Pública de Importancia Nacional e Internacional ESPIN-ESPII; gestión para la implementación del Sistema de Emergencias Médicas. Finalmente en la gestión de solicitudes de servicios de salud urgentes y electivos con cargo al Departamento alcanzó una meta del 80,1%, lo cual indica que se ve el impacto de manera positiva de las estrategias establecidas para garantizar el aseguramiento en salud de las personas que tienen ese derecho: A mayor afiliación menor PPNA (población pobre no asegurada) a cargo del Departamento, lo que se ve reflejado en el menor número de solicitudes de servicios de salud. </t>
  </si>
  <si>
    <t>Asesoría y Asistecia Técnica</t>
  </si>
  <si>
    <t>Gestión del riesgo de desastres</t>
  </si>
  <si>
    <t>Gestionar solicitudes servicios de salud</t>
  </si>
  <si>
    <t>Inspección y Vigilancia</t>
  </si>
  <si>
    <t>2016050000224</t>
  </si>
  <si>
    <t>Fortalecimiento estilos de vida saludable y atención de condiciones no trasmisibles, Antioquia, Occidente</t>
  </si>
  <si>
    <t>/10-0029</t>
  </si>
  <si>
    <t>Ay AT a los  actores del SGSSS</t>
  </si>
  <si>
    <t>A y AT en cáncer infantil, mama y cuello uterino, A y AT en Enfermedades huérfanas y raras, A y AT en inspección y vigilancia en salud bucal y exposición a flúor, la realización de estas actividades  se incremento  ya que no fue posible realizar el contrato para el desarrollo de estrategias en riesgos en salud.</t>
  </si>
  <si>
    <t>Dllar estrategias en  riesgos en salud</t>
  </si>
  <si>
    <t>No se cuenta con el contratista para ejecutar estas actividades, se pasaron estudios previos y el proceso contractual no ha sido efectivo.</t>
  </si>
  <si>
    <t>Fortalecer sistema de  inform en Ca</t>
  </si>
  <si>
    <t>Se  ejecutó el contrato del registro poblacional de cáncer con el contratista medicáncer</t>
  </si>
  <si>
    <t>0160</t>
  </si>
  <si>
    <t>Se realizo la gestión del proyecto durante los 12 meses  del año.</t>
  </si>
  <si>
    <t>Promoción estilos de vida saludables</t>
  </si>
  <si>
    <t>Se firmaron 11 pactos con diferentes municipios para trabajar estilos de vida saludable estrategia CERS Ciudades, Entornos y Ruralidades Saludables.</t>
  </si>
  <si>
    <t>2016050000225</t>
  </si>
  <si>
    <t>Fortalecimiento del Aseguramiento en salud de la población del Departamento Antioquia</t>
  </si>
  <si>
    <t>/01-0039</t>
  </si>
  <si>
    <t>Asesoria y Asistencia Tecnica</t>
  </si>
  <si>
    <t>Cofinanciación al rigemen subsidiado</t>
  </si>
  <si>
    <t>Los 117 municipios que se cofinancian para le Regimen Subsidiado, no son acomulativos ya que siempre son los mismos 117.</t>
  </si>
  <si>
    <t>Inspección y Vigilancia a las EAPB</t>
  </si>
  <si>
    <t>Inspeccion y Vigilancia a los Municipios</t>
  </si>
  <si>
    <t>330301</t>
  </si>
  <si>
    <t>2016050000229</t>
  </si>
  <si>
    <t>Protección Población con discapacidad Todo El Departamento</t>
  </si>
  <si>
    <t>/01-0040</t>
  </si>
  <si>
    <t>A o AT en PP y RBC - IEC</t>
  </si>
  <si>
    <t>A o AT y Gestión Documental RLCPD</t>
  </si>
  <si>
    <t>330201</t>
  </si>
  <si>
    <t>2016050000230</t>
  </si>
  <si>
    <t>Protección del Envejecimiento y Vejez , Antioquia</t>
  </si>
  <si>
    <t>/07-0077</t>
  </si>
  <si>
    <t>A o AT,IVC,GESTION PROYECTOS</t>
  </si>
  <si>
    <t>Municipios Cofinanciados</t>
  </si>
  <si>
    <t>Seguimiento Política Vejez</t>
  </si>
  <si>
    <t>Talento Humano - gestión programa</t>
  </si>
  <si>
    <t>2016050000231</t>
  </si>
  <si>
    <t>Protección al desarrollo integral de los niños y niñas del Todo El Departamento, Antioquia, Occidente</t>
  </si>
  <si>
    <t>/07-0078</t>
  </si>
  <si>
    <t>Asesoría o Asistencia Técnica</t>
  </si>
  <si>
    <t>Por la modalidad de la estrategia,Talleres en las subregionales ,se convocó un numero mayor de municipios,cuidadando la inasistencia .</t>
  </si>
  <si>
    <t>Vigilancia Epidemiológica</t>
  </si>
  <si>
    <t>2016050000232</t>
  </si>
  <si>
    <t>Fortalecimiento de la red de servicios de salud de Departamento de Antioquia</t>
  </si>
  <si>
    <t>/01-0041</t>
  </si>
  <si>
    <t>A y AT a Juntas Directivas ESE</t>
  </si>
  <si>
    <t>Asignacion seguimi a recursos de estamp</t>
  </si>
  <si>
    <t xml:space="preserve">SE ENTREGO RECURSOS DE ESTAMPILLAS ENTRE ENERO A DBRE A 92 ESE. El valor de  27O ESE ESTA TRIPLICADO </t>
  </si>
  <si>
    <t>Divulgacion y Dllo del MIAS</t>
  </si>
  <si>
    <t>Evaluacion a proyectos de dotac</t>
  </si>
  <si>
    <t>Evaluacion a proyectos infraestr</t>
  </si>
  <si>
    <t>Gestion de la Red de Transplantes</t>
  </si>
  <si>
    <t>Gestion red de sangre</t>
  </si>
  <si>
    <t>Seguimiento y monitoreo PSFF</t>
  </si>
  <si>
    <t>Seguimientoy monitoreo PGIRS</t>
  </si>
  <si>
    <t>2016050000233</t>
  </si>
  <si>
    <t>Implementación y fortalecimiento del SOGC a los prestadores de servicios de salud en el Departamento de Antioquia</t>
  </si>
  <si>
    <t>/01-0042</t>
  </si>
  <si>
    <t>Ay AT a prestadores serv salud</t>
  </si>
  <si>
    <t>Vigilancia a tribunales de etica.</t>
  </si>
  <si>
    <t>Visitas  IVC y verificación a los PSS</t>
  </si>
  <si>
    <t>2016050000235</t>
  </si>
  <si>
    <t>Fortalecimiento de la vigilancia en salud pública a los actores SGSSS Todo El Departamento, Antioquia, Occidente</t>
  </si>
  <si>
    <t>/01-0045</t>
  </si>
  <si>
    <t>A y A T a DLS  ESE</t>
  </si>
  <si>
    <t>Generar informa dinám de eventos.</t>
  </si>
  <si>
    <t>La meta del año son 12 meses y al tercer trimestre se tenian 9, se ajusto en los logros del cuarto trimestre</t>
  </si>
  <si>
    <t>Vigilan epidemioló de eventos de SP</t>
  </si>
  <si>
    <t>Visitas de IV</t>
  </si>
  <si>
    <t>la meta del año fue replanteada incrementandose a 153, se ajusto el proyecto.</t>
  </si>
  <si>
    <t>2016050000236</t>
  </si>
  <si>
    <t>Fortalecimiento de la estrategia de Atención Primaria en salud-renovada con enfoque integral Todo El Departamento, Antioquia, Occidente</t>
  </si>
  <si>
    <t>/01-0046</t>
  </si>
  <si>
    <t>AyAT a mpios en APS con enfoque integral</t>
  </si>
  <si>
    <t>Concurrencia a mpios-enfoque integral</t>
  </si>
  <si>
    <t>Conformación de RISS en el marco MIAS</t>
  </si>
  <si>
    <t>Dllo de la APS con enfoque intercultural</t>
  </si>
  <si>
    <t>Fortal a Sistema Info-enfoque integral</t>
  </si>
  <si>
    <t>2016050000237</t>
  </si>
  <si>
    <t>Fortalecimiento del Recurso Humano y del Clima Laboral SSSA Antioquia, Occidente</t>
  </si>
  <si>
    <t>/10-0030</t>
  </si>
  <si>
    <t>Acondiciona Fisico Servidores y flia</t>
  </si>
  <si>
    <t>Bienestar Social jubilado,Servidor,flia</t>
  </si>
  <si>
    <t>Capacitación, Adiestrami Recurso Humano</t>
  </si>
  <si>
    <t>COMPRA DE EQUIPOS</t>
  </si>
  <si>
    <t>Custodia y Digitalización de Documentos</t>
  </si>
  <si>
    <t>Fondo de la Vivienda</t>
  </si>
  <si>
    <t>En la secreataria y en el Dpto hay un fondo de la vivienda.</t>
  </si>
  <si>
    <t>0310</t>
  </si>
  <si>
    <t>Fortalecimiento institucional</t>
  </si>
  <si>
    <t>2016050000238</t>
  </si>
  <si>
    <t>Fortalecimiento de La Convivencia Social y Salud Mental en Todo El Departamento, Antioquia, Occidente</t>
  </si>
  <si>
    <t>/10-0031</t>
  </si>
  <si>
    <t>A y AT estrategias politica nacional SPA</t>
  </si>
  <si>
    <t>A y AT formulacion politica publica</t>
  </si>
  <si>
    <t>A y AT prevencion conducta suicida</t>
  </si>
  <si>
    <t>A y AT prevención violencia intrafliar</t>
  </si>
  <si>
    <t>AT rehabilit víctimas conflicto arm</t>
  </si>
  <si>
    <t>0170</t>
  </si>
  <si>
    <t>Implementacion PAPSIVI</t>
  </si>
  <si>
    <t>Investigación escolares consumo SPA</t>
  </si>
  <si>
    <t>0190</t>
  </si>
  <si>
    <t>Seguimiento y monitoreo notificación</t>
  </si>
  <si>
    <t>0480</t>
  </si>
  <si>
    <t>Levantar linea base resilie</t>
  </si>
  <si>
    <t>2016050000239</t>
  </si>
  <si>
    <t>Protección de la salud con perspectivas de género y enfoque étnico diferencial Todo El Departamento, Antioquia, Occidente</t>
  </si>
  <si>
    <t>/07-0079</t>
  </si>
  <si>
    <t>A y AT a ESE y Admones Mpales</t>
  </si>
  <si>
    <t>Encuen Regiona salud enfoq Etnico</t>
  </si>
  <si>
    <t>Prevenc Violencias de Genero</t>
  </si>
  <si>
    <t>2016050000240</t>
  </si>
  <si>
    <t>Fortalecimiento en alimentación y nutrición desde la salud pública Departamento, Antioquia, Occidente</t>
  </si>
  <si>
    <t>/07-0080</t>
  </si>
  <si>
    <t>Asesoria y asistencia técnica A</t>
  </si>
  <si>
    <t xml:space="preserve">Se cumplieron las metas establecidas para el año en torno a las asesorías y asistencia técnicas. Es importante anotar que con los recursos del balance, en el mes de Octubre  se realizo un proceso de contratacion, para el apoyo a la asesoría  y asistencia técnica en 64 municipios, en todos los temas de alimentacion y nutricion desde la salud Pública, que fortaleció las metas planteadas, ademas de las asesorías y asistencias técnicas a demanda </t>
  </si>
  <si>
    <t>Fortalecimiento en IAMI integral</t>
  </si>
  <si>
    <t xml:space="preserve">Se cumplieron las metas establecidas para el año  en torno al fortalecimiento en IAMI Integral. Es importante anotar que con los recursos del balance, en el mes de Octubre se realizo un proceso de contratacion, para el fortalecimiento en IAMII, que fortalecio las metas planteadas  </t>
  </si>
  <si>
    <t>Gestión de Proyecto</t>
  </si>
  <si>
    <t>Vigilancia nutricional</t>
  </si>
  <si>
    <t xml:space="preserve">Se logró que en los 125 municipios se realizará la vigilancia nutricional de los protocolos de vigilancia en alimentación y Nutrición. </t>
  </si>
  <si>
    <t>2016050000098</t>
  </si>
  <si>
    <t>Servicio atención en salud a la población pobre y vulnerable Todo El Departamento</t>
  </si>
  <si>
    <t>07-0056</t>
  </si>
  <si>
    <t>Apoyo a Gestión Jurídica de Tutelas</t>
  </si>
  <si>
    <t>El recurso humano de carrera, provisional y el suministrado por los  contratos permitieron el desarrollo de actividades del proyecto</t>
  </si>
  <si>
    <t>Apoyo administrativo-Gestión de tutelas</t>
  </si>
  <si>
    <t>Apoyo administrativo-PSS</t>
  </si>
  <si>
    <t>Auditoria y supervision de la PSS</t>
  </si>
  <si>
    <t>Contrata mediana y alta compleji</t>
  </si>
  <si>
    <t>El Decreto 762 de 2017 permitió la ejecución de los recursos de SGP aportes patronales mediante la firma de documentos entre las partes y  se realizaron 14 acuerdos para ejecutar dichos recursos  de 2017 conigual número de Empresas Sociales del Estado de mediana y alta complejidad</t>
  </si>
  <si>
    <t>Contratación de baja complejidad</t>
  </si>
  <si>
    <t>El Decreto 762 de 2017 permitió la ejecución de los recursos de SGP aportes patronales mediante la firma de documentos entre las partes y  se realizaron 14 acuerdos para ejecutar dichos recursos  de 2017 con igual número de Empresas Sociales del Estado de baja complejidad</t>
  </si>
  <si>
    <t>Presta Servic de Salud sin contrato</t>
  </si>
  <si>
    <t>331101</t>
  </si>
  <si>
    <t>2016050000038</t>
  </si>
  <si>
    <t>Implementación de la coalición de Municipios Afroantioqueños en el marco de la Política Pública en el Departamento de Antioquia</t>
  </si>
  <si>
    <t>/07-0049</t>
  </si>
  <si>
    <t>Campaña contra el racismo</t>
  </si>
  <si>
    <t xml:space="preserve">Solo se registro un indicador   y se realizo en vigencia </t>
  </si>
  <si>
    <t>Asesorar y fortalecer</t>
  </si>
  <si>
    <t>En la vigencia del 2018 se realizara la ejecución del indicador, asi mismo se atendera la meta pactada en el año 2016 y 2017.</t>
  </si>
  <si>
    <t>Apoyo recurso humano</t>
  </si>
  <si>
    <t>Apoyo consejos organizaciones</t>
  </si>
  <si>
    <t>Adoptan modelo de atención</t>
  </si>
  <si>
    <t>Variable étnica</t>
  </si>
  <si>
    <t>Instituciones propias</t>
  </si>
  <si>
    <t>Sociales del estado</t>
  </si>
  <si>
    <t>Acompañamiento de acciones</t>
  </si>
  <si>
    <t>Asesoria en Etnoeducación</t>
  </si>
  <si>
    <t>Se octuvo 2 practicantes de excelencia en la vigencia del 2017.</t>
  </si>
  <si>
    <t>22272</t>
  </si>
  <si>
    <t>2012000100114</t>
  </si>
  <si>
    <t>Apoyo al fomento al cultivo de cacaos especiales Departamento de Antioquia</t>
  </si>
  <si>
    <t>/14-2R13</t>
  </si>
  <si>
    <t>Impl mod garant calid grano cacao posc</t>
  </si>
  <si>
    <t>Eval y caract clones élites de cacao</t>
  </si>
  <si>
    <t>0200</t>
  </si>
  <si>
    <t>Actualiz tecn cultiv benf transf cacao</t>
  </si>
  <si>
    <t>Id problem sanit eval altert man integr</t>
  </si>
  <si>
    <t>Eval nutric genera model nutric cult</t>
  </si>
  <si>
    <t>320405</t>
  </si>
  <si>
    <t>2016000100058</t>
  </si>
  <si>
    <t>Implementación convocatoria regional para el fortalecimiento de capacidades IDi y su contribución al Cierre de Brechas tecnologicas en el Departamento, Antioquia, Occidente</t>
  </si>
  <si>
    <t>/14-0068</t>
  </si>
  <si>
    <t>Apoyo a la supervisión</t>
  </si>
  <si>
    <t xml:space="preserve">Con este proyecto De regalias se firmó acta de inico en nov 22 de 2017 y hasta el momento solo se han realizado actividades de planeación de la convocatoria sin ningun costo, además no se han realizado desembolsos, por tal motivo hasta el momento no se ha hecho ejecución finanaciera, esta observación se cumple para todas las actividades </t>
  </si>
  <si>
    <t>Financi proyect cadenas productiv</t>
  </si>
  <si>
    <t>PQ</t>
  </si>
  <si>
    <t>Planear convocatoria y etapas c</t>
  </si>
  <si>
    <t>Planear convocatoria y etapas sgr</t>
  </si>
  <si>
    <t>2016050000066</t>
  </si>
  <si>
    <t>Apoyo a la modernización de la ganadería en el Departamento Antioquia</t>
  </si>
  <si>
    <t>/14-0050</t>
  </si>
  <si>
    <t>Siembra sostenim forraje ssp pastura</t>
  </si>
  <si>
    <t>Este proyecto hay dos actividades que no se cumplieron: Implementación plan sanitario mejora génetica y Transf tecnol apropiad capac BPMBPG. El motivo fue que estas actividades se desarrollarian en un subproyecto de " Mejorar la competitividad de la cadena carnica y de leche" y no fue aprobado y se redirecciono los recursos para desarrollar proyectos de infraestructura (Plantas. mataderos año 2018, por la necesidad al respecto. quedando esta meta del plan de desarrollo para el 2018. Una tercera Actividad " Proyectos de Investigación" se desarrollo Uno (1). Existen 4 como meta pero esta meta fue corregida por Una (1) como aparece registrado. Favor corregir en el formato Meta Cumplida.</t>
  </si>
  <si>
    <t>Capacitación extensionista productor</t>
  </si>
  <si>
    <t>Asistencia técnica y asesoría</t>
  </si>
  <si>
    <t>Transf tecnol apropiad capac BPMBPG</t>
  </si>
  <si>
    <t>Proyectos de investigación</t>
  </si>
  <si>
    <t>Sistemas alternativos alimentación</t>
  </si>
  <si>
    <t>Implemen plan sanitario mejora genet</t>
  </si>
  <si>
    <t>Insumos dotación maquinar equipamien</t>
  </si>
  <si>
    <t>Métodos de extensión rural</t>
  </si>
  <si>
    <t>320501</t>
  </si>
  <si>
    <t>2016050000069</t>
  </si>
  <si>
    <t>Fortalecimiento de estrategias que posibiliten mejorar  la coordinación Interinstitucional para el Desarrollo Agropecuario del Departamento de Antioquia.</t>
  </si>
  <si>
    <t>/14-0051</t>
  </si>
  <si>
    <t>Fortalecim. Institucional Asist téc. DI</t>
  </si>
  <si>
    <t>En este proyecto la actividad Reuniones Consea figura como meta Cuatro (4). La meta real es una (1) que se encuentra registrada. favor actualizar. Mata cumplida. Inicialmente se había planeado efectuar 4 reuniones al año con sus respectivos recursos financieros., pero luego se trasladó el 75% de estos recursos financieros a otros proyectos productivos. Quedando solamente para una actividad.</t>
  </si>
  <si>
    <t>Reuniones Consea. DI</t>
  </si>
  <si>
    <t>Equipos cómputo escritorio, portátil DI</t>
  </si>
  <si>
    <t>Licencias equipos y software. DI</t>
  </si>
  <si>
    <t>320401</t>
  </si>
  <si>
    <t>2016050000078</t>
  </si>
  <si>
    <t>Mejoramiento Infraestructuras de beneficio y faenado de bovinos y porcinos (plazas de feria, subastas ganaderas, vehículos especiales en el Departamento de Antioquia</t>
  </si>
  <si>
    <t>/14-0052</t>
  </si>
  <si>
    <t>Infraestructura Apoyo Producc. Ganadera</t>
  </si>
  <si>
    <t>En este proyecto en el formato a diligenciar enviado por ustedes año 2017 las dos (2) actividades : "Infraestructura apoyo a producc. Ganadera" y "Dotación de maquinaria y equipo" aparecen con una meta de 23. Pero la meta correcta es 9 la cual se encuentra registrada. Favor actualizar las metas. Además, el Decreto del Plan de Racionalización de PLantas de Beneficio Animal rigio a partir del 08 /08/2016 inscribio11 planta públicas las cuales podría apoyar el Departamento, lo cual hace que se disminuya el número de plantas a apoyar en el Plan de Desarrollo en 2017 se logro el apoyo a 8 plantas, la novena ubicada en Dabeiba, por altos costos para su adecuación y dotación , el municipio desistio en el proyecto</t>
  </si>
  <si>
    <t>Interventorías</t>
  </si>
  <si>
    <t>Dotación de maquinaria y equipo</t>
  </si>
  <si>
    <t>Unidades de beneficio construidas CM</t>
  </si>
  <si>
    <t>0230</t>
  </si>
  <si>
    <t>Mejoramiento agroindustria resguardo</t>
  </si>
  <si>
    <t>Áreas con distritos de riego CM</t>
  </si>
  <si>
    <t>320301</t>
  </si>
  <si>
    <t>2016050000081</t>
  </si>
  <si>
    <t>Fortalecimiento y Desarrollo (PROPIOS) del Programa de Agricultura Familiar en el Departamento de Todo El Departamento, Antioquia, O</t>
  </si>
  <si>
    <t>/14-0054</t>
  </si>
  <si>
    <t>Inducción emprendimientos AF</t>
  </si>
  <si>
    <t>Acompañamiento comercial AF</t>
  </si>
  <si>
    <t>Implement parcela aprendizaje BPA AF</t>
  </si>
  <si>
    <t>Asistencia técnica productores AF</t>
  </si>
  <si>
    <t>Adecuación sistema productivo AF</t>
  </si>
  <si>
    <t>Proyectos AF vinculación víctimas</t>
  </si>
  <si>
    <t>0240</t>
  </si>
  <si>
    <t>Capacitación Productores AF</t>
  </si>
  <si>
    <t>Fortalecimiento productivo AF</t>
  </si>
  <si>
    <t>Proc. comercial con mujer y joven AF</t>
  </si>
  <si>
    <t>Diagnostico Predial AF</t>
  </si>
  <si>
    <t>0300</t>
  </si>
  <si>
    <t>Implementación de los PPP AF</t>
  </si>
  <si>
    <t>Caracterización AF Antioquia</t>
  </si>
  <si>
    <t>0320</t>
  </si>
  <si>
    <t>Formulación Ordenanza Politica de AF</t>
  </si>
  <si>
    <t>0330</t>
  </si>
  <si>
    <t>Identificación actores y compromisos AF</t>
  </si>
  <si>
    <t>Proceso entregado entidad formalizar AF</t>
  </si>
  <si>
    <t>0690</t>
  </si>
  <si>
    <t>Temporal</t>
  </si>
  <si>
    <t>2016050000082</t>
  </si>
  <si>
    <t>Desarrollo Industrial Agropecuario, a través de la creación y puesta en marcha de la empresa Agroindustrial en el Departamento de Antioquia</t>
  </si>
  <si>
    <t>/14-0055</t>
  </si>
  <si>
    <t>Administración y operación DIA</t>
  </si>
  <si>
    <t>Para el 2017 se presupuesto $37,790,000,000 para la ejecución de las actividades propuestas por el Fondo. Este dinero no se ejecutó debido a que la etapa reglamentaria y de definición de proyectos coincidió con la ley de garantías del año 2017-2018, por lo cual hasta el momento se tienen todos los elementos previos a la ejecución. El fondo Antioquia Siembra es una cuenta de carácter especial, por lo cual el presupuesto no ejecutado se traslada para la vigencia 2018 donde se contarán con recursos adicionales aprobados por $10,000,000,000, para un total de $47,790,000,000.</t>
  </si>
  <si>
    <t>Cultivos Vinculados a la empresa DIA</t>
  </si>
  <si>
    <t>Transferencia tecnológica DIA</t>
  </si>
  <si>
    <t>Comercialización de productos DIA</t>
  </si>
  <si>
    <t>320404</t>
  </si>
  <si>
    <t>2016050000085</t>
  </si>
  <si>
    <t>Fortalecimiento Agroempresarial y Comercial de Asociaciones Agropecuarias en el Departamento de Antioquia</t>
  </si>
  <si>
    <t>/14-0056</t>
  </si>
  <si>
    <t>Portafolio comercial digital</t>
  </si>
  <si>
    <t>Estructuración estratégias comerciales</t>
  </si>
  <si>
    <t>Eventos nacionales</t>
  </si>
  <si>
    <t>Temporales</t>
  </si>
  <si>
    <t>320101</t>
  </si>
  <si>
    <t>2016050000086</t>
  </si>
  <si>
    <t>Construcción del Plan de Ordenamiento Territorial Agropecuario-POTA Todo El Departamento</t>
  </si>
  <si>
    <t>/22-0069</t>
  </si>
  <si>
    <t>Carateriz y diagnóst (cont.)POTA</t>
  </si>
  <si>
    <t>Para el cumplimiento de la actividad "Acuerdos territoriales POTA" es necesario que la UPRA, entidad del orden nacional le de la viabilidad a los resultados del POTA y que la Asamblea Departamental adopte el POTA mediante ordenanza, para proceder a convocar a los acuerdos territoriales a todos los entes de este orden. Se avanzara en este tema el el primer semestre de 2018.</t>
  </si>
  <si>
    <t>Análisis prospectivo-POTA</t>
  </si>
  <si>
    <t>Formulación POTA</t>
  </si>
  <si>
    <t>Acuerdos territoriales-POTA</t>
  </si>
  <si>
    <t>Prepar  y diagnóst política POTA</t>
  </si>
  <si>
    <t>Formul de  lineamientos política  POTA</t>
  </si>
  <si>
    <t>Socialización y difusion política POTA</t>
  </si>
  <si>
    <t>2016050000087</t>
  </si>
  <si>
    <t>Fortalecimiento a la actividad productiva del sector agropecuario (Etapa 1) en el Departamento de Antioquia</t>
  </si>
  <si>
    <t>/14-0060</t>
  </si>
  <si>
    <t>Asistencia tecnica y asesoria</t>
  </si>
  <si>
    <t>En este proyecto en su formato a diligenciar aparece la actividad "Establecimiento de hectareas de plátano" con una meta de 336. De acuerdo al registro en la MGA y SAP lo correcto es 302. Favor corregir. Meta cumplida</t>
  </si>
  <si>
    <t>Insumos y materiales</t>
  </si>
  <si>
    <t>Capacitación Certificacion Productores</t>
  </si>
  <si>
    <t>Establecimiento hectareas de plátano(pg)</t>
  </si>
  <si>
    <t>Contratación personal practicantes</t>
  </si>
  <si>
    <t>Contratación Personal</t>
  </si>
  <si>
    <t>Uds productivs tecnificadas Fortalec.Au</t>
  </si>
  <si>
    <t>hectáreas Intervenidas resguardo</t>
  </si>
  <si>
    <t>Intervención Uds piscícolas Asiste.Tec.</t>
  </si>
  <si>
    <t>Alianzas Productivas</t>
  </si>
  <si>
    <t>Siembra sosten áreas agric foresta</t>
  </si>
  <si>
    <t>Siembra de areas pastos y forrajes</t>
  </si>
  <si>
    <t>0350</t>
  </si>
  <si>
    <t>Unidades productivas piscicolas</t>
  </si>
  <si>
    <t>2016050000080</t>
  </si>
  <si>
    <t>Fortalecimiento de la infraestructura de apoyo a la producción, transformación y comercialización de productos agroindustriales en el Departamento de Antioquia.</t>
  </si>
  <si>
    <t>/14-0053</t>
  </si>
  <si>
    <t>Agroindustrias Adecuadas CM</t>
  </si>
  <si>
    <t>Capacitación socioempresarial</t>
  </si>
  <si>
    <t>Capac.BPA.MIPE.MAN.INTEG.PLAG Y ENF</t>
  </si>
  <si>
    <t>330405</t>
  </si>
  <si>
    <t>2016050000021</t>
  </si>
  <si>
    <t>Fortalecimiento Atención con calidad a la población en situación de discapacidad o talentos excepcionales Todo El Departamento, Antioquia, Occidente</t>
  </si>
  <si>
    <t>/02-0157</t>
  </si>
  <si>
    <t>Capacitación directivos y docentes</t>
  </si>
  <si>
    <t xml:space="preserve">Se realiza durante todo el año. Algunas se llevan a cabo en el pimer trimestre </t>
  </si>
  <si>
    <t>Contratación oportuna profesionales</t>
  </si>
  <si>
    <t>Desarrollo de la caracterización</t>
  </si>
  <si>
    <t>Elaboración contenidos educación inlcusi</t>
  </si>
  <si>
    <t>Formación apropiación normas</t>
  </si>
  <si>
    <t>330403</t>
  </si>
  <si>
    <t>2016050000035</t>
  </si>
  <si>
    <t>Desarrollo de estrategias para la permanencia escolar de los estudiantes oficiales de los Municipios no certificados de Antioquia</t>
  </si>
  <si>
    <t>/02-0159</t>
  </si>
  <si>
    <t>Cofinanciac servic transpte urb rural</t>
  </si>
  <si>
    <t>La actividad se desarrolla durante el año escolar. Dos procesos para la poliza Póliza Nro. 3100006532 - 3100011709</t>
  </si>
  <si>
    <t>Cubrimto ARL estud med técni urb rur</t>
  </si>
  <si>
    <t>Jornadas complementarias</t>
  </si>
  <si>
    <t>Adq poliza acciden estud urbano rural</t>
  </si>
  <si>
    <t>330409</t>
  </si>
  <si>
    <t>2016050000052</t>
  </si>
  <si>
    <t>Implementación y puesta en marcha del bachillerato digital para Antioquia en todo el Departamento, Antioquia, Occidente</t>
  </si>
  <si>
    <t>/02-0161</t>
  </si>
  <si>
    <t>Adecuación manten  infraestructura</t>
  </si>
  <si>
    <t>Mediantes los contratos 4600006784 y 460006785 la Dirección de Educación Digital implementó las actividades referentes al Bachillerato Digital para el año 2017</t>
  </si>
  <si>
    <t>Adquisición de bienes y servicios</t>
  </si>
  <si>
    <t>Asistencia técnica y operatividad</t>
  </si>
  <si>
    <t>Diseño implem modelo dig</t>
  </si>
  <si>
    <t>Diseño implement Plan estratégico TIC</t>
  </si>
  <si>
    <t>330402</t>
  </si>
  <si>
    <t>2016050000053</t>
  </si>
  <si>
    <t>Actualización IMPLEMENTACIÓN DE METODOLOGÍAS DE GESTIÓN DE AULA PARA EL DESARROLLO DE CAPACIDADES Y CONSTRUCCIÓN DE PAZ TERRITORIAL, Antioquia, Occidente</t>
  </si>
  <si>
    <t>/02-0162</t>
  </si>
  <si>
    <t>Diseño ruta de implementación</t>
  </si>
  <si>
    <t>Apoyo Escuela de Trabajo San José</t>
  </si>
  <si>
    <t>Talleres de formación</t>
  </si>
  <si>
    <t>2016050000054</t>
  </si>
  <si>
    <t>Mantenimiento e intervención en Ambientes de aprendizaje para el Sector Urbano Todo El Departamento, Antioquia, Occidente</t>
  </si>
  <si>
    <t>/02-0163</t>
  </si>
  <si>
    <t>Construcción de aulas nuevas</t>
  </si>
  <si>
    <t>A pesar de que la cantidad es 0, la actividad se desarrollo durante el año.</t>
  </si>
  <si>
    <t>Mantenimient establecimient educativos</t>
  </si>
  <si>
    <t>Nuevos espacios recreativos establ educa</t>
  </si>
  <si>
    <t>Reposición plantas físicas  establ educa</t>
  </si>
  <si>
    <t>Apoyo Profesional</t>
  </si>
  <si>
    <t>2016050000055</t>
  </si>
  <si>
    <t>Desarrollo de la Excelencia Educativa, con formación y asistencia técnica a docentes y directivos docentes en MEF en municipios no c</t>
  </si>
  <si>
    <t>/02-0164</t>
  </si>
  <si>
    <t>Cap Ap lo Dot Ev seg As téc</t>
  </si>
  <si>
    <t>En el último trimestre dichas actividades continuaron su ejecución, mediante convenio de asociación con Dividendo y el MEN</t>
  </si>
  <si>
    <t>Cap As téc fin Dot Log Mon Seg Ev.</t>
  </si>
  <si>
    <t>Cap asis téc ap log dot eva seg</t>
  </si>
  <si>
    <t>Cap. asist. téc. eval. y seg. dot.</t>
  </si>
  <si>
    <t>2016050000058</t>
  </si>
  <si>
    <t>Implementación y puesta en marcha de la Universidad Digital de Antioquia, Departamento de Antioquia</t>
  </si>
  <si>
    <t>/02-0167</t>
  </si>
  <si>
    <t>Estudio de Factibilidad</t>
  </si>
  <si>
    <t>Se realizó en el primer semestre</t>
  </si>
  <si>
    <t>Diseño modelo Universidad Digital</t>
  </si>
  <si>
    <t>Adecuación mantenimiento Infrestrucura</t>
  </si>
  <si>
    <t>Plan estretégico TIC</t>
  </si>
  <si>
    <t>Apoyo logístico</t>
  </si>
  <si>
    <t>Formación docentes B´learning</t>
  </si>
  <si>
    <t>Soporte técnico estudiantes</t>
  </si>
  <si>
    <t>Apoyo matrícula estudiantes</t>
  </si>
  <si>
    <t>2016050000059</t>
  </si>
  <si>
    <t>Mantenimiento e intervención en ambientes de aprendizaje para el sector rural Todo El Departamento, Antioquia, Occidente</t>
  </si>
  <si>
    <t>/02-0168</t>
  </si>
  <si>
    <t>Construccion de aulas nuevas.</t>
  </si>
  <si>
    <t>Mantenimien planta física rural</t>
  </si>
  <si>
    <t>Nuevos espacios recreativos</t>
  </si>
  <si>
    <t>Reposición en Planta física.</t>
  </si>
  <si>
    <t>320209</t>
  </si>
  <si>
    <t>2016050000060</t>
  </si>
  <si>
    <t>Consolidación de estrategias educativas para una nueva ruralidad todo el Departamento, Antioquia, Occidente</t>
  </si>
  <si>
    <t>/02-0169</t>
  </si>
  <si>
    <t>As téc Cap Fin Dot Ap log</t>
  </si>
  <si>
    <t xml:space="preserve">No se realizaron actividades del Proyecto ya que la Administración no aporto recursos </t>
  </si>
  <si>
    <t>Cap as té dot ap log mo ev seg man fin</t>
  </si>
  <si>
    <t>Cap As téc Ap log Seg Ev</t>
  </si>
  <si>
    <t>Cap As téc ap log seg ev sost dot</t>
  </si>
  <si>
    <t>2016050000061</t>
  </si>
  <si>
    <t>Fortalecimiento de la conectividad y equipamiento tecnológico al servicio de las instituciones educativas todo el Departamento, Antioquia, Occidente</t>
  </si>
  <si>
    <t>/02-0171</t>
  </si>
  <si>
    <t>Adquirir dispositivos tecnológicos</t>
  </si>
  <si>
    <t>Estas actividades ya se venian realizando desde el mes de enero y julio de 2017</t>
  </si>
  <si>
    <t>Contratación servicio internet</t>
  </si>
  <si>
    <t>Contratar adquir instal pta punto redes</t>
  </si>
  <si>
    <t>Contratar migración a fibra óptica</t>
  </si>
  <si>
    <t>Contratar servicio asistencia técnica</t>
  </si>
  <si>
    <t>Contratar servicio mesa ayuda</t>
  </si>
  <si>
    <t>2016050000065</t>
  </si>
  <si>
    <t>Formación implementación de estrategias educativas y digitales que promuevan el departamento como un territorio inteligente todo el Departamento, Antioquia, Occidente</t>
  </si>
  <si>
    <t>/02-0170</t>
  </si>
  <si>
    <t xml:space="preserve">Las actividades del proyecto se continuaron realizando durante el último trimestre. </t>
  </si>
  <si>
    <t>Acompañamiento virtual</t>
  </si>
  <si>
    <t>Desarrollo plataforma</t>
  </si>
  <si>
    <t>Diseño publicación contenido digital</t>
  </si>
  <si>
    <t>330406</t>
  </si>
  <si>
    <t>2016050000073</t>
  </si>
  <si>
    <t>Implementación de la estrategia Antioquia Lider en Pruebas Saber en los  municipios no certificados del Departamento de Antioquia</t>
  </si>
  <si>
    <t>/02-0172</t>
  </si>
  <si>
    <t>Acompañamien aula y comunidad apzje</t>
  </si>
  <si>
    <t>Proceso continúo, sí bien los estudiantes salieron a su periódo vacacional; las plataformas para que los estudiantes ingresen y practiquen para mejorar los resultados en las pruebas saber, se encuentran disponibles en el portal de SeEduca.</t>
  </si>
  <si>
    <t>Seleccion y contratacion de la IES</t>
  </si>
  <si>
    <t>Subir las preguntas al Sotfware</t>
  </si>
  <si>
    <t>2016050000100</t>
  </si>
  <si>
    <t>Fortalecimiento curricular en el departamento de Antioquia</t>
  </si>
  <si>
    <t>/02-0173</t>
  </si>
  <si>
    <t>Acompañar comunidad aprendizaje</t>
  </si>
  <si>
    <t>En el último trimestre la actividad se realizó en varios municipios de las nueve subregiones del Departamento</t>
  </si>
  <si>
    <t>Acompañar establecimient educativ</t>
  </si>
  <si>
    <t>2016050000101</t>
  </si>
  <si>
    <t>Divulgación y reconocimiento a maestros, directivos docentes y estudiantes Municipios no certificados de Antioquia</t>
  </si>
  <si>
    <t>/02-0174</t>
  </si>
  <si>
    <t>Encuentros socialización experiencias</t>
  </si>
  <si>
    <t>Se evaluaron 206 experiencias significativas.No se realizaron algunas por asuntos administrativos.Covocatoria por pagína web, comunicados escritos, llamadas telefónicas.</t>
  </si>
  <si>
    <t>Evaluación propuestas presentadas</t>
  </si>
  <si>
    <t>Eventos reconocimiento y exaltación</t>
  </si>
  <si>
    <t>Presentacion del programa</t>
  </si>
  <si>
    <t>Estrategia de Comunicaciones</t>
  </si>
  <si>
    <t>330407</t>
  </si>
  <si>
    <t>2016050000102</t>
  </si>
  <si>
    <t>Fortalecimiento en la atención con calidad a la población étnica del Departamento de Antioquia</t>
  </si>
  <si>
    <t>/02-0175</t>
  </si>
  <si>
    <t>Acompañar comunidades indígenas</t>
  </si>
  <si>
    <t>Las actividades en 0 no se llevaron a cabo en la vigencia 2017 .</t>
  </si>
  <si>
    <t>Acompañar construcción PEC</t>
  </si>
  <si>
    <t>Acompañar municipios implementación CEA.</t>
  </si>
  <si>
    <t>Dotar material pedagogico para la CEA</t>
  </si>
  <si>
    <t>Formar docentes enfoque diferencial</t>
  </si>
  <si>
    <t>Formar docentes itineran metodolo flexib</t>
  </si>
  <si>
    <t>2016050000107</t>
  </si>
  <si>
    <t>Apoyo a estudiantes a través de financiación de matrícula y sostenimiento en la educación superior de Antioquia</t>
  </si>
  <si>
    <t>/02-0176</t>
  </si>
  <si>
    <t>Diseño operación portal empleo</t>
  </si>
  <si>
    <t>LAS ACTIVIDADES YA SE CUMPLIERON</t>
  </si>
  <si>
    <t>Financiación matrícula sostenimiento</t>
  </si>
  <si>
    <t>Regionaliz oper progr financia educ sup</t>
  </si>
  <si>
    <t>Seguimiento través alertas tempranas</t>
  </si>
  <si>
    <t>2016050000109</t>
  </si>
  <si>
    <t>Implementación de la estrategia de aulas móviles para el fomento de la ciencia, la tecnología y la innovación en Antioquia todo el Departamento, Antioquia, Occidente</t>
  </si>
  <si>
    <t>/02-0177</t>
  </si>
  <si>
    <t>Intervenciónes de las aulas móviles</t>
  </si>
  <si>
    <t>El proyecto no inicia aun su operación.</t>
  </si>
  <si>
    <t>2016050000110</t>
  </si>
  <si>
    <t>Fortalecimiento de estrategias para la apropiación de la ciencia, la tecnología y la innovación con estudiantes y maestros de Antioquia todo el Departamento, Antioquia, Occidente</t>
  </si>
  <si>
    <t>/02-0184</t>
  </si>
  <si>
    <t>Diseño ejecución encuentros CTI</t>
  </si>
  <si>
    <t>La actividad se realizó en el primer semestre.</t>
  </si>
  <si>
    <t>Proceso formación CTI con estudiantes</t>
  </si>
  <si>
    <t>330401</t>
  </si>
  <si>
    <t>2016050000111</t>
  </si>
  <si>
    <t>Implementación del Modelo Educativo que responde a los nuevos requerimientos Todo El Departamento, Antioquia</t>
  </si>
  <si>
    <t>/02-0178</t>
  </si>
  <si>
    <t>Asesorar en la formulación de proyectos</t>
  </si>
  <si>
    <t>En este período recien se completo, después de nueve (9) meses de investigación y estructuración, las Bases para el Nuevo Modelo Educativo para los Antioqueños</t>
  </si>
  <si>
    <t>Asesorar establecimientos educativos</t>
  </si>
  <si>
    <t>Implementación sistemas locales</t>
  </si>
  <si>
    <t>Implementar modelo educativo</t>
  </si>
  <si>
    <t>Capacitación nuevo sistema</t>
  </si>
  <si>
    <t>Construcción sistema integrado</t>
  </si>
  <si>
    <t>Diseño articular sistemas información</t>
  </si>
  <si>
    <t>Implementación sistema integrado</t>
  </si>
  <si>
    <t>Implementación Gestor zonal</t>
  </si>
  <si>
    <t>2016050000112</t>
  </si>
  <si>
    <t>Formación a jóvenes y adultos en competencias laborales articulados a los ecosistemas de innovación , Antioquia, Occidente</t>
  </si>
  <si>
    <t>/02-0179</t>
  </si>
  <si>
    <t>Apoyo sostenimien proceso formativo</t>
  </si>
  <si>
    <t>Formación en Urabá en Técnicas laborales de 600 horas a jóvenes y adultos, junto con la Secretaria de Productividad, en convenio con la Unión Europea.</t>
  </si>
  <si>
    <t>Formac programas educación trabajo</t>
  </si>
  <si>
    <t>Operación del programa</t>
  </si>
  <si>
    <t>Asignación práctica a estudiantes</t>
  </si>
  <si>
    <t>2016050000113</t>
  </si>
  <si>
    <t>Consolidación de las mesas de concertación por la calidad educativa en los municipios de Antioquia</t>
  </si>
  <si>
    <t>/02-0180</t>
  </si>
  <si>
    <t>Asesoría lineamientos curriculares</t>
  </si>
  <si>
    <t>Durante el segundo semestre esta actividad se realizó en las nueve subregiones.El Foro Educativo se realizó el día 24 de Noviembre, teniendo como tema: "Narrativa de maestros por la Paz"</t>
  </si>
  <si>
    <t>Contextualización políticas pblcas</t>
  </si>
  <si>
    <t>Foro educativo departamental</t>
  </si>
  <si>
    <t>Operación mesas regionales</t>
  </si>
  <si>
    <t>2016050000115</t>
  </si>
  <si>
    <t>Implementación del proyecto brújula en el Departamento de Antioquia</t>
  </si>
  <si>
    <t>/02-0181</t>
  </si>
  <si>
    <t>Asesoria padre familia proyecto vida</t>
  </si>
  <si>
    <t xml:space="preserve">Las actividades que se ejecutaron en el año 2017 fueron realizadas en el primer semestre </t>
  </si>
  <si>
    <t>Campamentos por muicipios</t>
  </si>
  <si>
    <t>Construcción libros proyecto de vida</t>
  </si>
  <si>
    <t>Construcucción base datos  linea</t>
  </si>
  <si>
    <t>Construcucción base datos linea</t>
  </si>
  <si>
    <t>Contratación de entidad externa</t>
  </si>
  <si>
    <t>Contratación personal intervención</t>
  </si>
  <si>
    <t>Escuela formación Inst. de cultura</t>
  </si>
  <si>
    <t>Ferias Universitarias municipios</t>
  </si>
  <si>
    <t>Implementación de Escuelas políticas</t>
  </si>
  <si>
    <t>Implementación de las I.E líderes.</t>
  </si>
  <si>
    <t>Intervención con los Centros de interes</t>
  </si>
  <si>
    <t>Modelos ONU participación política</t>
  </si>
  <si>
    <t>simulacro practicas empresariales</t>
  </si>
  <si>
    <t>Vinculación del sector productivo</t>
  </si>
  <si>
    <t>2016050000116</t>
  </si>
  <si>
    <t>Mejoramiento de la capacidad técnica y tecnológica de las IES oficiales, Antioquia, Occidente</t>
  </si>
  <si>
    <t>/02-0182</t>
  </si>
  <si>
    <t>Construcciones y/o adecuaciones físicas</t>
  </si>
  <si>
    <t>Dotación de sedes</t>
  </si>
  <si>
    <t>330404</t>
  </si>
  <si>
    <t>2016050000119</t>
  </si>
  <si>
    <t>Fortalecimiento de la Educación de Jóvenes en extra edad y adultos en los ciclos de alfabetización, básica y media en el departamento de Antioquia</t>
  </si>
  <si>
    <t>/02-0183</t>
  </si>
  <si>
    <t>Desarrollo procesos pedagógicos</t>
  </si>
  <si>
    <t>Plataforma desarrollada por la dirección de Educación Digital</t>
  </si>
  <si>
    <t>Diseño implement plataforma</t>
  </si>
  <si>
    <t>Interventoría</t>
  </si>
  <si>
    <t>Sostenibilidad cohorte contratada</t>
  </si>
  <si>
    <t>Herramienta implementación curriculo</t>
  </si>
  <si>
    <t>2016050000134</t>
  </si>
  <si>
    <t xml:space="preserve">Formación para mejorar los ambientes de aprendizaje y el clima laboral en los municipios de Antioquia </t>
  </si>
  <si>
    <t>/02-0185</t>
  </si>
  <si>
    <t>Acompañar PPT ambie aprend clima labor</t>
  </si>
  <si>
    <t>Jornadas de seguridad y salud en el trabajo docente.Fortalecimiento del PEI en  Gestión Académica</t>
  </si>
  <si>
    <t>Asesoría y asistencia técnica virtual</t>
  </si>
  <si>
    <t>Conformación de red académica.</t>
  </si>
  <si>
    <t>Diseño divulgación contenidos</t>
  </si>
  <si>
    <t>Formac docent directiv diplomados</t>
  </si>
  <si>
    <t>Sistematizar experiens significativ</t>
  </si>
  <si>
    <t>2016050000135</t>
  </si>
  <si>
    <t>Fortalecimiento de competencias comunicativas en una segunda lengua en docentes y estudiantes  todo el Departamento, Antioquia, Occidente</t>
  </si>
  <si>
    <t>/02-0186</t>
  </si>
  <si>
    <t>Impl prog formac y dllo prof docente.</t>
  </si>
  <si>
    <t>A éste proyecto no se le asignaron recursos económicos durante la vigencia del año 2017.</t>
  </si>
  <si>
    <t>Prog uso segunda lengua y mejor compet.</t>
  </si>
  <si>
    <t>2016050000136</t>
  </si>
  <si>
    <t>Formulación de un Plan de Formación que contribuya a mejorar las condiciones de vida y profesionales de los Docentes de Todo El Departamento, Antioquia, Occidente</t>
  </si>
  <si>
    <t>/02-0187</t>
  </si>
  <si>
    <t>Adjudicación de Becas</t>
  </si>
  <si>
    <t>Adjudicación de becas se hace una vez y se hace de acuerdo a calendario de las universidades.Se realizó la actividad aprobando propuestas de formación.</t>
  </si>
  <si>
    <t>Ejecutar actividades de formación</t>
  </si>
  <si>
    <t>Ejecutar Plan de Formación</t>
  </si>
  <si>
    <t>Realización de juegos</t>
  </si>
  <si>
    <t>Apoyo profesional a la gestión</t>
  </si>
  <si>
    <t>2016050000137</t>
  </si>
  <si>
    <t>Desarrollo de estrategias de articulación interinstitucional para el fortalecimiento de la media en Antioquia</t>
  </si>
  <si>
    <t>/02-0188</t>
  </si>
  <si>
    <t>As At planes mejor articul con IES</t>
  </si>
  <si>
    <t xml:space="preserve">La Actividad se realizó durante todo el año </t>
  </si>
  <si>
    <t>Asis Téc a EE articu con IES</t>
  </si>
  <si>
    <t>Convenios con IES, Técnicas en EE</t>
  </si>
  <si>
    <t>Ferias universitarias</t>
  </si>
  <si>
    <t>2016050000168</t>
  </si>
  <si>
    <t>Dotación de canasta educativa a las sedes educativas rurales de los municipios no certificados del Departamento de Antioquia</t>
  </si>
  <si>
    <t>/02-0209</t>
  </si>
  <si>
    <t>Adquisición dotación grado transición</t>
  </si>
  <si>
    <t>Se ecnotraba en esjecución durante el periodo.Dotacion de mobiliario para laboratorios</t>
  </si>
  <si>
    <t>Adquisión de  material educativo</t>
  </si>
  <si>
    <t>Adquisión de mobiliario</t>
  </si>
  <si>
    <t>Dotación material fungible transición</t>
  </si>
  <si>
    <t>2016050000172</t>
  </si>
  <si>
    <t>Implementación de la estrategia de transiciones integrales en los municipios no certificados de Antioquia</t>
  </si>
  <si>
    <t>/02-0210</t>
  </si>
  <si>
    <t>Formación docentes grado transición</t>
  </si>
  <si>
    <t xml:space="preserve">La actividad se continuó realizando.No se contó con los recursos para salir a los municipios </t>
  </si>
  <si>
    <t>Fortalecimiento mesas de preescolar</t>
  </si>
  <si>
    <t>Socialización política pública</t>
  </si>
  <si>
    <t>2016050000174</t>
  </si>
  <si>
    <t>Implementación del "Centro de Pensamiento Pedagógico" en el Departamento de Antioquia</t>
  </si>
  <si>
    <t>/02-0211</t>
  </si>
  <si>
    <t>Ase AT Ap Lo Ev Seg a ENS</t>
  </si>
  <si>
    <t>En el último trimestre la actividad se continuó realizando.</t>
  </si>
  <si>
    <t>Conf red inves y for doc  dir doc</t>
  </si>
  <si>
    <t>Crear RIDA con ENS</t>
  </si>
  <si>
    <t>For ped adm y finan a ENS</t>
  </si>
  <si>
    <t>Semill inv. mun y sub para doc</t>
  </si>
  <si>
    <t>Tall For Sem con doc y dir doc</t>
  </si>
  <si>
    <t>2016050000176</t>
  </si>
  <si>
    <t>Dotación de canasta educativa a las sedes educativas urbanas de los municipios no certificados del Departamento de Antioquia</t>
  </si>
  <si>
    <t>/02-0212</t>
  </si>
  <si>
    <t>Se ecnotraba en esjecución durante el periodo</t>
  </si>
  <si>
    <t>2016050000202</t>
  </si>
  <si>
    <t>Administración Pago nómina personal docente, directivos docentes y administrativos de la secretaria de Educación Zona rural Departamento de Antioquia</t>
  </si>
  <si>
    <t>/02-0214</t>
  </si>
  <si>
    <t>Pago 1 devengos docentes rural</t>
  </si>
  <si>
    <t>Las actividades de Pago de nómina son permanentes durante la totalidad del tiempo de la vigencia</t>
  </si>
  <si>
    <t>Pago 2devengos docentes rural</t>
  </si>
  <si>
    <t>Pago 3devengos docentes rural</t>
  </si>
  <si>
    <t>Pago 4devengos docentes rural</t>
  </si>
  <si>
    <t>Pago devengos direct docentes rural</t>
  </si>
  <si>
    <t>Pago devengos personal admitivo rural</t>
  </si>
  <si>
    <t>Pago parafisc personal admitivo rural</t>
  </si>
  <si>
    <t>Pago parafiscales Direct Docent Rural</t>
  </si>
  <si>
    <t>Pago parafiscales Docentes Rural</t>
  </si>
  <si>
    <t>Pago segu social person admitivo rural</t>
  </si>
  <si>
    <t>Pago segur social Direct Docent Rural</t>
  </si>
  <si>
    <t>Pago segur social Docentes Rural</t>
  </si>
  <si>
    <t>2016050000203</t>
  </si>
  <si>
    <t>Administración y pago nómina personal docente, directivo docente y administrativo Secretaria de Educación Zona Urbana Departamento de Antioquia</t>
  </si>
  <si>
    <t>/02-0215</t>
  </si>
  <si>
    <t>Pago 1 devengo docent Urbano</t>
  </si>
  <si>
    <t>Pago 2 devengo docent Urbano</t>
  </si>
  <si>
    <t>Pago 3 devengo docent Urbano</t>
  </si>
  <si>
    <t>Pago 4 devengo docent Urbano</t>
  </si>
  <si>
    <t>Pago 5 devengo docent Urbano</t>
  </si>
  <si>
    <t>pago cancelaciones</t>
  </si>
  <si>
    <t>Pago deveng pers admitiv urbano</t>
  </si>
  <si>
    <t>pago devengo direct docente Urban</t>
  </si>
  <si>
    <t>Pago paraf docent urbano</t>
  </si>
  <si>
    <t>Pago paraf pers admit urbano</t>
  </si>
  <si>
    <t>Pago parafisc Direc doc Urbano</t>
  </si>
  <si>
    <t>Pago seg soc docent urbano</t>
  </si>
  <si>
    <t>Pago seg soc pers admit urb</t>
  </si>
  <si>
    <t>Pago segur soc Direct doc Urbano</t>
  </si>
  <si>
    <t>2016050000204</t>
  </si>
  <si>
    <t>Desarrollo del Centro Departamental de Idiomas y Culturas en el Departamento de Antioquia</t>
  </si>
  <si>
    <t>/02-0216</t>
  </si>
  <si>
    <t>Diseño de contenidos</t>
  </si>
  <si>
    <t>Formulación y diseño</t>
  </si>
  <si>
    <t>Implementación y seguimiento</t>
  </si>
  <si>
    <t>2016050000243</t>
  </si>
  <si>
    <t>Suministro personal administrativo para garantizar la prestación del servicio educativo en los municipios no certificados del Departamento</t>
  </si>
  <si>
    <t>/02-0219</t>
  </si>
  <si>
    <t>Contratar personal apoyo urbano rural</t>
  </si>
  <si>
    <t>La actividad se realiza en el primer trimestre de la vigencia</t>
  </si>
  <si>
    <t>2016050000244</t>
  </si>
  <si>
    <t>Ampliación de  la sostenibilidad del servicio educativo oficial en el Departamento de Antioquia</t>
  </si>
  <si>
    <t>/02-0220</t>
  </si>
  <si>
    <t>Auditoría de matrícula</t>
  </si>
  <si>
    <t>La auditoria se continuo realizando en los meses de octubre y noviembre</t>
  </si>
  <si>
    <t>Contratación cobertura</t>
  </si>
  <si>
    <t>Ofrecer poliza accidente</t>
  </si>
  <si>
    <t>2016050000245</t>
  </si>
  <si>
    <t>Suministro en sedes educativas de agua, saneamiento básico, energía y legalización de predios en asoscio con dependencias de la Gobernación de Antioquia</t>
  </si>
  <si>
    <t>/02-0221</t>
  </si>
  <si>
    <t>Apoyo legalización predios</t>
  </si>
  <si>
    <t>Se les ha solicitado a los municipios realizar los respectivos trámites de Legalización.</t>
  </si>
  <si>
    <t>Cofinanciar agua potable</t>
  </si>
  <si>
    <t>Cofinanciar instalación energía</t>
  </si>
  <si>
    <t>Cofinanciar saneamiento básico</t>
  </si>
  <si>
    <t>2016050000247</t>
  </si>
  <si>
    <t>Adquisición de los elementos de dotación para los docentes que devengan menos de dos salarios mínimos l.v. Municipios no certificados en educación del Departamento de Antioquia.</t>
  </si>
  <si>
    <t>/02-0223</t>
  </si>
  <si>
    <t>COMPRA CALZADO Y VESTIDO LABOR</t>
  </si>
  <si>
    <t>2016050000248</t>
  </si>
  <si>
    <t>Implementación de estrategias orientadas al bienestar de los funcionarios de la Secretaría de Educación de Antioquia</t>
  </si>
  <si>
    <t>/02-0224</t>
  </si>
  <si>
    <t>Actividades Capacitación Servidores</t>
  </si>
  <si>
    <t>2016050000292</t>
  </si>
  <si>
    <t>Apoyo a la implementación de la Jornada única  Municipios no certificados de Antioquia</t>
  </si>
  <si>
    <t>/02-0225</t>
  </si>
  <si>
    <t>Asesorías proyectos transversales</t>
  </si>
  <si>
    <t>Estas asesorías iniciarán a partir de Febrero de este año. No se pudieron iniciar cuando estaban proyectadas por inconvenientes de tipo financiero para las comisiones.</t>
  </si>
  <si>
    <t>Ofertar programas impacto territorial</t>
  </si>
  <si>
    <t>370101</t>
  </si>
  <si>
    <t>2012050000350</t>
  </si>
  <si>
    <t>Mejoramiento y adecuación de la infraestructura física de la FLA</t>
  </si>
  <si>
    <t>/11-2350</t>
  </si>
  <si>
    <t>Intervención infraestructura física FLA</t>
  </si>
  <si>
    <t>Interventoria</t>
  </si>
  <si>
    <t>2016050000025</t>
  </si>
  <si>
    <t>Implementación y desarrollo del plan de inversión publicitaria de la FLA en el Departamento de Antioquia</t>
  </si>
  <si>
    <t>/22-0054</t>
  </si>
  <si>
    <t>Ejecución</t>
  </si>
  <si>
    <t>2016050000211</t>
  </si>
  <si>
    <t>Apoyo y fortalecimiento administrativo de la FLA Itagüí, departamento de Antioquia</t>
  </si>
  <si>
    <t>/22-0155</t>
  </si>
  <si>
    <t>Adquisición y renovación TIC´s</t>
  </si>
  <si>
    <t>Practicantes de excelencia</t>
  </si>
  <si>
    <t>2016050000212</t>
  </si>
  <si>
    <t>Construcción y ejecución de programas de Bienestar Social en la FLA Itagüí, Antioquia, Occidente</t>
  </si>
  <si>
    <t>/22-0156</t>
  </si>
  <si>
    <t>Campañas gestión de cambio</t>
  </si>
  <si>
    <t>Concertación, ejecuc prog bienest social</t>
  </si>
  <si>
    <t>Plan mejoramiento clima organizacional</t>
  </si>
  <si>
    <t>2016050000213</t>
  </si>
  <si>
    <t>Construcción y ejecución de programas de capacitación en la FLA Itagüí, Antioquia, Occidente</t>
  </si>
  <si>
    <t>/22-0157</t>
  </si>
  <si>
    <t>Capacitación y adiestramiento</t>
  </si>
  <si>
    <t>Certificación y reentrenamiento alturas</t>
  </si>
  <si>
    <t>Curso de capacitación no formal</t>
  </si>
  <si>
    <t>2016050000214</t>
  </si>
  <si>
    <t>Mejoramiento y modernización de los procesos productivos y administrativos de la FLA municipio de Itagüí departamento de Antioquia</t>
  </si>
  <si>
    <t>/22-0158</t>
  </si>
  <si>
    <t>Adq sist espectrometria absorción atóm</t>
  </si>
  <si>
    <t>Compara motobomba avance</t>
  </si>
  <si>
    <t>Compra etiquetadora línea 3</t>
  </si>
  <si>
    <t>Contenedores robustos Bulk Contaners</t>
  </si>
  <si>
    <t>Equipos varios modernización</t>
  </si>
  <si>
    <t>Identificación originalidad producto FLA</t>
  </si>
  <si>
    <t>Sistema tratamiento de agua</t>
  </si>
  <si>
    <t>2016050000216</t>
  </si>
  <si>
    <t>Implementación y ejecución del Sistema de Seguridad  y Salud en el trabajo en la FLA, Itagüí, Antioquia, Occidente</t>
  </si>
  <si>
    <t>/22-0160</t>
  </si>
  <si>
    <t>Implementación de líneas de vida</t>
  </si>
  <si>
    <t>Implementación sistema de gestión riesgo</t>
  </si>
  <si>
    <t>Operación comite convivencia laboral</t>
  </si>
  <si>
    <t>Señalización de la FLA</t>
  </si>
  <si>
    <t>Suministros de insumos y protección</t>
  </si>
  <si>
    <t>2016050000227</t>
  </si>
  <si>
    <t>Estudios de Factibilidad para la construcción de Diagnóstico Integral para el Traslado de la Fábrica de Licores y Alcoholes de Antioquia, Itagüí, Antioquia, Occidente</t>
  </si>
  <si>
    <t>/22-0161</t>
  </si>
  <si>
    <t>Estudio de Factibilidad Traslado FLA</t>
  </si>
  <si>
    <t>2017050000025</t>
  </si>
  <si>
    <t>Fortalecimiento Señalización y Marcación de Identificadores de Seguridad Itaguí, Antioquia</t>
  </si>
  <si>
    <t>/01-0047</t>
  </si>
  <si>
    <t>Suministro Identificadores Seguridad FLA</t>
  </si>
  <si>
    <t>Licenciamiento.</t>
  </si>
  <si>
    <t>2016050000127</t>
  </si>
  <si>
    <t>Desarrollo y avance en la implementación de la cultura del control en la Gobernación de Antioquia</t>
  </si>
  <si>
    <t>/22-0076</t>
  </si>
  <si>
    <t>Campaña.</t>
  </si>
  <si>
    <t>Encuentro Internacional.</t>
  </si>
  <si>
    <t>Evaluar Cultura del Control</t>
  </si>
  <si>
    <t>2017050000003</t>
  </si>
  <si>
    <t>Implementación del proceso de certificación CIA bajo estándares internacionales en la Gobernación de Antioquia</t>
  </si>
  <si>
    <t>/22-0172</t>
  </si>
  <si>
    <t>Cierre de brechas y certificación</t>
  </si>
  <si>
    <t>370501</t>
  </si>
  <si>
    <t>2017050000016</t>
  </si>
  <si>
    <t>Desarrollo de Auditorías Ciudadanas en los Municipios Priorizados del Departamento de Antioquia</t>
  </si>
  <si>
    <t>/22-0219</t>
  </si>
  <si>
    <t>Cualificación en funciones</t>
  </si>
  <si>
    <t>Evaluación de avance</t>
  </si>
  <si>
    <t>Recepción y evaluación final</t>
  </si>
  <si>
    <t>Seguimiento a la ejecución</t>
  </si>
  <si>
    <t>Socialización y sensibilización</t>
  </si>
  <si>
    <t>370204</t>
  </si>
  <si>
    <t>2016050000140</t>
  </si>
  <si>
    <t>Mejoramiento infraestructura física y equipamiento Medellín, Antioquia, Occidente</t>
  </si>
  <si>
    <t>/22-0098</t>
  </si>
  <si>
    <t>Actualizar sistema seguridad</t>
  </si>
  <si>
    <t>Adecuación terrazas verdes</t>
  </si>
  <si>
    <t>Adecuar física Casa Fiscal Antioquia</t>
  </si>
  <si>
    <t>Adquirir bienes muebles, vehículos</t>
  </si>
  <si>
    <t>Cambio cieloraso CAD sedes externas</t>
  </si>
  <si>
    <t>Doble tiros de baja tensión CAD</t>
  </si>
  <si>
    <t>Adquisición Adecuaci Aire Acondiciona</t>
  </si>
  <si>
    <t>Contratación personal temporal</t>
  </si>
  <si>
    <t>Contratar servicios de imprenta</t>
  </si>
  <si>
    <t>370502</t>
  </si>
  <si>
    <t>2016050000150</t>
  </si>
  <si>
    <t>Fortalecimiento de la gestión documental en Todo El Departamento, Antioquia, Occidente</t>
  </si>
  <si>
    <t>/22-0110</t>
  </si>
  <si>
    <t>Actualización de TRD</t>
  </si>
  <si>
    <t>Almacenamiento</t>
  </si>
  <si>
    <t>Aplicación de TVD</t>
  </si>
  <si>
    <t>Construcción sede central archivo</t>
  </si>
  <si>
    <t>Digitalización documentos conservación</t>
  </si>
  <si>
    <t>Diseño arquitectónico</t>
  </si>
  <si>
    <t>Diseño Eléctrico</t>
  </si>
  <si>
    <t>Diseño Estructural</t>
  </si>
  <si>
    <t>Diseño hídrico</t>
  </si>
  <si>
    <t>Diseño Paisajismo</t>
  </si>
  <si>
    <t>Diseño Sanitario</t>
  </si>
  <si>
    <t>Dotación</t>
  </si>
  <si>
    <t>Estudio de suelos</t>
  </si>
  <si>
    <t>Mejorar sistema de gestión documental</t>
  </si>
  <si>
    <t>Presupuesto de obras</t>
  </si>
  <si>
    <t>0360</t>
  </si>
  <si>
    <t>Proceso Técnico de descripción archivo</t>
  </si>
  <si>
    <t>Programación de obras</t>
  </si>
  <si>
    <t>0380</t>
  </si>
  <si>
    <t>Sistema domótica</t>
  </si>
  <si>
    <t>350304</t>
  </si>
  <si>
    <t>2016050000196</t>
  </si>
  <si>
    <t>Mejoramiento de la gestión de las entidades sin ánimo de lucro y entes territoriales Medellín, Antioquia, Occidente</t>
  </si>
  <si>
    <t>/22-0152</t>
  </si>
  <si>
    <t>Capacitar acompañar Esal_Municipios</t>
  </si>
  <si>
    <t>Diseñar-producir-publicar revista</t>
  </si>
  <si>
    <t>Elaboración revista régimen municipal</t>
  </si>
  <si>
    <t>Realizar talleres en las 9 subregiones</t>
  </si>
  <si>
    <t>331201</t>
  </si>
  <si>
    <t>2016050000036</t>
  </si>
  <si>
    <t>Fortalecimiento de las acciones culturales y de comunicación indígena Antioquia</t>
  </si>
  <si>
    <t>/07-0048</t>
  </si>
  <si>
    <t>Comunicación y logistica indígena</t>
  </si>
  <si>
    <t>2016050000064</t>
  </si>
  <si>
    <t>Elaboración de estudios de ordenamiento territorial indígena en Antioquia</t>
  </si>
  <si>
    <t>/22-0056</t>
  </si>
  <si>
    <t>Estudio de Ordenamiento</t>
  </si>
  <si>
    <t>2016050000067</t>
  </si>
  <si>
    <t>Diseño Planes de vida para comunidades indígenas del Departamento de Antioquia</t>
  </si>
  <si>
    <t>/07-0053</t>
  </si>
  <si>
    <t>Formulación de planes de vida</t>
  </si>
  <si>
    <t>2016050000075</t>
  </si>
  <si>
    <t>Fortalecimiento de la gobernabilidad,administración y Jurisdiccion indigena Antioquia, Occidente</t>
  </si>
  <si>
    <t>/07-0051</t>
  </si>
  <si>
    <t>Apoyo proyectos</t>
  </si>
  <si>
    <t>Asesoría y acompañamiento</t>
  </si>
  <si>
    <t>Dotacion</t>
  </si>
  <si>
    <t>Tramites de territorio</t>
  </si>
  <si>
    <t>2016050000293</t>
  </si>
  <si>
    <t>Construcción Ciudadela Indígena  en Andes</t>
  </si>
  <si>
    <t>/04-0014</t>
  </si>
  <si>
    <t>GASTOS ADMINISTRATIVOS NOTARIALES</t>
  </si>
  <si>
    <t>El proyecto está en ejecución.</t>
  </si>
  <si>
    <t>INTERVENTORIA DEL PROYECTO</t>
  </si>
  <si>
    <t>TRANSPORTE VEHICULAR Y MULAR</t>
  </si>
  <si>
    <t>Construcción de espacios públicos</t>
  </si>
  <si>
    <t>Mantenimiento de espacios públicos</t>
  </si>
  <si>
    <t>2017050000019</t>
  </si>
  <si>
    <t>Construcción de vivienda rural indígena Ciudad Bolivar Antioquia</t>
  </si>
  <si>
    <t>/07-0085</t>
  </si>
  <si>
    <t>ADMINISTRACION</t>
  </si>
  <si>
    <t>MANO DE OBRA</t>
  </si>
  <si>
    <t>MATERIALES</t>
  </si>
  <si>
    <t>TRANSPORTE</t>
  </si>
  <si>
    <t>2017050000021</t>
  </si>
  <si>
    <t>Construcción con enfoque social de Centros Educativos Rurales Indigenas Antioquia</t>
  </si>
  <si>
    <t>/07-0086</t>
  </si>
  <si>
    <t>Administración</t>
  </si>
  <si>
    <t>Instalacion de Escuelas</t>
  </si>
  <si>
    <t>Instalaciones Eléctricas</t>
  </si>
  <si>
    <t>Instalaciones sanitarias</t>
  </si>
  <si>
    <t>Obras Preliminares</t>
  </si>
  <si>
    <t>350401</t>
  </si>
  <si>
    <t>2008050000501</t>
  </si>
  <si>
    <t>Construcción mejoramiento y dotación de sedes de la fuerza pública y organismos de seguridad en Antioquia</t>
  </si>
  <si>
    <t>/08-1002</t>
  </si>
  <si>
    <t>construccion organismos de seguridad</t>
  </si>
  <si>
    <t xml:space="preserve">Se encuentra en proceso la construcción y/o ampliación de 6 sedes de Fuerza Pública: 
1. Construcción de Barraca de tripulantes - alojamientos en Fuerza Aérea - CACOM 5
2. Ampliación de las Estaciones de Policía de Maceo, Remedios, Yarumal y La Ceja
3. Construcción de la Estación de Policía Móvil (Container) para Murindó
</t>
  </si>
  <si>
    <t>Estudios y diseños sedes org seguridad</t>
  </si>
  <si>
    <t xml:space="preserve">Con recursos de los respectivos Municipios, se gestionaron los respectivos estudios y diseños para la ampliación de las Estaciones de Policía de Maceo, Remedios, Yarumal y La Ceja
* Con recursos de los respectivos Municipios se gestionaron los respectivos estudios y diseños para el mantenimiento de las Estaciones de Policía de: Nariño, San Andrés de Cuerquia, Toledo, Venecia y Betulia.
* Con recursos de las respectivas fuerzas se realizaron los estudios y diseños de: Adecuación sede Policía - DEURA, adecuación de sede Ejercito Nacional en Carepa y adecuaciones locativas de la sede Región Seis en Medellín.
* Con recursos de la fiscalía general de la Nación, se gestionaron los recursos para los estudios y diseños de las adecuaciones CAPIV en Rionegro, Apartadó y Caucasia.
* Se encuentra en ejecución con recursos de la Gobernación de Antioquia, los estudios y diseños para la construcción móvil de Policía del Municipio de Murindó.
</t>
  </si>
  <si>
    <t>mejoras sedes organismos seguridad</t>
  </si>
  <si>
    <t xml:space="preserve">Con recursos de la Policía Nacional se realizo el mejoramiento y mantenimiento de las sedes: Comando MEVAL y Estaciones de la Metropolitana , Comando DEANT , Maceo, Sonson, Argelia,  Nariño, El Retiro, Marinilla, Subestación de Policía Mesopotamia, CAI Centro La Ceja, Briceño, Toledo, Cáceres, San Pedro, El Bagre, Caucasia, Subestación de Policía Los Farallones, Ciudad Bolívar, Montebello, Anza, Subestación de Policía Llanadas, Buritica, Subestación de Policía Nutibara, Anorí, Escuela de Policía Carlos Eugenio Restrepos - ESCER, Escuela de Policía Carlos Holguin Mallarino - ESCOL, Escuela de Policía Miguel Antonio Caicedo Mena - ESMAC, Viviendas fiscales, Apartamentos 111, 212 y 214 de la ESCOL y Viviendas fiscales en Caracolí y Urrao.
* Además con recursos de la Gobernación de Antioquia se encuentra en proceso el Mantenimiento de las Estaciones de Policía de: Nariño, San Andrés de Cuerquia, Toledo, Venecia y Betulia; Adecuaciones CAPIV en Rionegro, Apartadó y Caucasia. (FISCALIA GENERAL); Adecuación sede Policía - DEURA, adecuación de sede Ejercito Nacional en Carepa y adecuaciones locativas de la sede Región Seis en Medellín.
</t>
  </si>
  <si>
    <t>2008050000518</t>
  </si>
  <si>
    <t>Apoyo en su logistica e inteligencia a la fuerza pública y organismos de seguridad en Antioquia</t>
  </si>
  <si>
    <t>/22-1002</t>
  </si>
  <si>
    <t>Apoyar logísticamente</t>
  </si>
  <si>
    <t>Se apoyó a Fuerza Pública, Organismos de Seguridad y Justicia con suministros de logística, combustible, comunicaciones, pago de recompensas por información relevante, alimentación, víveres, maquinaria y equipo, entre otras para fortalecer sus capacidades estratégicas y operacionales para el mantenimiento de la seguridad y el Orden Público, a través de las acciones estructurales contra la minería ilegal, microtráfico, bandas criminales, etc.</t>
  </si>
  <si>
    <t>Dotar en tecnología</t>
  </si>
  <si>
    <t>Se adquirieron radios y antenas para la Policía Nacional por $510.733.720 y dotación de tecnología para todos los organismos de seguridad y justicia para fortalecer sus capacidades de investigación y judicialización por $977,500,420. Los elementos se encuentran en bodega, Pendiente entregarlos a cada fuerza mediante acta de donación, toda vez que actualmente estamos en Ley de Garantías.</t>
  </si>
  <si>
    <t>Dotar y mejorar parque automotor</t>
  </si>
  <si>
    <t>En general durante el presente año la Secretaría de Gobierno con recursos del Fondo de Seguridad Territorial de Antioquia ha realizado una inversión de aproximadamente $12.000 Millones para la adquisición de 297 motocicletas, 28 carros, 2 botes nuevos, 5 motores y adecuación de otros dos botes;   para fortalecer las capacidades operacionales, estratégicas, de análisis e investigación criminal de todos los integrantes de Fuerza Pública, Organismos de Seguridad y Justicia con Jurisdicción en el Departamento de Antioquia; cubriendo todas las subregiones del Departamento, desde Vigía y Murindó en Urabá, Yondó y Puerto Nare en Magdalena Medio, hasta Briceño en el Norte y así un recorrido por los municipios de Antioquia.</t>
  </si>
  <si>
    <t>Suministrar combustible</t>
  </si>
  <si>
    <t>Durante el año 2017 se brindó combustible para cubrir las necesidades de Fuerza Pública, Organismos de Seguridad y Justicia por $1,220,000,000  y con ello se atendieron el 100% de las solicitudes de acuerdo a la racionalización del gasto y a las necesidades de apoyo a los operativos estratégicos coordinados por la Gobernación de Antioquia</t>
  </si>
  <si>
    <t>350102</t>
  </si>
  <si>
    <t>2012050000006</t>
  </si>
  <si>
    <t>Asistencia , promoción, prevención y protección de los derechos humanos y atención a la población víctima del conflicto armado Antioquia</t>
  </si>
  <si>
    <t>/08-2006</t>
  </si>
  <si>
    <t>Atención y asistencia a víctimas</t>
  </si>
  <si>
    <t>Asesoría y asistencia técnica a los grupos organizados y/o mesa de participación efectiva de las víctimas de los municipios de Maceo, Buriticá, Giraldo, Yalí, Vegachí, Segovia, Cisneros, Rionegro, Remedios, Arboletes, Puerto Triunfo, Urrao, Zaragoza,Puerto Nare y Nechí (algunos de los cuales ya se había reportado pero se atienden por demanda de los mismos)</t>
  </si>
  <si>
    <t>Fortalecimiento institucional y comunita</t>
  </si>
  <si>
    <t>350305</t>
  </si>
  <si>
    <t>2012050000038</t>
  </si>
  <si>
    <t>Implementación de política pública de seguridad vial para el Departamento de Antioquia</t>
  </si>
  <si>
    <t>/08-2038</t>
  </si>
  <si>
    <t>Capacitación autoridades de tránsito</t>
  </si>
  <si>
    <t>Convenio con Mpios para control tránsito</t>
  </si>
  <si>
    <t>Ejecutar y Evaluar Política Pública</t>
  </si>
  <si>
    <t>El proceso de ejecución y evaluación se desarrolla una vez la politica pública sea aprobada y sancionada la ordenanza para la implementación, es claro que debido a este se corrige el dato anterior.</t>
  </si>
  <si>
    <t>Elaborar y aprobar Política Pública</t>
  </si>
  <si>
    <t>En ejecución convenio 4600007046 suscrito con la Facultad Nacional de Salud Pública de la Universidad de Antioquia, se ha formulado el proyecto de ordenanza “por la cual se adopta la Política Pública de Movilidad Saludable, Segura y Sostenible de Antioquia a 2030”, el cual está aprobado por la Secretaria de Gobierno y en la actualidad se encuentra en proceso de aprobación por parte de la Secretaría General para la posterior firma del Señor Gobernador y presentación a la Asamblea Departamental en el próximo período de sesiones que inicia el 1 de febrero de 2018.</t>
  </si>
  <si>
    <t>350301</t>
  </si>
  <si>
    <t>2012050000052</t>
  </si>
  <si>
    <t>Fortalecimiento de las instituciones que brindan servicios de justicia formal y mecanismos alternativos de solución de conflictos Departamento</t>
  </si>
  <si>
    <t>/09-2052</t>
  </si>
  <si>
    <t>Acciones difusión sobre normatividad</t>
  </si>
  <si>
    <t xml:space="preserve">Durante este trimestre se llevo a cabo el proceos de graduación de 540 funcionarios en el diplomado en codigo de polcicia y convivencia y se realizó diplomado en gestion publica para defensa de los NNA. </t>
  </si>
  <si>
    <t>Adecuaciones Centros de Reclusión</t>
  </si>
  <si>
    <t>se materializó la comnpra de predio para la granja de Yarumal en convenio interinstitucional, donde funcionara el Centro de reclusion para adultos, la cual se ya se encuentra en proceso para su adecuación.</t>
  </si>
  <si>
    <t>Adecuaciones en infraestructura</t>
  </si>
  <si>
    <t>Dotación casas de justicia</t>
  </si>
  <si>
    <t>Se adelanto proceso contractual para la dotación de 2 nuevas casa de justicia, la cual serán dotadas en el 2018.</t>
  </si>
  <si>
    <t>Dotación justicia formal y no formal</t>
  </si>
  <si>
    <t>se realizaron dotaciones para el fortalecimiento de las instituciones que brindan justicia formal y no formal , además se adelantó el proceso contractual para la adquisición de nuevos elementos que serán entregados en el 2018</t>
  </si>
  <si>
    <t>Jornadas Casas Justicia Móvil</t>
  </si>
  <si>
    <t>Las Jonadas de justica de casa movil permiten llevar la institucionalidad a los lugares más apartados del territorio donde se han atendido más de 80.000 personas en todo el Departamento.</t>
  </si>
  <si>
    <t>Planes de trabajo técnico</t>
  </si>
  <si>
    <t>Planes de trabajo técnico y acompañamiento en comisarias de familia y responsabilidad penal adolescente.</t>
  </si>
  <si>
    <t>2012050000055</t>
  </si>
  <si>
    <t>Fortalecimiento del sistema de responsabilidad penal para adolescentes en el Todo El Departamento</t>
  </si>
  <si>
    <t>/09-2055</t>
  </si>
  <si>
    <t>Articulación programas especializados</t>
  </si>
  <si>
    <t>La secretaria de Gobierno lo que hace es garantizar el pago de 30 cupos mensuales para la atención y reclusión de los jovenes infractores.</t>
  </si>
  <si>
    <t>Dotación capacidad instalada</t>
  </si>
  <si>
    <t>Realizar eventos de apoyo institucional</t>
  </si>
  <si>
    <t>2012050000080</t>
  </si>
  <si>
    <t>Apoyo al diseño e implementación de programas municipales para la prevención de la violencia y promoción de la convivencia en Departamento</t>
  </si>
  <si>
    <t>/08-2080</t>
  </si>
  <si>
    <t>Acceso a oportunidades</t>
  </si>
  <si>
    <t>Asesoría Estrategia dptal de prevención</t>
  </si>
  <si>
    <t>Asesoría Prevenir es mejor</t>
  </si>
  <si>
    <t>Identificación de jovenes en riesgo</t>
  </si>
  <si>
    <t>Plan metropolitano de prevención</t>
  </si>
  <si>
    <t>350101</t>
  </si>
  <si>
    <t>2012050000128</t>
  </si>
  <si>
    <t>Asistencia desarrollar procesos de promoción, prevención y protección de los derechos humanos y la aplicación del DIH en el Departamento</t>
  </si>
  <si>
    <t>/08-2128</t>
  </si>
  <si>
    <t>Estrategias comunicacionales</t>
  </si>
  <si>
    <t>Formación y capacitación en DH</t>
  </si>
  <si>
    <t>Diplomado de Derechos Humanos y construcción de Paz dirigido a las regiones de Norte y Bajo Cauca. Diplomado en Derechos de los niños, niñas y adolescentes digerido a comisarios, personeros, líderes regionales. Capacitación en derechos humanos a la mesa regional de Magdalena medio.</t>
  </si>
  <si>
    <t>Planes de derechos humanos</t>
  </si>
  <si>
    <t>2012050000130</t>
  </si>
  <si>
    <t>Implementación tecnologías y sistemas de información para la seguridad y convivencia Departamento de Antioquia</t>
  </si>
  <si>
    <t>/08-2130</t>
  </si>
  <si>
    <t>Admón y planeación de información</t>
  </si>
  <si>
    <t>Elaboración informes cuali-cuantitativo</t>
  </si>
  <si>
    <t>Georeferenciar variables de violencia</t>
  </si>
  <si>
    <t>Identificación de fuentes de información</t>
  </si>
  <si>
    <t>Líneas recepción denuncias funcionando</t>
  </si>
  <si>
    <t>Sistema de recepción implementado</t>
  </si>
  <si>
    <t>350302</t>
  </si>
  <si>
    <t>2016050000104</t>
  </si>
  <si>
    <t>Fortalecimiento tecnológico, administrativo y operativo de forma permanente a los cuerpos de bomberos del Departamento de Antioquia</t>
  </si>
  <si>
    <t>/23-0007</t>
  </si>
  <si>
    <t>Entrega de vehículos contra incendios</t>
  </si>
  <si>
    <t>Se realizó la compra de 8 vehiculos para los cuerpos de Bomberos de departamento que serán entregados en el 2018 por la ley de garantias.</t>
  </si>
  <si>
    <t>Capacitación técnica y administrativa</t>
  </si>
  <si>
    <t>Capacitacion a bomberos de Antioquia en cooperacion con cuerpos de bomberos de Brasil, para el fortalecimiento de las unidades de reacción inmediata.</t>
  </si>
  <si>
    <t>Kit protección personal y bioseguridad</t>
  </si>
  <si>
    <t>No se avanzo en el desarrollo debido a la falta de recursos, sin embargo se priorizo esta actividad para que en 2018 se logren los resultados.</t>
  </si>
  <si>
    <t>Contratación de Personal</t>
  </si>
  <si>
    <t>Se contrata un capitan de Bomberos como coordinador Departamental de Cuerpos de Bomberos, con el fin de ayudar en la articulación y funcionamiento de los cuerpos de Bomberos Municipales.</t>
  </si>
  <si>
    <t>350103</t>
  </si>
  <si>
    <t>2016050000121</t>
  </si>
  <si>
    <t>Apoyo a la acción integral contra minas antipersonal, munición sin explotar y artefactos explosivos improvisados en 31 Municipios del Departamento Antioquia</t>
  </si>
  <si>
    <t>/22-0075</t>
  </si>
  <si>
    <t>Diseño e implementación estrategia</t>
  </si>
  <si>
    <t>Se vienen adelantando una estrategia en educación de minas antipersonas en los territorios donde se han atendido 24 municipios.</t>
  </si>
  <si>
    <t>Equipo estudio no técnico y despeje</t>
  </si>
  <si>
    <t>En un trabajo articulado con las agencias nacionales e internacionales se entrego dotación y equipos técnicos y no técnicos para la identificación de minas antipersonas en el territorio y así desarrollar trabajos conjuntos para retirarlas de una manera controlada.</t>
  </si>
  <si>
    <t>Victimas caracterizadas</t>
  </si>
  <si>
    <t>La caracterización es fundamental para la atención de las victimas de este flagelo.</t>
  </si>
  <si>
    <t>350201</t>
  </si>
  <si>
    <t>2016050000126</t>
  </si>
  <si>
    <t>Implementación de un sistema de intercambio de información para el seguimiento a procesos de restitución de tierras despojadas y abandonadas en el Departamento de Antioquia.</t>
  </si>
  <si>
    <t>/14-0061</t>
  </si>
  <si>
    <t>Documentación Software</t>
  </si>
  <si>
    <t>Elaboración del manual de usuario del sistema, avance en el proceso de diseño en articulación con los practicantes de sistemas de la Gobernación.  Se continúa realizando seguimiento a las sentencias de restitución de tierras por parte del enlace, como suministro básico para el sistema de intercambio.</t>
  </si>
  <si>
    <t>350402</t>
  </si>
  <si>
    <t>2016050000141</t>
  </si>
  <si>
    <t>Erradicación de cultivos ilícitos mediante proyectos de desarrollo alternativo en el Departamento de Antioquia.</t>
  </si>
  <si>
    <t>/14-0063</t>
  </si>
  <si>
    <t>Asesoría en proyectos alternativos</t>
  </si>
  <si>
    <t>Se han realizado las asesorías del establecimiento de granjas productivas dentro del convenio con el Programa Mundial de Alimentos como alternativa para la sustitución de cultivos ilícitos. Con la política Antioquia Libre de coca se ha venido realizando varias reuniones con líderes comunitarios identificando las diferentes oportunidades productivas en el Bajo Cauca</t>
  </si>
  <si>
    <t>El 14 de diciembre de 2017 se realizó el lanzamiento oficial del programa Antioquia Libre de Coca, en el cual participó el Presidente de la República, el Embajador de los Estados Unidos, Ministro de Defensa, Gobernador de Antioquia.</t>
  </si>
  <si>
    <t>Operaciones logísticas</t>
  </si>
  <si>
    <t>La actividad esta medida en hectáreas erradicadas, la cual mediante apoyo logístico al Ejército y Policía, con el suministro de combustible, entrega de dotaciones, víveres y otros elementos se realizó la erradicación de 7154 hectáreas de cultivos ilícitos en el Departamento de Antioquia.</t>
  </si>
  <si>
    <t>350306</t>
  </si>
  <si>
    <t>2016050000266</t>
  </si>
  <si>
    <t>Fortalecimiento Institucional en Transporte y Tránsito en el Departamento de  Antioquia</t>
  </si>
  <si>
    <t>/08-0003</t>
  </si>
  <si>
    <t>Actualmente se doto la sede actual con elementos necesarios para su funcionamiento y desarrollo de actividades.</t>
  </si>
  <si>
    <t>Sedes en operación logistica</t>
  </si>
  <si>
    <t xml:space="preserve">Se ha realizado el estudio de mercado para determinar la factibilidad de la creación de dos sedes, el cual arrojó como resultado los municipios de Necoclí y La Unión. En la actualidad  se cuenta con la aprobación de las respectivas administraciones quienes ya han ofertado un espacio físico para crear la sede operativa. Adicionalmente, se  están adelantando los trámites administrativos y jurídicos correspondientes ante la administración departamental y el Ministerio de Transporte. </t>
  </si>
  <si>
    <t>2017050000010</t>
  </si>
  <si>
    <t>Fortalecimiento tecnológico del organismo de tránsito del Departamento de Antioquia</t>
  </si>
  <si>
    <t>/22-0218</t>
  </si>
  <si>
    <t>Paquete herramientas tecnológicas</t>
  </si>
  <si>
    <t>Se presentó al Señor Gobernador un proyecto para la erradicación del hurto de vehículos en Antioquia, el cual se compone de cámaras de video vigilancia y control de tránsito y un centro de monitoreo donde se articularán las diferentes autoridades para el control  efectivo u oportuno de este delito, se trabaja en el desarrollo y adquisición del paquete de herramientas a partir de la identificación de los elementos que este debe contener.</t>
  </si>
  <si>
    <t>Plataforma de información</t>
  </si>
  <si>
    <t>Contar con un sistema de información o plataforma informática para la toma de decisiones está ligado con la aprobación de la política pública y la adquisición del paquete de herramientas.</t>
  </si>
  <si>
    <t>331004</t>
  </si>
  <si>
    <t>2016050000079</t>
  </si>
  <si>
    <t>Fortalecimiento de Familias en Convivencia en Antioquia</t>
  </si>
  <si>
    <t>/07-0055</t>
  </si>
  <si>
    <t>Encuentros educativos comunitarios</t>
  </si>
  <si>
    <t>Este programa, tuvo un incremento presupuestal del 100%, por valor de $175.012.846,por lo que se realizó ajuste de las metas físicas fijadas para la vigencia. El proyecto prioriza los municipios con mayores tasas de violencia intrafamiliar en el Departamento.</t>
  </si>
  <si>
    <t>Encuentros Educativos en el hogar</t>
  </si>
  <si>
    <t>Acciones colaborativas familiares</t>
  </si>
  <si>
    <t>Plan de medios comunitarios</t>
  </si>
  <si>
    <t>Producción de piezas comunicacionales</t>
  </si>
  <si>
    <t>Planes de fortalecimiento familiar</t>
  </si>
  <si>
    <t>331003</t>
  </si>
  <si>
    <t>2016050000108</t>
  </si>
  <si>
    <t>Implementación Antioquia Joven en Antioquia</t>
  </si>
  <si>
    <t>/07-0058</t>
  </si>
  <si>
    <t>Asistencia técnica</t>
  </si>
  <si>
    <t>Antioquia Joven, tuvo un incremento presupuestal del 91% por valor de $291.071.145, respecto a los recursos que se establecieron para esta vigencia, este incremento permitió a la Gerencia ajustar las metas físicas para la vigencia. El programa priorizó 40 municipios para realizar las actividades  del proyecto, adicionalmente incluye acciones de caracter subregional.</t>
  </si>
  <si>
    <t>Capacitación</t>
  </si>
  <si>
    <t>Encuentro Regional Agentes Juventud</t>
  </si>
  <si>
    <t>Encuentros Mesa Juventud</t>
  </si>
  <si>
    <t>Iniciativas Juveniles</t>
  </si>
  <si>
    <t>Operación logística</t>
  </si>
  <si>
    <t>331001</t>
  </si>
  <si>
    <t>2016050000117</t>
  </si>
  <si>
    <t>Implementación Estrategia Buen Comienzo en Antioquia</t>
  </si>
  <si>
    <t>/07-0061</t>
  </si>
  <si>
    <t>Articulación y plan de formación</t>
  </si>
  <si>
    <t xml:space="preserve">La Estrategia Departamental Buen Comienzo Antioquia, opera en la vigencia 2017 en 117 Municipios , en 1653 áreas urbanas y rurales, cumpliendo los estandares de calidad definidos para la atención integral a la primera infancia, en las modalidades; institucional, familiar, propia intercultural, hogares comunitarios y modelo flexible Buen Comienzo Antioquia. Los recursos incorporados al presupuesto de la Gerencia, desde el nivel nacional (ICBF) para la atención integral a la primera infancia, ascienden a $ 94.007.106.192 </t>
  </si>
  <si>
    <t>Asesoría nutrición y estilos de vida</t>
  </si>
  <si>
    <t>Asesoría para humanización</t>
  </si>
  <si>
    <t>Asistencia técnica ambientes calidad</t>
  </si>
  <si>
    <t>Atención calidad madres lactantes</t>
  </si>
  <si>
    <t>Atención de calidad a madres gestantes</t>
  </si>
  <si>
    <t>Atención de calidad niños rurales</t>
  </si>
  <si>
    <t>Atención de calidad niños urbanos</t>
  </si>
  <si>
    <t>Campañas de movilización social</t>
  </si>
  <si>
    <t>Cualificación de agentes educativos</t>
  </si>
  <si>
    <t>Encuentros regionales agentes educativos</t>
  </si>
  <si>
    <t>Interventoría atención integral</t>
  </si>
  <si>
    <t>Seguimiento Sistema Información</t>
  </si>
  <si>
    <t>0660</t>
  </si>
  <si>
    <t>Práctica de excelencia</t>
  </si>
  <si>
    <t>0670</t>
  </si>
  <si>
    <t>Mejoramiento ambientes</t>
  </si>
  <si>
    <t>331002</t>
  </si>
  <si>
    <t>2016050000120</t>
  </si>
  <si>
    <t>Prevención Vulneraciones de la Niñez en Antioquia</t>
  </si>
  <si>
    <t>/07-0059</t>
  </si>
  <si>
    <t>Acompañamiento familias en riesgo</t>
  </si>
  <si>
    <t>El programa de Prevención de vulneraciones de la niñez para la construcción de paz, tuvo un incremento presupuestal del 238% por valor de $774.665.568, respecto a los recursos que se establecieron para esta vigencia en el Plan Plurianual de Inversiones, este incremento permitió a la Gerencia ajustar las metas físicas para la vigencia, en consideración que este proyecto se asocia directamente al Proyecto Visionario Detonante: Protección y Garantía de los Derechos de niños, niñas, adolescentes y jóvenes. El proyecto prioriza los municipios con resultados desfavorables en indicadores asociados a las vulneraciones de derechos de la niñez y adolescencia.</t>
  </si>
  <si>
    <t>Acompañamiento plan de trabajo Mesas</t>
  </si>
  <si>
    <t>Asesoría y supervisión jurídica</t>
  </si>
  <si>
    <t>Encuentro regional protección integral</t>
  </si>
  <si>
    <t>Prácticas ludo-pedagógicas de prevención</t>
  </si>
  <si>
    <t>Movilización social</t>
  </si>
  <si>
    <t>Seguimiento a indicadores</t>
  </si>
  <si>
    <t>Seminarios virtuales en Protección</t>
  </si>
  <si>
    <t>2016050000152</t>
  </si>
  <si>
    <t>Fortalecimiento a las instituciones de educación superior oficial - Tecnológico de Antioquia Medellín, Antioquia, Occidente</t>
  </si>
  <si>
    <t>/02-0198</t>
  </si>
  <si>
    <t>Nómina</t>
  </si>
  <si>
    <t>Aportes parafiscales</t>
  </si>
  <si>
    <t>Materiales y suministros</t>
  </si>
  <si>
    <t>Impresos y publicaciones</t>
  </si>
  <si>
    <t>Servicios públicos</t>
  </si>
  <si>
    <t>Sentencias y conciliaciones</t>
  </si>
  <si>
    <t>Actualización tecnológica</t>
  </si>
  <si>
    <t>Plan de Bibliotecas</t>
  </si>
  <si>
    <t>Manejo de residuos solidos</t>
  </si>
  <si>
    <t>Investigación</t>
  </si>
  <si>
    <t>Capacitación funcionarios</t>
  </si>
  <si>
    <t>Bonos pensionales</t>
  </si>
  <si>
    <t>Dotación y mantenimiento</t>
  </si>
  <si>
    <t>2017050000022</t>
  </si>
  <si>
    <t>Construcción Bloque Académico-Administrativo - Fase 1 Medellín, Antioquia, Occidente</t>
  </si>
  <si>
    <t>/02-0231</t>
  </si>
  <si>
    <t>Planos y presupuesto de obra</t>
  </si>
  <si>
    <t>22142</t>
  </si>
  <si>
    <t>2016050000001</t>
  </si>
  <si>
    <t>Construcción del bloque 13 de aulas en el Tecnológico de Antioquia Medellín, Antioquia, Occidente</t>
  </si>
  <si>
    <t>/02-0121</t>
  </si>
  <si>
    <t>Costos de operación y mantenimiento</t>
  </si>
  <si>
    <t>2016050000003</t>
  </si>
  <si>
    <t>Construcción del bloque 2 del Tecnológico de Antioquia Medellín, Antioquia, Occidente</t>
  </si>
  <si>
    <t>/02-0197</t>
  </si>
  <si>
    <t>Acero de refuerzo</t>
  </si>
  <si>
    <t>KG</t>
  </si>
  <si>
    <t>Se declaró desierto el proceso de licitación pública 
No. 06 SA 2016 por medio de la Resolución No. 10 
del 4 de mayo de 2017</t>
  </si>
  <si>
    <t>Carpintería metálica</t>
  </si>
  <si>
    <t>Cielos falsos en Drywall</t>
  </si>
  <si>
    <t>M2</t>
  </si>
  <si>
    <t>Estructura de concreto reforzado</t>
  </si>
  <si>
    <t>M3</t>
  </si>
  <si>
    <t>Excavaciones y llenos</t>
  </si>
  <si>
    <t>Instalaciones eléctricas</t>
  </si>
  <si>
    <t>Instalaciones hidrosanitarias</t>
  </si>
  <si>
    <t>Mampostería, revoque y pintura</t>
  </si>
  <si>
    <t>Preliminares de construcción</t>
  </si>
  <si>
    <t>Red de aguas lluvias, aguas negras</t>
  </si>
  <si>
    <t>2016050000142</t>
  </si>
  <si>
    <t>Mantenimiento sede central del Tecnológico de Antioquia Medellín, Antioquia, Occidente</t>
  </si>
  <si>
    <t>/02-0196</t>
  </si>
  <si>
    <t>Aseo y sostenimiento instalaciones</t>
  </si>
  <si>
    <t>Construcción y reparacion de gaviones</t>
  </si>
  <si>
    <t>Control de Acceso</t>
  </si>
  <si>
    <t>Gestión ambiental y paisajísmo</t>
  </si>
  <si>
    <t>Mantenimiento aulas y oficinas</t>
  </si>
  <si>
    <t>Mantenimiento de techos y canoas</t>
  </si>
  <si>
    <t>Mantenimiento piscina y cancha futbol</t>
  </si>
  <si>
    <t>Mantenimiento Sedes alternas</t>
  </si>
  <si>
    <t>Mantenimientos laboratorios</t>
  </si>
  <si>
    <t>Mejoramiento de unidades sanitarias</t>
  </si>
  <si>
    <t>Seguridad Fisica y electrónica</t>
  </si>
  <si>
    <t>Sistema de alcantarillado</t>
  </si>
  <si>
    <t>Sistema electrico e iluminación  aulas</t>
  </si>
  <si>
    <t>2016050000158</t>
  </si>
  <si>
    <t>Dotación de la biblioteca del Tecnológico de Antioquia Medellín, Antioquia, Occidente</t>
  </si>
  <si>
    <t>/02-0191</t>
  </si>
  <si>
    <t>Adquisición de libros</t>
  </si>
  <si>
    <t>Suscripción a revistas</t>
  </si>
  <si>
    <t>Libros electrónicos</t>
  </si>
  <si>
    <t>Adquisición de bases de datos</t>
  </si>
  <si>
    <t>2016050000161</t>
  </si>
  <si>
    <t>Dotación de laboratorios del Tecnológico de Antioquia Medellín, Antioquia, Occidente</t>
  </si>
  <si>
    <t>/02-0192</t>
  </si>
  <si>
    <t>Equipos laboratorio Química</t>
  </si>
  <si>
    <t>Equipos laboratorio Biología</t>
  </si>
  <si>
    <t>Equipos laboratorio Física</t>
  </si>
  <si>
    <t>Equipos Laboratorio Ambiental</t>
  </si>
  <si>
    <t>Equipos Laboratorio Microtécnicas</t>
  </si>
  <si>
    <t>Equipos Laboratorio Morfofisiología</t>
  </si>
  <si>
    <t>2016050000165</t>
  </si>
  <si>
    <t>Implementación del proceso de acreditación institucional del Tecnológico de Antioquia Medellín, Antioquia, Occidente</t>
  </si>
  <si>
    <t>/02-0193</t>
  </si>
  <si>
    <t>Docente tiempo completo</t>
  </si>
  <si>
    <t>Personal administrativo</t>
  </si>
  <si>
    <t>Capacitación docentes-administrativos</t>
  </si>
  <si>
    <t>Internacionalización</t>
  </si>
  <si>
    <t>Infraestructura física</t>
  </si>
  <si>
    <t>Infraestructura tecnológica</t>
  </si>
  <si>
    <t>Bienestar institucional</t>
  </si>
  <si>
    <t>Capacitación Docentes</t>
  </si>
  <si>
    <t>2016050000167</t>
  </si>
  <si>
    <t>Implementación de un programa de internacionalización en el TdeA Medellín, Antioquia, Occidente</t>
  </si>
  <si>
    <t>/02-0195</t>
  </si>
  <si>
    <t>Movilidad académica Docente</t>
  </si>
  <si>
    <t>Movilidad académica Estudiantes</t>
  </si>
  <si>
    <t>Dotación de equipos de ayudas educativas para el Tecnológico de Antioquia Medellín, Antioquia, Occidente</t>
  </si>
  <si>
    <t>/02-0213</t>
  </si>
  <si>
    <t>Equipos imprenta</t>
  </si>
  <si>
    <t>Equipos producción Audiovisual</t>
  </si>
  <si>
    <t>370206</t>
  </si>
  <si>
    <t>2016050000287</t>
  </si>
  <si>
    <t>Fortalecimiento Tecnológico de Teleantioquia Departamento de Antioquia</t>
  </si>
  <si>
    <t>/16-0008</t>
  </si>
  <si>
    <t>Implementación estrategia de producción</t>
  </si>
  <si>
    <t>Se cumplio al 100% con lo Planeado para el 2017, adicionalmente, toda la información esta debidamente registrada en OMEGA.</t>
  </si>
  <si>
    <t>320203</t>
  </si>
  <si>
    <t>2016050000268</t>
  </si>
  <si>
    <t>Construcción y suministro de agua apta para el consumo humano</t>
  </si>
  <si>
    <t>/03-0010</t>
  </si>
  <si>
    <t>Construccion acueducto rural agua</t>
  </si>
  <si>
    <t>El programa de Abastecimiento sostenible de agua apta  para consumo humano en zonas rurales se reportó en su totalidad en el mes de septiembte, por tal motivo los meses de Octubre a Diciembre no tiene cantidad realizada</t>
  </si>
  <si>
    <t>Construcción sistemas alternativos agua</t>
  </si>
  <si>
    <t>Nuevas conexiones agua predios rurales</t>
  </si>
  <si>
    <t>Contratación de personal</t>
  </si>
  <si>
    <t xml:space="preserve">Continua el personal reportado en septiembre </t>
  </si>
  <si>
    <t>Transporte</t>
  </si>
  <si>
    <t>HRA</t>
  </si>
  <si>
    <t xml:space="preserve">Las horas de transporte entre Noviembre y Diciembre son 432, ya que las de Octubre se reportaron en la casilla de Enero - Septiembre </t>
  </si>
  <si>
    <t>320206</t>
  </si>
  <si>
    <t>2016050000269</t>
  </si>
  <si>
    <t xml:space="preserve">Ampliación cobertura del servicio de energía convencional y alternativo en zonas rurales todo el Departamento Antioquia </t>
  </si>
  <si>
    <t>/19-0007</t>
  </si>
  <si>
    <t>Nuevas conexiones servicio de energia</t>
  </si>
  <si>
    <t>El programa de Energia para la ruralidad, se reportó en su totalidad en el mes de septiembte, por tal motivo los meses de Octubre a Diciembre no tiene cantidad realizada</t>
  </si>
  <si>
    <t>Nuevas conexiones servicio energia Alter</t>
  </si>
  <si>
    <t>Se ejecutó el convenio para suministro, transporte, instalación y puesta en funcionamiento de 134 sistemas fotovoltaicos para el aumento de la cobertura de electrificación de zonas rurales del departamento de Antioquia</t>
  </si>
  <si>
    <t>330505</t>
  </si>
  <si>
    <t>2016050000270</t>
  </si>
  <si>
    <t>Fortalecimiento de Municipios y operadores en la prestación de servicios públicos. Todo El Departamento, Antioquia, Occidente</t>
  </si>
  <si>
    <t>/03-0012</t>
  </si>
  <si>
    <t>Fortalecer prestación servicios públicos</t>
  </si>
  <si>
    <t>Los indicadores para el programa de fortalecimiento institucional de los prestadores de Servicios Públicos, se reportó en su totalidad en el mes de septiembre, por tal motivo los meses de Octubre a Diciembre no tiene cantidad.</t>
  </si>
  <si>
    <t>Contratación personal</t>
  </si>
  <si>
    <t>320205</t>
  </si>
  <si>
    <t>2016050000273</t>
  </si>
  <si>
    <t>Construcción Alternativas rurales para el manejo de residuos sólidos en el Departamento Todo El Departamento, Antioquia, Occidente</t>
  </si>
  <si>
    <t>/03-0015</t>
  </si>
  <si>
    <t>Residuos sólidos en zonas rurales</t>
  </si>
  <si>
    <t xml:space="preserve">La actividad se reporto en el mes de Septiembre mediante el suministro de módulos en madera plástica reciclada (COMPOSTERAS)para obtener abonos como materia prima en el mejoramiento de suelos en las zonas rurales de los municipios de jurisdicción de la corporación autónoma regional de las cuencas de los ríos negro y nare - CORNARE, en el Departamento de Antioquia. </t>
  </si>
  <si>
    <t>320204</t>
  </si>
  <si>
    <t>2016050000274</t>
  </si>
  <si>
    <t>Ampliación de cobertura mediante construcción de nuevas conexiones y tratamientos de aguas residuales (zona rural) del Departamento Todo El Departamento, Antioquia, Occidente</t>
  </si>
  <si>
    <t>/03-0020</t>
  </si>
  <si>
    <t>Conexiones rurales alcantarillado</t>
  </si>
  <si>
    <t>El programa de manejo sostenible de sistemas de aguas residuales en zonas rurales  se reportó en su totalidad en el mes de septiembre, por tal motivo los meses de Octubre a Diciembre no tiene cantidad realizada</t>
  </si>
  <si>
    <t>Tratamiento aguas residuales</t>
  </si>
  <si>
    <t>El programa de manejo sostenible de sistemas de aguas residuales en zonas rurales (pozos septicos) se reportó en su totalidad en el mes de septiembre, por tal motivo los meses de Octubre a Diciembre no tiene cantidad realizada</t>
  </si>
  <si>
    <t>330501</t>
  </si>
  <si>
    <t>2016050000276</t>
  </si>
  <si>
    <t>Ampliación Cobertura y sistemas sostenibles de agua apta para consumo humano en zona urbana Todo El Departamento, Antioquia, Occidente</t>
  </si>
  <si>
    <t>/03-0027</t>
  </si>
  <si>
    <t>Conexiones urbanas al servicio agua apta</t>
  </si>
  <si>
    <t>El programa de Abastecimiento sostenible de agua apta  para consumo humano en zonas Urbana se reportó en su totalidad en el mes de septiembte, por tal motivo los meses de Octubre a Diciembre no tiene cantidad realizada</t>
  </si>
  <si>
    <t>Sistemas acueductos urbanos optimizados</t>
  </si>
  <si>
    <t>El programa de Abastecimiento sostenible de agua apta  para consumo humano en zonas Urbana (optimización) se reportó en su totalidad en el mes de septiembte, por tal motivo los meses de Octubre a Diciembre no tiene cantidad realizada</t>
  </si>
  <si>
    <t>330502</t>
  </si>
  <si>
    <t>2016050000278</t>
  </si>
  <si>
    <t>Ampliación cobertura al servicio de alcantarillado en zona urbana Todo El Departamento, Antioquia, Occidente</t>
  </si>
  <si>
    <t>/03-0054</t>
  </si>
  <si>
    <t>Alcantari optimizados garantía servicio</t>
  </si>
  <si>
    <t>El programa de manejo sostenible de sistemas de aguas residuales (optimización) en zonas Urbanas se reportó en su totalidad en el mes de septiembre, por tal motivo los meses de Octubre a Diciembre no tiene cantidad realizada</t>
  </si>
  <si>
    <t>Predios al servicio alcantarillado</t>
  </si>
  <si>
    <t>El programa de manejo sostenible de sistemas de aguas residuales en zonas Urbanas se reportó en su totalidad en el mes de septiembre, por tal motivo los meses de Octubre a Diciembre no tiene cantidad realizada</t>
  </si>
  <si>
    <t>El programa de manejo sostenible de sistemas de aguas residuales (plantas de tratamiento) en zonas Urbanas se reportó en su totalidad en el mes de septiembre, por tal motivo los meses de Octubre a Diciembre no tiene cantidad realizada</t>
  </si>
  <si>
    <t>330503</t>
  </si>
  <si>
    <t>2016050000279</t>
  </si>
  <si>
    <t>Control y disposición de residuos sólidos de manera adecuada en relleno sanitario u otro sistema en la zona urbana Todo El Departamento, Antioquia, Occidente</t>
  </si>
  <si>
    <t>/03-0055</t>
  </si>
  <si>
    <t>Aprovechamiento y/o transformación RS</t>
  </si>
  <si>
    <t>El programa de manejo integral de RS reportó en su totalidad en el mes de septiembre, la adquisición  de 5 vehículos recolectores y compactadores de residuos sólidos para mejorar la prestación del servicio de saneamiento básico en el departamento de Antioquia</t>
  </si>
  <si>
    <t>Construcción alternat disposición final</t>
  </si>
  <si>
    <t>Disposición optimizados mejorados constr</t>
  </si>
  <si>
    <t>Para el producto de Municipios con sistemas de disposición final optimizados, mejorados y/o construidos, se reportan los convenio de Cocorná y San Jose de la Montaña en el mes de septiembre</t>
  </si>
  <si>
    <t>330506</t>
  </si>
  <si>
    <t>2016050000280</t>
  </si>
  <si>
    <t>Construcción Empresas y/o esquemas asociativos funcionando como prestadores regionales de servicios públicos Todo El Departamento, Antioquia, Occidente</t>
  </si>
  <si>
    <t>/03-0056</t>
  </si>
  <si>
    <t>Creación empresas, esquemas asociativas</t>
  </si>
  <si>
    <t>330104</t>
  </si>
  <si>
    <t>2016050000023</t>
  </si>
  <si>
    <t>Implementación de proyectos productivos agropecuarios generadores de seguridad alimentaria para familias víctimas en Todo El Departamento, Antioquia, Occidente</t>
  </si>
  <si>
    <t>/14-0025</t>
  </si>
  <si>
    <t>Proceso pedagógico</t>
  </si>
  <si>
    <t>Entrega de insumos</t>
  </si>
  <si>
    <t>Entrega de insumos para huertas</t>
  </si>
  <si>
    <t>Proceso Formativo en ECA</t>
  </si>
  <si>
    <t>2016050000031</t>
  </si>
  <si>
    <t>Fortalecimiento de la Política Pública de Seguridad Alimentaria en Todo El Departamento, Antioquia, Occidente</t>
  </si>
  <si>
    <t>/07-0046</t>
  </si>
  <si>
    <t>Desarrollar estrategias pedagógicas</t>
  </si>
  <si>
    <t>Implementar SISMANA</t>
  </si>
  <si>
    <t>Implementar SISVAN</t>
  </si>
  <si>
    <t>2016050000032</t>
  </si>
  <si>
    <t>Suministro de raciones para el Programa de Alimentación Escolar para garantizar la permanencia de la población escolar en Todo El Departamento, Antioquia, Occidente</t>
  </si>
  <si>
    <t>/02-0158</t>
  </si>
  <si>
    <t>Contratación de recurso humano</t>
  </si>
  <si>
    <t>Programa de Alimentación Escolar</t>
  </si>
  <si>
    <t>2016050000033</t>
  </si>
  <si>
    <t>Implementación de estrategias de atención integral y recuperación nutricional a  la primera infancia en Todo El Departamento, Antioquia, Occidente</t>
  </si>
  <si>
    <t>/01-0018</t>
  </si>
  <si>
    <t>Atención a familias gestantes</t>
  </si>
  <si>
    <t>Recuperación nutricional</t>
  </si>
  <si>
    <t>Contratación recurso humano</t>
  </si>
  <si>
    <t>Atención a familias lactantes</t>
  </si>
  <si>
    <t>2016050000042</t>
  </si>
  <si>
    <t>Implementación de proyectos pedagógicos en centros educativos rurales e instituciones educativas de Todo El Departamento, Antioquia, Occidente</t>
  </si>
  <si>
    <t>/14-0048</t>
  </si>
  <si>
    <t>Diseño material pedag.</t>
  </si>
  <si>
    <t>Implem. Huertas Escolares</t>
  </si>
  <si>
    <t>Red virtual comunic.</t>
  </si>
  <si>
    <t>Revisar PEM y PEI</t>
  </si>
  <si>
    <t>2016050000234</t>
  </si>
  <si>
    <t>Suministro de complemento alimentario para población adulta mayor en Todo El Departamento, Antioquia, Occidente</t>
  </si>
  <si>
    <t>/01-0043</t>
  </si>
  <si>
    <t>Contrat para producc y distrib Complemen</t>
  </si>
  <si>
    <t>Asesoría Asistencia técnica profesional</t>
  </si>
  <si>
    <t>340101</t>
  </si>
  <si>
    <t>2016050000013</t>
  </si>
  <si>
    <t>Formulación e  implementación del plan departamental de adaptación y mitigación al cambio climático, Antioquia, Occidente</t>
  </si>
  <si>
    <t>/21-0000</t>
  </si>
  <si>
    <t>Conformación nodo reg cambio climático</t>
  </si>
  <si>
    <t>El nodo regional de cambio climático está funionando correctamenta. 
Para la implementación de los proyectos del plan de cambio climatico, se esta a la espera de su terminación para la posterior ejecución de los proyectos.</t>
  </si>
  <si>
    <t>Formul plan adapt mitig cambio climático</t>
  </si>
  <si>
    <t>Impl proy innov inv mitig cambio climát</t>
  </si>
  <si>
    <t>Implem proy adap mitig cambio climático</t>
  </si>
  <si>
    <t>340203</t>
  </si>
  <si>
    <t>2016050000014</t>
  </si>
  <si>
    <t>Implementación Proyectos educativos y de participación para la construcción de una cultura ambiental sustentable en el departamento de Antioquia, Occidente</t>
  </si>
  <si>
    <t>/21-0001</t>
  </si>
  <si>
    <t>Estrat educat participación implemen</t>
  </si>
  <si>
    <t>Proyecto de Ordenanza Basuras Cero</t>
  </si>
  <si>
    <t>Árboles sembrados Jornadas reforest</t>
  </si>
  <si>
    <t>escuela liderazgo ambiental</t>
  </si>
  <si>
    <t>Estrg cominucacionales</t>
  </si>
  <si>
    <t>340201</t>
  </si>
  <si>
    <t>2016050000018</t>
  </si>
  <si>
    <t>Protección y conservación del recurso hídrico en el departamento de, Antioquia, Occidente</t>
  </si>
  <si>
    <t>/21-0021</t>
  </si>
  <si>
    <t>Monitoreo prinples fuentes hídricas</t>
  </si>
  <si>
    <t>Est actlización estado recurso hídrico</t>
  </si>
  <si>
    <t>Áreas protección fuentes adquiridas</t>
  </si>
  <si>
    <t>Áreas protección fuentes mantenidas</t>
  </si>
  <si>
    <t>Proyectos contemplados POMCAS</t>
  </si>
  <si>
    <t>340202</t>
  </si>
  <si>
    <t>Protección y conservación de áreas de ecosistemas estratégicos, Antioquia, Occidente</t>
  </si>
  <si>
    <t>/21-0022</t>
  </si>
  <si>
    <t>Áreas en ecosis estratégicos restaur</t>
  </si>
  <si>
    <t>Diseño e implementación de SILAP</t>
  </si>
  <si>
    <t>Áreas esp público prote amb recuperadas</t>
  </si>
  <si>
    <t>Áreas ecosis estrat vigilada controlada</t>
  </si>
  <si>
    <t>Áreas apoyadas para declaratoria SIDAP</t>
  </si>
  <si>
    <t>Proyectos contemplados CODEAM implem</t>
  </si>
  <si>
    <t>Proyct dsllados escenarios particip</t>
  </si>
  <si>
    <t>Proy Plan Acción comisión incen fostls</t>
  </si>
  <si>
    <t>pago servicios ambientales</t>
  </si>
  <si>
    <t>El Silap Gómez Plata tiene una avance del 60%. El Silap de Támesis un 40%. A ambos se realizó la  prorroga y reserva presupuestal para que los productos puedan ser entregados a satisfacción en marzo de 2018. En el Omega, se suman las hectareas de pago por servicios ambientales (4652 has) y las hectareas de guardabosques (3466,16 has) en el indicador Áreas ecosis estrat vigiladados y controlados, resultando un total de 8118,16 hectareas con vigilancia y control en el departamento de Antioquia. Para el indicador de Proyectos del plan de accion de la comisión de incendios forestales se acompañó financieramente al Dapard para la Adquisición de herramientas para la extinción de incendios de cobertura vegetal.</t>
  </si>
  <si>
    <t>Se firmó convenio con EPM para el monitoreo e inventario de las principales fuentes hidricas en el departamento de Antioquia. El avance del estudio está en el 50%. Se adquirieron 6 predios para la protección del recurso hidrico con un total de 367,8 hectareas y una población beneficiaria de 102061 personas. Se firmo convenios de Manejo de las Cuencas Hidrográficas (POMCA) de la jurisdicción de CORNARE y Corantioquia, ejecutandose proyectos en 15 municipios.</t>
  </si>
  <si>
    <t>330901</t>
  </si>
  <si>
    <t>2016050000131</t>
  </si>
  <si>
    <t>Formación Transversalidad con Hechos Antioquia</t>
  </si>
  <si>
    <t>/07-0065</t>
  </si>
  <si>
    <t>Capacitación en género</t>
  </si>
  <si>
    <t>0400</t>
  </si>
  <si>
    <t>Diseño campaña autocuidado</t>
  </si>
  <si>
    <t>Es una campaña permanente para el año</t>
  </si>
  <si>
    <t>0410</t>
  </si>
  <si>
    <t>Difusión Campaña Equidad de Género</t>
  </si>
  <si>
    <t>Es una campaña permanente para el año. Se ajusta la cantidad realizada</t>
  </si>
  <si>
    <t>0440</t>
  </si>
  <si>
    <t>Formulación convenios</t>
  </si>
  <si>
    <t>0460</t>
  </si>
  <si>
    <t>Identificación de Cooperantes</t>
  </si>
  <si>
    <t>Ejecución Proyectos Mujeres y Paz</t>
  </si>
  <si>
    <t>0500</t>
  </si>
  <si>
    <t>Ejecución Jornadas de Salud</t>
  </si>
  <si>
    <t>0550</t>
  </si>
  <si>
    <t>Creación Red mujeres profesionales</t>
  </si>
  <si>
    <t>0560</t>
  </si>
  <si>
    <t>Consolidación Red Transversalidad</t>
  </si>
  <si>
    <t>Se ajusta cantidad realizada trimestral</t>
  </si>
  <si>
    <t>0580</t>
  </si>
  <si>
    <t>Ejecución Plan Red profesionales</t>
  </si>
  <si>
    <t>0590</t>
  </si>
  <si>
    <t>Consolidación Red Profesionales</t>
  </si>
  <si>
    <t>1180</t>
  </si>
  <si>
    <t>Diseño cursos de género</t>
  </si>
  <si>
    <t>1190</t>
  </si>
  <si>
    <t>Recurso Humano</t>
  </si>
  <si>
    <t>330906</t>
  </si>
  <si>
    <t>2016050000169</t>
  </si>
  <si>
    <t>Implementación Mujeres Asociadas Adelante Antioquia</t>
  </si>
  <si>
    <t>/07-0068</t>
  </si>
  <si>
    <t>Creación de la Red</t>
  </si>
  <si>
    <t>Difusión y convocatoria eventos</t>
  </si>
  <si>
    <t>Diseño del plan</t>
  </si>
  <si>
    <t>Diseño Eventos</t>
  </si>
  <si>
    <t>Ejecución Eventos</t>
  </si>
  <si>
    <t>Implementación del Plan</t>
  </si>
  <si>
    <t>Implementación Plan Red</t>
  </si>
  <si>
    <t>Seguimiento resultados del Plan</t>
  </si>
  <si>
    <t>Seguimiento resultados Red</t>
  </si>
  <si>
    <t>330904</t>
  </si>
  <si>
    <t>2016050000170</t>
  </si>
  <si>
    <t>Implementación Seguridad Pública para Mujeres Antioquia</t>
  </si>
  <si>
    <t>/07-0069</t>
  </si>
  <si>
    <t>Alianzas área metropolitana</t>
  </si>
  <si>
    <t>Caracterización estado rutas atención</t>
  </si>
  <si>
    <t>Una sola caracterización</t>
  </si>
  <si>
    <t>Construcción mesas violencias</t>
  </si>
  <si>
    <t>Convocatoria jornadas trata</t>
  </si>
  <si>
    <t>Una convocatoria por jornada</t>
  </si>
  <si>
    <t>Convocatoria jornadas víctimas</t>
  </si>
  <si>
    <t>0390</t>
  </si>
  <si>
    <t>Convocatoria seminarios masculinidades</t>
  </si>
  <si>
    <t>Una convocatoria por seminario</t>
  </si>
  <si>
    <t>Convocatoria seminarios violencias</t>
  </si>
  <si>
    <t>Convocatoria y seguimiento cursos E.G</t>
  </si>
  <si>
    <t>Una convocatoria por curso</t>
  </si>
  <si>
    <t>Diseño acuerdo metropolitano</t>
  </si>
  <si>
    <t>0430</t>
  </si>
  <si>
    <t>Diseño Asambleas por la paz</t>
  </si>
  <si>
    <t>Un diseño por asamblea</t>
  </si>
  <si>
    <t>Diseño Campaña</t>
  </si>
  <si>
    <t>Diseño jornadas atención trata</t>
  </si>
  <si>
    <t>Un diseño por jornada</t>
  </si>
  <si>
    <t>Diseño jornadas víctimas</t>
  </si>
  <si>
    <t>Un diseño por jornnada</t>
  </si>
  <si>
    <t>0470</t>
  </si>
  <si>
    <t>Diseño plan mesas violencias</t>
  </si>
  <si>
    <t>Un solo plan</t>
  </si>
  <si>
    <t>Diseño seminarios atención violencias</t>
  </si>
  <si>
    <t>Un diñero para cada seminario, según el público</t>
  </si>
  <si>
    <t>Diseño talleres mujeres reclusorios</t>
  </si>
  <si>
    <t>Un diseño para cada taller</t>
  </si>
  <si>
    <t>Ejecución asambleas por la paz</t>
  </si>
  <si>
    <t>0510</t>
  </si>
  <si>
    <t>Ejecución jornadas atención trata</t>
  </si>
  <si>
    <t>Ejecución jornadas víctimas</t>
  </si>
  <si>
    <t>0530</t>
  </si>
  <si>
    <t>Ejecución seminarios atención violencias</t>
  </si>
  <si>
    <t>0540</t>
  </si>
  <si>
    <t>Ejecución seminarios masculinidades</t>
  </si>
  <si>
    <t>Una ejecución por seminario</t>
  </si>
  <si>
    <t>Ejecución talleres mujeres reclusorios</t>
  </si>
  <si>
    <t>Formulación cursos E.G</t>
  </si>
  <si>
    <t>Una formulación del curso, según público</t>
  </si>
  <si>
    <t>0570</t>
  </si>
  <si>
    <t>Formulación seminarios masculinidades</t>
  </si>
  <si>
    <t>Fortalecimiento Mesas violencias</t>
  </si>
  <si>
    <t>Implementación campaña</t>
  </si>
  <si>
    <t>0600</t>
  </si>
  <si>
    <t>Implementación cursos E.G</t>
  </si>
  <si>
    <t>0610</t>
  </si>
  <si>
    <t>Implementación Plan Rutas</t>
  </si>
  <si>
    <t>0620</t>
  </si>
  <si>
    <t>Seguimento Rutas Atención</t>
  </si>
  <si>
    <t>0630</t>
  </si>
  <si>
    <t>Seguimiento Asambleas Paz</t>
  </si>
  <si>
    <t>0640</t>
  </si>
  <si>
    <t>Seguimiento talleres mujeres reclusorios</t>
  </si>
  <si>
    <t>Un seguimiento a las acciones realizadas con este público</t>
  </si>
  <si>
    <t>0650</t>
  </si>
  <si>
    <t>Seguimiento y difusión campaña</t>
  </si>
  <si>
    <t>Trámites jurídicos acuerdo metropolitano</t>
  </si>
  <si>
    <t>330903</t>
  </si>
  <si>
    <t>2016050000171</t>
  </si>
  <si>
    <t>Implementación Seguridad Económica para las Mujeres Antioquia</t>
  </si>
  <si>
    <t>/07-0070</t>
  </si>
  <si>
    <t>Diseño concurso</t>
  </si>
  <si>
    <t>Implementación concurso</t>
  </si>
  <si>
    <t>Se implementó en 13 zonas geográficas del departamento</t>
  </si>
  <si>
    <t>Premiación concurso</t>
  </si>
  <si>
    <t>Esta actividad se realiza en 2019</t>
  </si>
  <si>
    <t>Diseño Red</t>
  </si>
  <si>
    <t>Formulación Rutas</t>
  </si>
  <si>
    <t>Esta actividad no se realizó en 2017</t>
  </si>
  <si>
    <t>Implementación Rutas</t>
  </si>
  <si>
    <t>Difusión Rutas</t>
  </si>
  <si>
    <t>Diseño Jornadas Bancarización</t>
  </si>
  <si>
    <t>Implementación Jornadas</t>
  </si>
  <si>
    <t>Seguimiento Jornadas</t>
  </si>
  <si>
    <t>Difusión Plan tierras</t>
  </si>
  <si>
    <t>Investigación normatividad tierras</t>
  </si>
  <si>
    <t>Elaboración Plan tierras</t>
  </si>
  <si>
    <t>Fortalecimiento granjas</t>
  </si>
  <si>
    <t>Creación granjas</t>
  </si>
  <si>
    <t>Seguimiento Granjas</t>
  </si>
  <si>
    <t>Diseño P. Equidad Empresas</t>
  </si>
  <si>
    <t>Se adelanta proyeco de Ordenanza para la política antes de su implementación</t>
  </si>
  <si>
    <t>Consolidación alianzas empresas</t>
  </si>
  <si>
    <t>Implementación P.Equidad Emp</t>
  </si>
  <si>
    <t>0850</t>
  </si>
  <si>
    <t>Transporte terrestre jornadas</t>
  </si>
  <si>
    <t>0860</t>
  </si>
  <si>
    <t>330902</t>
  </si>
  <si>
    <t>2016050000173</t>
  </si>
  <si>
    <t>Implementación Educando en Igualdad en Antioquia</t>
  </si>
  <si>
    <t>/07-0071</t>
  </si>
  <si>
    <t>Acercamiento a IE para alianzas</t>
  </si>
  <si>
    <t>Acercamiento a Instituciones Educativas</t>
  </si>
  <si>
    <t>Actualización de PEI</t>
  </si>
  <si>
    <t>Alianzas municipios acciones EBLMA</t>
  </si>
  <si>
    <t>El indicador está en cero, por no cobertura educativa desde la Secretaría de Educación</t>
  </si>
  <si>
    <t>Articulación con Secretaría Educación</t>
  </si>
  <si>
    <t>Una articulacio´n</t>
  </si>
  <si>
    <t>Convocatoria taller crianza en igualdad</t>
  </si>
  <si>
    <t>Una convocatoria por taller</t>
  </si>
  <si>
    <t>Difusión obras mujeres escritoras</t>
  </si>
  <si>
    <t>Diseño acciones EBLMA</t>
  </si>
  <si>
    <t>Diseño taller crianza en igualdad</t>
  </si>
  <si>
    <t>Ejecución acciones EBLMA</t>
  </si>
  <si>
    <t>Ejecución Plan Madres Comunitarias</t>
  </si>
  <si>
    <t>Fue aprobado por Ordenanza en diciembre. La ejecución inicia en 2018</t>
  </si>
  <si>
    <t>Ejecución talleres crianza en igualdad</t>
  </si>
  <si>
    <t>Elaboración cartografía escritoras</t>
  </si>
  <si>
    <t>Formación mujeres alfabetizadoras</t>
  </si>
  <si>
    <t>Encuentro realizado desde la Secretaría de Educación</t>
  </si>
  <si>
    <t>Formulación Plan Enfoque de Género- PEI</t>
  </si>
  <si>
    <t>Formulación Plan Incorporación EG en IE</t>
  </si>
  <si>
    <t>Formulación Plan Madres Comunitarias</t>
  </si>
  <si>
    <t>Identificación actores para PMC</t>
  </si>
  <si>
    <t>Identificación mujeres alfabetizadoras</t>
  </si>
  <si>
    <t>Se entregó base de datos a Secretaría de Educación</t>
  </si>
  <si>
    <t>Implementación Plan en IES</t>
  </si>
  <si>
    <t>Levantamiento info mujeres escritoras</t>
  </si>
  <si>
    <t>330905</t>
  </si>
  <si>
    <t>2016050000175</t>
  </si>
  <si>
    <t>Implementación Mujeres Políticas Pensando en Grande Antioquia</t>
  </si>
  <si>
    <t>/07-0072</t>
  </si>
  <si>
    <t>Asesorías sobre campañas políticas</t>
  </si>
  <si>
    <t>Subregionalizado en 13 zonas geográficas de Antioquia</t>
  </si>
  <si>
    <t>Creación Red Alcaldesas</t>
  </si>
  <si>
    <t>Creación Red concejalas</t>
  </si>
  <si>
    <t>Diseño capacitaciones personal admon</t>
  </si>
  <si>
    <t>Un diseño para cada capacitación</t>
  </si>
  <si>
    <t>Ejecución cursos personal admon</t>
  </si>
  <si>
    <t>Formulación módulos de formación</t>
  </si>
  <si>
    <t>Formulación plan Red Concejalas</t>
  </si>
  <si>
    <t>Programado para 2018</t>
  </si>
  <si>
    <t>Implementación Módulos de formación</t>
  </si>
  <si>
    <t>Implementación plan Red alcaldesas</t>
  </si>
  <si>
    <t>Seguimiento red concejalas</t>
  </si>
  <si>
    <t>Seguimiento resultados red alcaldesas</t>
  </si>
  <si>
    <t>350303</t>
  </si>
  <si>
    <t>2016050000106</t>
  </si>
  <si>
    <t>Fortalecimiento Gestión para el Desarrollo y la Cohesión Territorial todo el Departamento de Antioquia</t>
  </si>
  <si>
    <t>/07-0057</t>
  </si>
  <si>
    <t>Construcción Plan Informativo</t>
  </si>
  <si>
    <t>Implementación Plan de Asesoría</t>
  </si>
  <si>
    <t>Operación Logística</t>
  </si>
  <si>
    <t>Asignación de estímulos</t>
  </si>
  <si>
    <t>320208</t>
  </si>
  <si>
    <t>2016050000124</t>
  </si>
  <si>
    <t>Apoyo Integral a los hogares en condiciones de pobreza extrema en el Departamento de Antioquia, Antioquia, Occidente</t>
  </si>
  <si>
    <t>/07-0060</t>
  </si>
  <si>
    <t>Contratación servicios profesionales</t>
  </si>
  <si>
    <t>Definición de las rutas de acceso</t>
  </si>
  <si>
    <t>Diseño  documento de sistematización</t>
  </si>
  <si>
    <t>Diseño documento sistematización</t>
  </si>
  <si>
    <t>Divulgación de acciones a desarrollar</t>
  </si>
  <si>
    <t>Implementación procesos de formación</t>
  </si>
  <si>
    <t>Suministro recursos técnicos logísticos</t>
  </si>
  <si>
    <t>2016050000128</t>
  </si>
  <si>
    <t>Fortalecimiento de la Organización Comunal Todo El Departamento, Antioquia, Occidente</t>
  </si>
  <si>
    <t>/07-0062</t>
  </si>
  <si>
    <t>Ajustes modulares del sistema</t>
  </si>
  <si>
    <t>Alianzas Instituciones Universitarias</t>
  </si>
  <si>
    <t>Ampliación de licenciamiento</t>
  </si>
  <si>
    <t>Caracterización afiliados subregion</t>
  </si>
  <si>
    <t>Caracterización Formador de formadores</t>
  </si>
  <si>
    <t>Contratación recursos</t>
  </si>
  <si>
    <t>Desarrollo módulo piloto</t>
  </si>
  <si>
    <t>Desarrollo plataforma virtual</t>
  </si>
  <si>
    <t>Diseño implementación tutorías</t>
  </si>
  <si>
    <t>Encuentros lúdico-recreativos Dptales</t>
  </si>
  <si>
    <t>Eventos académicos subregionales</t>
  </si>
  <si>
    <t>Formulación plan Desarrollo Comunal</t>
  </si>
  <si>
    <t>Implementación módulo jurídico</t>
  </si>
  <si>
    <t>Implementación SURCO Municipios</t>
  </si>
  <si>
    <t>Juegos comunales Dptales</t>
  </si>
  <si>
    <t>Lúdico-recreativos subregionales</t>
  </si>
  <si>
    <t>Plan Desarrollo Federación</t>
  </si>
  <si>
    <t>Realización Plan Comunicaciones</t>
  </si>
  <si>
    <t>Recertificación Formadores Comunales</t>
  </si>
  <si>
    <t>Replicas con organismos comunales</t>
  </si>
  <si>
    <t>Replicas con otros lideres</t>
  </si>
  <si>
    <t>2016050000129</t>
  </si>
  <si>
    <t>Fortalecimiento y consolidación del Sistema de Participación Ciudadana y Control Social Todo El Departamento, Antioquia, Occidente</t>
  </si>
  <si>
    <t>/07-0063</t>
  </si>
  <si>
    <t>Comunicaciones, publicaciones,documentos</t>
  </si>
  <si>
    <t>Cumbre Participación Ciudadana</t>
  </si>
  <si>
    <t>Diseño, formulación e implementacion</t>
  </si>
  <si>
    <t>Formación Participación Ciudadana</t>
  </si>
  <si>
    <t>Fortalecer Consejos de Participación</t>
  </si>
  <si>
    <t>Fortalecer nuevos liderazgos</t>
  </si>
  <si>
    <t>Fortalecimiento COMPOS</t>
  </si>
  <si>
    <t>Licencias, software y tecnología</t>
  </si>
  <si>
    <t>Otras actividades</t>
  </si>
  <si>
    <t>2016050000130</t>
  </si>
  <si>
    <t>Fortalecimiento Incidencia comunal en Escenarios de Participación, Antioquia, Occidente</t>
  </si>
  <si>
    <t>/07-0064</t>
  </si>
  <si>
    <t>Acompañamiento a la cualificación</t>
  </si>
  <si>
    <t>Capacitaciones</t>
  </si>
  <si>
    <t>Construcción Manual</t>
  </si>
  <si>
    <t>Encuentros de Capacitación</t>
  </si>
  <si>
    <t>Encuentros JAL</t>
  </si>
  <si>
    <t>Encuentros Subregionales</t>
  </si>
  <si>
    <t>331301</t>
  </si>
  <si>
    <t>2016050000138</t>
  </si>
  <si>
    <t>Fortalecimiento Antioquia reconoce e incluye la diversidad sexual y de género Todo El Departamento, Antioquia, Occidente</t>
  </si>
  <si>
    <t>/07-0066</t>
  </si>
  <si>
    <t>Cogestores Municipales</t>
  </si>
  <si>
    <t>Concertación Participación Pob. LGTBI</t>
  </si>
  <si>
    <t>Diseño Estrategia</t>
  </si>
  <si>
    <t>Diseño material</t>
  </si>
  <si>
    <t>Estrategia comunicacional</t>
  </si>
  <si>
    <t>Estrategia de transformación</t>
  </si>
  <si>
    <t>Foro acádemico</t>
  </si>
  <si>
    <t>Implementación estrategia</t>
  </si>
  <si>
    <t>Plan Comunicacional</t>
  </si>
  <si>
    <t>2016050000192</t>
  </si>
  <si>
    <t>Apoyo Promover e impulsar los convites ciudadanos participativos Todo El Departamento, Antioquia, Occidente</t>
  </si>
  <si>
    <t>/07-0073</t>
  </si>
  <si>
    <t>Articulación a la red nacional de PPP</t>
  </si>
  <si>
    <t>Convites Ciudadanos Participativos</t>
  </si>
  <si>
    <t>Planeación del Proceso en el Territorio</t>
  </si>
  <si>
    <t>SECRETARÍA DE HACIENDA</t>
  </si>
  <si>
    <t>2012050000014</t>
  </si>
  <si>
    <t>Fortalecimiento de las rentas oficiales como fuente de inversión social en el Departamento de Antioquia</t>
  </si>
  <si>
    <t>/22-1144</t>
  </si>
  <si>
    <t>CRM Cultura de pago</t>
  </si>
  <si>
    <t>Aplicación control fiscalización juegos</t>
  </si>
  <si>
    <t>Apoyo Institucional</t>
  </si>
  <si>
    <t>Apoyo logistico</t>
  </si>
  <si>
    <t>Capacitación formación juegos de suerte</t>
  </si>
  <si>
    <t>Capacitar autoridades y comunidad</t>
  </si>
  <si>
    <t>Intervención hidrocarburos</t>
  </si>
  <si>
    <t>Operativos de control</t>
  </si>
  <si>
    <t>Participación ciudadana juegos suerte</t>
  </si>
  <si>
    <t>Proceso admon, operativo judicial juegos</t>
  </si>
  <si>
    <t>Proyectos productos investigación juegos</t>
  </si>
  <si>
    <t>Sensibilización Comunicación juegos azar</t>
  </si>
  <si>
    <t>2016050000139</t>
  </si>
  <si>
    <t>Aplicación del Marco normativo para la Implementación de las normas Internacionales emitido por la CGN, mediante la Resolución 533 de Octubre de 2015, en el Departamento de Antioquia</t>
  </si>
  <si>
    <t>/22-0089</t>
  </si>
  <si>
    <t>Actualización de los valores Fase 1.</t>
  </si>
  <si>
    <t>Capacitación estructural NICSP</t>
  </si>
  <si>
    <t>Capacitación por excepción</t>
  </si>
  <si>
    <t>ESFA a enero 01 de 2018.</t>
  </si>
  <si>
    <t>Gestión del cambio y sensibilización</t>
  </si>
  <si>
    <t>Informe técnico contable final</t>
  </si>
  <si>
    <t>Informe trimestral exigible por la CGN</t>
  </si>
  <si>
    <t>Modelo costos NICSP FLA</t>
  </si>
  <si>
    <t>Políticas contables CGN</t>
  </si>
  <si>
    <t>Políticas entidades controladas</t>
  </si>
  <si>
    <t>Propuesta de Consolidación EF</t>
  </si>
  <si>
    <t>Respuesta a preguntas técnicas.</t>
  </si>
  <si>
    <t>2016050000207</t>
  </si>
  <si>
    <t>Compromiso acuerdo de pago deuda METRO Medellín</t>
  </si>
  <si>
    <t>/22-0153</t>
  </si>
  <si>
    <t>Pago Deuda Metro de Medellín</t>
  </si>
  <si>
    <t>2016050000209</t>
  </si>
  <si>
    <t>Mejoramiento de la Hacienda pública del Departamento de Antioquia</t>
  </si>
  <si>
    <t>/22-0154</t>
  </si>
  <si>
    <t>Acompañamiento informe calificad riesgo</t>
  </si>
  <si>
    <t>Análisis financiero Dpto y Ent Desc</t>
  </si>
  <si>
    <t>Apoyo y Asesoría saneamiento bienes</t>
  </si>
  <si>
    <t>Apoyo y Asesoría temas penalesyfiscales</t>
  </si>
  <si>
    <t>Asesoría tributaria</t>
  </si>
  <si>
    <t>Capital intelectual- relacionamiento</t>
  </si>
  <si>
    <t>Conformación mesa de trabajo Hacienda P</t>
  </si>
  <si>
    <t>Diseño de estrategia Rentas Dptls</t>
  </si>
  <si>
    <t>Implementación estrategiaDesempeñoFiscal</t>
  </si>
  <si>
    <t>Monitoreo y seguimiento al PAC</t>
  </si>
  <si>
    <t>Revisar, ajustar y analizar MFMP</t>
  </si>
  <si>
    <t>Revisión y elaboración costos FLA</t>
  </si>
  <si>
    <t>Socialización, acompañamiento EOP y ETD</t>
  </si>
  <si>
    <t>Transferencia de conocimiento</t>
  </si>
  <si>
    <t>370201</t>
  </si>
  <si>
    <t>2016050000004</t>
  </si>
  <si>
    <t>Fortalecimiento de las Competencias Laborales de los servidores públicos de la Gobernación de Antioquia. Medellín, Antioquia, Occidente</t>
  </si>
  <si>
    <t>/10-0012</t>
  </si>
  <si>
    <t>Aplicación de pruebas propias</t>
  </si>
  <si>
    <t>Aplicación Prueba Betesa</t>
  </si>
  <si>
    <t>Certificación en NCLC</t>
  </si>
  <si>
    <t>Eventos y Ceremonias</t>
  </si>
  <si>
    <t>Fortalecimiento Betesa</t>
  </si>
  <si>
    <t>Fortalecimiento prueba Liderazgo</t>
  </si>
  <si>
    <t>Fortalecimiento pruebas propias</t>
  </si>
  <si>
    <t>Planes de comunicación</t>
  </si>
  <si>
    <t>370202</t>
  </si>
  <si>
    <t>2016050000005</t>
  </si>
  <si>
    <t>Fortalecimiento Sistema Integrado de Gestión Medellín, Antioquia, Occidente</t>
  </si>
  <si>
    <t>/22-0040</t>
  </si>
  <si>
    <t>Asesoría en indicadores</t>
  </si>
  <si>
    <t>Auditoría externa</t>
  </si>
  <si>
    <t>Mantenimiento de las mejoras</t>
  </si>
  <si>
    <t>2016050000006</t>
  </si>
  <si>
    <t>Fortalecimiento de la Cultura y el Cambio Organizacional de la Gobernación de Antioquia. Medellín, Antioquia, Occidente</t>
  </si>
  <si>
    <t>/10-0013</t>
  </si>
  <si>
    <t>Ceremonia modulo virtual</t>
  </si>
  <si>
    <t>Consolidación del programa</t>
  </si>
  <si>
    <t>Divulgación del procedimiento</t>
  </si>
  <si>
    <t>Gestión de agendas de cambio</t>
  </si>
  <si>
    <t>Gestión de las brechas culturales</t>
  </si>
  <si>
    <t>Gestión del cartero de la admiración</t>
  </si>
  <si>
    <t>Gestión del kit conversacional</t>
  </si>
  <si>
    <t>Gestión equipo de lideres de cambio</t>
  </si>
  <si>
    <t>Medición de la cultura</t>
  </si>
  <si>
    <t>Modulo virtual de conversación</t>
  </si>
  <si>
    <t>Plan de comunicaciones</t>
  </si>
  <si>
    <t>Seguimiento equipo de lideres de cambio</t>
  </si>
  <si>
    <t>Talleres para el cierre de brechas</t>
  </si>
  <si>
    <t>370203</t>
  </si>
  <si>
    <t>2016050000007</t>
  </si>
  <si>
    <t>Fortalecimiento incorporación de estudiantes en semestre de práctica que aporten al desarrollo de proyectos de corta duración 2016-2019</t>
  </si>
  <si>
    <t>/02-0130</t>
  </si>
  <si>
    <t>Contratos Universidades</t>
  </si>
  <si>
    <t>Eventos y comunicaciones</t>
  </si>
  <si>
    <t>Recursos Humanos</t>
  </si>
  <si>
    <t xml:space="preserve">Durante la vigencia del 2017 se contrató una profesional mediante la modalidad de temporalidad. No se requirió la contratación del otro temporal que estaba programado. </t>
  </si>
  <si>
    <t>370401</t>
  </si>
  <si>
    <t>2016050000008</t>
  </si>
  <si>
    <t>Distribución de crédito de vivienda para servidores públicos, jubilados  y pensionados del Departamento de Antioquia Todo El Departamento, Antioquia, Occidente</t>
  </si>
  <si>
    <t>/10-0014</t>
  </si>
  <si>
    <t>Adjudicación creditos de vivienda</t>
  </si>
  <si>
    <t>370205</t>
  </si>
  <si>
    <t>2016050000024</t>
  </si>
  <si>
    <t>Capacitación , formación y entrenamiento para los servidores públicos de El Departamento, Antioquia</t>
  </si>
  <si>
    <t>/07-0045</t>
  </si>
  <si>
    <t>Ejecución cursos a través de la escuela</t>
  </si>
  <si>
    <t>2016050000037</t>
  </si>
  <si>
    <t>Consolidación Modelo de Gestión de Conocimiento de la Gobernación de Antioquia Medellín, Antioquia, Occidente</t>
  </si>
  <si>
    <t>/10-0015</t>
  </si>
  <si>
    <t>Aprendizaje plan de desarrollo</t>
  </si>
  <si>
    <t>Esta acción cambia por la de las páginas amarillas del conocimiento que se realizó en el 2° semestre del 2017, teniendo en cuenta que la acción de aprendizaje del plan de desarrollo no se  llevó a cabo por decisión del equipo directivo.  Por esta razón se redefine la acción.</t>
  </si>
  <si>
    <t>Cartilla virtual</t>
  </si>
  <si>
    <t xml:space="preserve">Esta acción cambia por el evento de multiplicadores, proceso de divulgación del conocimiento y metodologías de facilitación. </t>
  </si>
  <si>
    <t>Construcción de instructivos</t>
  </si>
  <si>
    <t>Evento de multiplicadores</t>
  </si>
  <si>
    <t>Eventos de Facilitación</t>
  </si>
  <si>
    <t>Gestión del convenio ICETEX</t>
  </si>
  <si>
    <t>Durante el 2017 no hubo proyectos asociados a gestión del conocimiento vinculados al convenio ICETEX.</t>
  </si>
  <si>
    <t>Gestión relatos de practica</t>
  </si>
  <si>
    <t>Hábitos del conocimiento</t>
  </si>
  <si>
    <t>Mapas de conocimiento</t>
  </si>
  <si>
    <t>Metodologías de facilitación</t>
  </si>
  <si>
    <t>Se realizó una actividad de certificación en el 2016 y la implementación y aplicación de herramientas se realizó en el 2017 y continuará en el  2018 y 2019 .</t>
  </si>
  <si>
    <t>Modulo virtual del conocimiento</t>
  </si>
  <si>
    <t>Esta acción cambia por la de mapas del conocimiento y transferencia de conocimiento que se  realizaron durante el 2017.</t>
  </si>
  <si>
    <t>Plan de entrega del cargo</t>
  </si>
  <si>
    <t>Las acciones de entrega de cargo se dan en la salida de personal, para lo cual se está pendientes de las fechas estableciddas por la  CNSC a raíz del concurso.</t>
  </si>
  <si>
    <t>Practicas destacadas</t>
  </si>
  <si>
    <t>Se apoya esta actividad del proyecto del Sistema Integrado de Gestión pero ella no se realizó durante el 2017.</t>
  </si>
  <si>
    <t>Talleres para multiplicadores</t>
  </si>
  <si>
    <t>Transferencia del conocimiento</t>
  </si>
  <si>
    <t>Esta actividad se tiene programada para el año 2018.</t>
  </si>
  <si>
    <t>World café</t>
  </si>
  <si>
    <t>0700</t>
  </si>
  <si>
    <t>2016050000039</t>
  </si>
  <si>
    <t>Administración del Fondo de Calamidad Doméstica del Departamento de Antioquia</t>
  </si>
  <si>
    <t>/10-0016</t>
  </si>
  <si>
    <t>Asignación préstamos calamidad doméstica</t>
  </si>
  <si>
    <t>2016050000046</t>
  </si>
  <si>
    <t>Administración del programa de Atención al Pensionado en la Gobernación de Antioquia</t>
  </si>
  <si>
    <t>/10-0018</t>
  </si>
  <si>
    <t>Actividades de bienestar</t>
  </si>
  <si>
    <t>2016050000049</t>
  </si>
  <si>
    <t>Capacitación para el fortalecimiento de la gestión institucional Todo El Departamento, Antioquia, Occidente</t>
  </si>
  <si>
    <t>/10-0021</t>
  </si>
  <si>
    <t>Capacitar servidores públicos gest Inst.</t>
  </si>
  <si>
    <t>2016050000050</t>
  </si>
  <si>
    <t>Mejoramiento de la calidad de vida de los servidores públicos y sus beneficiarios directos de la Gobernación de Antioquia</t>
  </si>
  <si>
    <t>/10-0022</t>
  </si>
  <si>
    <t>Actividades de Bienestar</t>
  </si>
  <si>
    <t>Contratación personal bienestar</t>
  </si>
  <si>
    <t>2016050000056</t>
  </si>
  <si>
    <t>Administración del Fondo Educativo Departamento de Antioquia ICETEX Todo El Departamento, Antioquia, Occidente</t>
  </si>
  <si>
    <t>/02-0165</t>
  </si>
  <si>
    <t>Adjucación créditos educativos.</t>
  </si>
  <si>
    <t>2016050000074</t>
  </si>
  <si>
    <t>Actualización de la normativa vigente sobre Estímulos e Incentivos en la Gobernación de Antioquia</t>
  </si>
  <si>
    <t>/10-0024</t>
  </si>
  <si>
    <t>Elección mejor empleado</t>
  </si>
  <si>
    <t>Reconocimiento por antiguedad</t>
  </si>
  <si>
    <t>2016050000084</t>
  </si>
  <si>
    <t>Fortalecimiento y articulación de la estructura organizacional y la gestión por procesos de la Administración Departamental Medellín, Antioquia, Occidente</t>
  </si>
  <si>
    <t>/22-0057</t>
  </si>
  <si>
    <t>Fortalecer estructura a través ase y cap</t>
  </si>
  <si>
    <t>370402</t>
  </si>
  <si>
    <t>2016050000096</t>
  </si>
  <si>
    <t>Implementación de la Seguridad y Salud en el Trabajo en la Gobernación de Antioquia</t>
  </si>
  <si>
    <t>/01-0025</t>
  </si>
  <si>
    <t>Dotación mantenimiento EPP Equipos SST</t>
  </si>
  <si>
    <t>Programa Preventivo anual</t>
  </si>
  <si>
    <t>Programas Intervención FSS</t>
  </si>
  <si>
    <t>2016050000097</t>
  </si>
  <si>
    <t>Mejoramiento de la gestión del empleo en la Gobernación de Antioquia</t>
  </si>
  <si>
    <t>/10-0025</t>
  </si>
  <si>
    <t>Mejoramiento gestión del empleo</t>
  </si>
  <si>
    <t>Los recursos del  proyecto se ejecutaron durante todo el año.</t>
  </si>
  <si>
    <t>370301</t>
  </si>
  <si>
    <t>2016050000122</t>
  </si>
  <si>
    <t>Fortalecimiento de las Tecnologías de Información y Comunicaciones -TIC en Todo El Departamento, Antioquia, Occidente</t>
  </si>
  <si>
    <t>/22-0080</t>
  </si>
  <si>
    <t>Habilitar personas en acceso a servicios</t>
  </si>
  <si>
    <t>Se habilitaron personas de los municipios en  las ferias de servicios Antioquia Cercana.</t>
  </si>
  <si>
    <t>Incorporar Soluciones de Tecnología</t>
  </si>
  <si>
    <t>Intervenir  Soluciones Informáticas</t>
  </si>
  <si>
    <t>Técnicos de mesa de servicios de TIC (CSI)</t>
  </si>
  <si>
    <t>Inversión Operacion integ plataforma tec</t>
  </si>
  <si>
    <t>370503</t>
  </si>
  <si>
    <t>2016050000226</t>
  </si>
  <si>
    <t>Fortalecimiento Modelo integral de Atención a la Ciudadanía Medellín Departamento de Antioquia</t>
  </si>
  <si>
    <t>/07-0076</t>
  </si>
  <si>
    <t>Satisfacción ciudadana Contac Center BPO</t>
  </si>
  <si>
    <t>Atención eficaz y oportuna de PQRD</t>
  </si>
  <si>
    <t>Enfoque cliente - cultura organizacional</t>
  </si>
  <si>
    <t>Integración Sistemas aplicativos virtual</t>
  </si>
  <si>
    <t>2011050000220</t>
  </si>
  <si>
    <t>Diseño de estrategias de capacitación y financiación de proyectos productivos para la generación de ingresos de familias en 44 municipios</t>
  </si>
  <si>
    <t>/07-1046</t>
  </si>
  <si>
    <t>Capacitación a población desplazada</t>
  </si>
  <si>
    <t xml:space="preserve">Unidades Productivas acompañadas, que manifiestan tener por lo menos 5 desplazados en su proyecto </t>
  </si>
  <si>
    <t>Gestión de recursos financieros a desplaz</t>
  </si>
  <si>
    <t xml:space="preserve">Componente Victimas Antójate de Antioquia </t>
  </si>
  <si>
    <t>27111</t>
  </si>
  <si>
    <t>2015050000007</t>
  </si>
  <si>
    <t>Desarrollo de oportunidades de formación para el trabajo, el emprendimiento y el empleo en ocho municipios de la región de Urabá</t>
  </si>
  <si>
    <t>/07-0004</t>
  </si>
  <si>
    <t>Cultura del emprendimiento</t>
  </si>
  <si>
    <t>Formación en derecho laboral</t>
  </si>
  <si>
    <t>Formación para el trabajo</t>
  </si>
  <si>
    <t>Impulso de escenarios interinstitucionales</t>
  </si>
  <si>
    <t>310101</t>
  </si>
  <si>
    <t>2016050000009</t>
  </si>
  <si>
    <t xml:space="preserve">Incremento de los recursos del sistema financiero para Emprendimiento y Fortalecimiento Empresarial Todo El Departamento, Antioquia, Occidente  </t>
  </si>
  <si>
    <t>/11-0010</t>
  </si>
  <si>
    <t>Recursos Sistema Financiero Colocados</t>
  </si>
  <si>
    <t>MLL</t>
  </si>
  <si>
    <t>Adecuación Sede</t>
  </si>
  <si>
    <t>Gastos de viaje</t>
  </si>
  <si>
    <t>370102</t>
  </si>
  <si>
    <t>2016050000012</t>
  </si>
  <si>
    <t>Implementación de Cooperación Internacional para el Desarrollo Todo El Departamento, Antioquia, Occidente</t>
  </si>
  <si>
    <t>/22-0053</t>
  </si>
  <si>
    <t>Cooperación Internacional para el Dllo</t>
  </si>
  <si>
    <t>Inversión Extranjera Directa IED</t>
  </si>
  <si>
    <t>Proyección Institucional Internacional</t>
  </si>
  <si>
    <t>310201</t>
  </si>
  <si>
    <t>2016050000015</t>
  </si>
  <si>
    <t>Apoyo al Fortalecimiento de los agentes del Sistema de Ciencia, Tecnología e Innovación en el Departamento de Antioquia, Occidente</t>
  </si>
  <si>
    <t>/22-0042</t>
  </si>
  <si>
    <t>Análisis de capacidades</t>
  </si>
  <si>
    <t>Desarrollo de acuerdos</t>
  </si>
  <si>
    <t>Desarrollo de capacidades</t>
  </si>
  <si>
    <t>Desarrollo del proceso de Actualización</t>
  </si>
  <si>
    <t>Proceso de formalización</t>
  </si>
  <si>
    <t>2016050000017</t>
  </si>
  <si>
    <t>Apoyo Generación de conocimiento, Transferencia tecnológica e Innovación en el departamento de Antioquia</t>
  </si>
  <si>
    <t>/11-0006</t>
  </si>
  <si>
    <t>Acompañamiento y validación</t>
  </si>
  <si>
    <t>Análisis de tecnologías aplicadas</t>
  </si>
  <si>
    <t>Apoyo y financiación de soluciones</t>
  </si>
  <si>
    <t>Apoyo y financiación investigaciones</t>
  </si>
  <si>
    <t>Identificación de problemáticas</t>
  </si>
  <si>
    <t>Tecnologías identificadas y apropiadas</t>
  </si>
  <si>
    <t>2016050000016</t>
  </si>
  <si>
    <t>Fortalecimiento Empresarial RP Todo El Departamento, Antioquia, Occidente</t>
  </si>
  <si>
    <t>/14-0022</t>
  </si>
  <si>
    <t>Centros Empresariales Operando</t>
  </si>
  <si>
    <t>Centros Virtuales de atención y asesoría en 5 Subregiones de Antioquia</t>
  </si>
  <si>
    <t>Empresarios Segunda Lengua</t>
  </si>
  <si>
    <t>Empresas Fortalecidas</t>
  </si>
  <si>
    <t>Estrategia Emprende (Talleres Grupales) 2017, Estrategia Emprende (Alianza SENA) 2017, Acceso a Mercados Agrofuturo) 2017, Fortalecimiento Sector Lácteo (CCMA)  2017, Fortalecimiento Sector Artesanal (AdeC) 2017, Fortalecimiento Sector Textil (Inexmoda) 2017, Antójate de Antioquia (Incentivos) 2017, Antójate de Antioquia (INVIMA) 2017 y Convenio UE (Fortalecimiento Urabá) 2017</t>
  </si>
  <si>
    <t>MIPYMES con Incentivos</t>
  </si>
  <si>
    <t xml:space="preserve">Beneficiarios Categoria General Antójate de Antioquia </t>
  </si>
  <si>
    <t>Redes Empresariales Fortalecidas</t>
  </si>
  <si>
    <t xml:space="preserve">Cadena Lactea, Cacao y Café </t>
  </si>
  <si>
    <t>310401</t>
  </si>
  <si>
    <t>2016050000022</t>
  </si>
  <si>
    <t>Desarrollo de la competitividad y la promoción del turismo en el Departamento de Antioquia</t>
  </si>
  <si>
    <t>/13-0000</t>
  </si>
  <si>
    <t>Beneficiados inici de Tmo, Paz y Con</t>
  </si>
  <si>
    <t>Campaña  promoción tca nacional e inter</t>
  </si>
  <si>
    <t>Embellecimiento playas priorizad  Urabá</t>
  </si>
  <si>
    <t>Fortalecimiento del  SITUR</t>
  </si>
  <si>
    <t>Participación eventos  y ferias</t>
  </si>
  <si>
    <t>Planes de dllo tco apoyado formulación</t>
  </si>
  <si>
    <t>Política de tmo departamental formulada</t>
  </si>
  <si>
    <t>Procesos de formación tca pertinente</t>
  </si>
  <si>
    <t>Productos turísticos  diseñados</t>
  </si>
  <si>
    <t>Proy de creación de Parque Temático form</t>
  </si>
  <si>
    <t>Proyectos de infraestructura radicados</t>
  </si>
  <si>
    <t>2016050000048</t>
  </si>
  <si>
    <t>Apoyo y fomento para el emprendimiento en el Departamento de Antioquia, excepto Medellín</t>
  </si>
  <si>
    <t>/07-0050</t>
  </si>
  <si>
    <t>Asesoría y acompañamiento emprendedores</t>
  </si>
  <si>
    <t>Unidades Productivas No formalizadas, que recibieron asesoría y acompañamiento</t>
  </si>
  <si>
    <t>Convocatoria y proceso de selección</t>
  </si>
  <si>
    <t xml:space="preserve">No se realizo Convocatoria Capital Semilla </t>
  </si>
  <si>
    <t>Evento de cierre y entrega de incentivos</t>
  </si>
  <si>
    <t>310701</t>
  </si>
  <si>
    <t>2016050000123</t>
  </si>
  <si>
    <t>Fortalecimiento de Políticas Públicas de Trabajo Decente Todo El Departamento, Antioquia, Occidente</t>
  </si>
  <si>
    <t>/10-0026</t>
  </si>
  <si>
    <t>Mesas municipales de empleo</t>
  </si>
  <si>
    <t>Política Pública trabajo decente</t>
  </si>
  <si>
    <t xml:space="preserve">Proyecto de Ordenanza en Tramite </t>
  </si>
  <si>
    <t>2016050000291</t>
  </si>
  <si>
    <t>Fortalecimiento de la productividad y competitividad del sector Cafetero en el Departamento de Antioquia</t>
  </si>
  <si>
    <t>/14-0066</t>
  </si>
  <si>
    <t>Administración sello Café de Antioquia</t>
  </si>
  <si>
    <t>Concurso la mejor taza de café y subasta</t>
  </si>
  <si>
    <t>Dotación infraestructura a caficultores</t>
  </si>
  <si>
    <t>Emprendimiento industria del Café</t>
  </si>
  <si>
    <t>Escuela Café de Antioquia</t>
  </si>
  <si>
    <t>Fortalecer el turismo y rutas cafeteras</t>
  </si>
  <si>
    <t>Investigación aplicada en calidad</t>
  </si>
  <si>
    <t>Participación en ferias de café</t>
  </si>
  <si>
    <t>Portafolio café de Antioquia</t>
  </si>
  <si>
    <t>Programa de relevo generacional</t>
  </si>
  <si>
    <t>Programas de Sostenibilidad económica</t>
  </si>
  <si>
    <t>Promoción consumo café de Antioquia</t>
  </si>
  <si>
    <t>Servicio de extensión en calidad de café</t>
  </si>
  <si>
    <t>310702</t>
  </si>
  <si>
    <t>2016050000159</t>
  </si>
  <si>
    <t>Mejoramiento y Promoción de la Empleabilidad Todo El Departamento, Antioquia, Occidente</t>
  </si>
  <si>
    <t>/10-0027</t>
  </si>
  <si>
    <t>Empleos formales generados</t>
  </si>
  <si>
    <t>Ruedas de empleabilidad</t>
  </si>
  <si>
    <t>Ruta empleabilidad enfoque diferencial</t>
  </si>
  <si>
    <t>Talleres de trabajo decente</t>
  </si>
  <si>
    <t>310301</t>
  </si>
  <si>
    <t>2016050000051</t>
  </si>
  <si>
    <t>Fortalecimiento de las TIC en Redes Empresariales Todo El Departamento, Antioquia, Occidente</t>
  </si>
  <si>
    <t>/11-0011</t>
  </si>
  <si>
    <t>Campañas promoción TIC</t>
  </si>
  <si>
    <t>Programas fortalecimiento empresas TIC</t>
  </si>
  <si>
    <t>Redes empresariales plataformas TIC</t>
  </si>
  <si>
    <t>330804</t>
  </si>
  <si>
    <t>2016050000181</t>
  </si>
  <si>
    <t>Adecuación de equipamientos culturales regionales y del palacio de la cultura Rafael Uribe Uribe de Medellín, Antioquia</t>
  </si>
  <si>
    <t>/06-0016</t>
  </si>
  <si>
    <t>Equipamientos culturales</t>
  </si>
  <si>
    <t>Infraestructura cultural</t>
  </si>
  <si>
    <t>330803</t>
  </si>
  <si>
    <t>2016050000182</t>
  </si>
  <si>
    <t>Implementación plan de lectura, escritura y biblioteca en Antioquia</t>
  </si>
  <si>
    <t>/06-0018</t>
  </si>
  <si>
    <t>Adecuación bibliotecaria</t>
  </si>
  <si>
    <t>Dotación bibliotecaria</t>
  </si>
  <si>
    <t>Procesos formativos bibliotecarios</t>
  </si>
  <si>
    <t>330802</t>
  </si>
  <si>
    <t>2016050000184</t>
  </si>
  <si>
    <t>Fortalecimiento del sistema integrado de gestión del instituto de cultura y patrimonio de Antioquia</t>
  </si>
  <si>
    <t>/06-0032</t>
  </si>
  <si>
    <t>Implementación de normas</t>
  </si>
  <si>
    <t>Implementación sistema de gestión</t>
  </si>
  <si>
    <t>Recertificación de Calidad</t>
  </si>
  <si>
    <t>330801</t>
  </si>
  <si>
    <t>2016050000163</t>
  </si>
  <si>
    <t>/06-0000</t>
  </si>
  <si>
    <t>Convocatorias públicas</t>
  </si>
  <si>
    <t>2016050000180</t>
  </si>
  <si>
    <t>/06-0010</t>
  </si>
  <si>
    <t>Difusión de la agenda cultural</t>
  </si>
  <si>
    <t>Procesos formativos para la paz</t>
  </si>
  <si>
    <t>Plan departamental de medios</t>
  </si>
  <si>
    <t>2016050000183</t>
  </si>
  <si>
    <t>/06-0027</t>
  </si>
  <si>
    <t>Apoyo circulación artística</t>
  </si>
  <si>
    <t>2016050000185</t>
  </si>
  <si>
    <t>/06-0034</t>
  </si>
  <si>
    <t>Procesos de circulación cultural</t>
  </si>
  <si>
    <t>Procesos de formación y creación</t>
  </si>
  <si>
    <t>2016050000186</t>
  </si>
  <si>
    <t>/06-0035</t>
  </si>
  <si>
    <t>Formación plataforma SICPA</t>
  </si>
  <si>
    <t>330805</t>
  </si>
  <si>
    <t>2016050000189</t>
  </si>
  <si>
    <t>/06-0041</t>
  </si>
  <si>
    <t>Diagnóstico de PEMP</t>
  </si>
  <si>
    <t>Intervención de bienes inmuebles</t>
  </si>
  <si>
    <t>Intervención de bienes muebles</t>
  </si>
  <si>
    <t>Inventario bienes y manifestaciones</t>
  </si>
  <si>
    <t>2016050000190</t>
  </si>
  <si>
    <t>/06-0042</t>
  </si>
  <si>
    <t>Emprendimiento cultural</t>
  </si>
  <si>
    <t>Investigaciones culturales</t>
  </si>
  <si>
    <t>PEI articulado a planes de cultura</t>
  </si>
  <si>
    <t>Procesos participativos en cultura</t>
  </si>
  <si>
    <t>Proyectos pedagógicos institucionales</t>
  </si>
  <si>
    <t>2016050000191</t>
  </si>
  <si>
    <t>/06-0043</t>
  </si>
  <si>
    <t>Dotación de elementos artísticos</t>
  </si>
  <si>
    <t>Mantenimientos elementos artísticos</t>
  </si>
  <si>
    <t>Pocesos formativos en luthería</t>
  </si>
  <si>
    <t>Ciclorruta y bulevares Occidente</t>
  </si>
  <si>
    <t>Ciclorruta y bulevares Urabá</t>
  </si>
  <si>
    <t>Ciclorruta y bulevares Oriente</t>
  </si>
  <si>
    <t>Construcción placas deportivas rurales</t>
  </si>
  <si>
    <t>Adecuación mantenimiento escenarios</t>
  </si>
  <si>
    <t>Plataforma informática GIS</t>
  </si>
  <si>
    <t>Coordinación y asesoría</t>
  </si>
  <si>
    <t>Compra entrega Centros promoción salud</t>
  </si>
  <si>
    <t>Compra e instalación Parques saludables</t>
  </si>
  <si>
    <t>Compra entrega kits Por la niñez muévase</t>
  </si>
  <si>
    <t>Compra instalación kit vallas publi.</t>
  </si>
  <si>
    <t>Mantenimiento Centros de promoción</t>
  </si>
  <si>
    <t>Compra entrega kit fitness actividad fís</t>
  </si>
  <si>
    <t>Seminarios subregionales</t>
  </si>
  <si>
    <t>Encuentro departamental de coordinadores</t>
  </si>
  <si>
    <t>Realización semillero fitness</t>
  </si>
  <si>
    <t>Encuentro departamental intersectorial</t>
  </si>
  <si>
    <t>Diplomado en fitness</t>
  </si>
  <si>
    <t>Tecnología en actividad física - SENA</t>
  </si>
  <si>
    <t>Realización Día del Movimiento</t>
  </si>
  <si>
    <t>Realización Carrera de la familia</t>
  </si>
  <si>
    <t>Encuentro nacional de caminantes</t>
  </si>
  <si>
    <t>Por su salud maestro muévase pues</t>
  </si>
  <si>
    <t>Divulgación y promoción</t>
  </si>
  <si>
    <t>Realización Ola movimiento estudiantil</t>
  </si>
  <si>
    <t>Encuentros departamentales clubes salud</t>
  </si>
  <si>
    <t>Encuentro nacional de fitness</t>
  </si>
  <si>
    <t>Encuentro nacional grupos investigación</t>
  </si>
  <si>
    <t>Feria académica comercial fitness salud</t>
  </si>
  <si>
    <t>Encuentros subregionales grupos acti fís</t>
  </si>
  <si>
    <t>Encuentro departamental rumba aeróbica</t>
  </si>
  <si>
    <t>Encuentros subregionales rumba aeróbica</t>
  </si>
  <si>
    <t>Material didáctico y pedagógico</t>
  </si>
  <si>
    <t>Divulgación y promoción del proyecto</t>
  </si>
  <si>
    <t>Implementación deportiva discapacidad</t>
  </si>
  <si>
    <t>Cualificación monitores de discapacidad</t>
  </si>
  <si>
    <t>Realización zonales campesinos</t>
  </si>
  <si>
    <t>Torneo atletismo adaptado</t>
  </si>
  <si>
    <t>Apoyo Juegos bananeros</t>
  </si>
  <si>
    <t>Apoyo Juegos cafeteros</t>
  </si>
  <si>
    <t>Realizar eventos paradepartamentales</t>
  </si>
  <si>
    <t>Cofinanciación monitores discapacidad</t>
  </si>
  <si>
    <t>Cofinanciación municipios ludotecarios</t>
  </si>
  <si>
    <t>Cualificación de ludotecarios</t>
  </si>
  <si>
    <t>Dotación e implementación ludotecas</t>
  </si>
  <si>
    <t>Encuentro nacional del adulto mayor</t>
  </si>
  <si>
    <t>Encuentros lúdicos subreg. adulto mayor</t>
  </si>
  <si>
    <t>Formación de los campistas</t>
  </si>
  <si>
    <t>Kit de implementos recreativos</t>
  </si>
  <si>
    <t>Participación Campamentos nacionales</t>
  </si>
  <si>
    <t>Realización de Campamentos</t>
  </si>
  <si>
    <t>Divulgación y promoción del poyecto</t>
  </si>
  <si>
    <t>Participación zonal y final nacional</t>
  </si>
  <si>
    <t>Realizar final Escolares</t>
  </si>
  <si>
    <t>Realizar finales Intercolegiados</t>
  </si>
  <si>
    <t>Realizar los Zonales Intercolegiados</t>
  </si>
  <si>
    <t>Realizar zolanes Escolares</t>
  </si>
  <si>
    <t>Implementar módulo virtual</t>
  </si>
  <si>
    <t>Realización de cursos y talleres</t>
  </si>
  <si>
    <t>Realizar seminarios</t>
  </si>
  <si>
    <t>Apoyo desarrollo estrategias ed. física</t>
  </si>
  <si>
    <t>Conformación centros subregionales</t>
  </si>
  <si>
    <t>Implementación mesa académica</t>
  </si>
  <si>
    <t>Talleres municipales micro regiones</t>
  </si>
  <si>
    <t>Visitas de asesoría</t>
  </si>
  <si>
    <t>Final departamental</t>
  </si>
  <si>
    <t>Realización de zonales</t>
  </si>
  <si>
    <t>Mantenimiento villas</t>
  </si>
  <si>
    <t>Alimentación deportistas</t>
  </si>
  <si>
    <t>Póliza accidentes deportistas</t>
  </si>
  <si>
    <t>Apoyo educativo deportistas</t>
  </si>
  <si>
    <t>Estímulo económico</t>
  </si>
  <si>
    <t>Apoyo ciencias aplicadas</t>
  </si>
  <si>
    <t>Contratación entrenadores disc.</t>
  </si>
  <si>
    <t>Mantenimiento villas disc.</t>
  </si>
  <si>
    <t>Implementación ligas disc.</t>
  </si>
  <si>
    <t>Alimentación deportistas disc.</t>
  </si>
  <si>
    <t>Póliza deportistas disc.</t>
  </si>
  <si>
    <t>Apoyo educativo deportistas disc.</t>
  </si>
  <si>
    <t>Estímulo educativo deportistas disc.</t>
  </si>
  <si>
    <t>Gestión administrativa altos logros</t>
  </si>
  <si>
    <t>Metodólogos</t>
  </si>
  <si>
    <t>Apoyo social discapacidad</t>
  </si>
  <si>
    <t>Construcción indicadores normas inter.</t>
  </si>
  <si>
    <t>Participación eventos internacionales</t>
  </si>
  <si>
    <t>Participación eventos nacionales</t>
  </si>
  <si>
    <t>Realización eventos internacionales</t>
  </si>
  <si>
    <t>Centro desarrollo Atletismo</t>
  </si>
  <si>
    <t>Centro desarrollo Canotaje</t>
  </si>
  <si>
    <t>Centro desarrollo Ciclismo</t>
  </si>
  <si>
    <t>Centro desarrollo Pesas</t>
  </si>
  <si>
    <t>Programa Ajedrez</t>
  </si>
  <si>
    <t>Programa Canotaje</t>
  </si>
  <si>
    <t>Programa Gimnasia</t>
  </si>
  <si>
    <t>Programa Judo</t>
  </si>
  <si>
    <t>Programa Karate do</t>
  </si>
  <si>
    <t>Programa Tenis de mesa</t>
  </si>
  <si>
    <t>Implementación gobierno en línea</t>
  </si>
  <si>
    <t>Investigación escolar antioqueño</t>
  </si>
  <si>
    <t>Diplomado en investigación</t>
  </si>
  <si>
    <t>Seminario</t>
  </si>
  <si>
    <t>Encuentro departamental de comisiones</t>
  </si>
  <si>
    <t>Desarrollo aplicativo en página web</t>
  </si>
  <si>
    <t>Pistas para carreras</t>
  </si>
  <si>
    <t>Proyecto financieramente asociado al 2016050000087</t>
  </si>
  <si>
    <t>340401</t>
  </si>
  <si>
    <t>2016050000160</t>
  </si>
  <si>
    <t>Fortalecimiento MINERIA EN ARMONIA CON EL MEDIO AMBIENTE Todo El Departamento, Antioquia, Occidente</t>
  </si>
  <si>
    <t>/15-0001</t>
  </si>
  <si>
    <t>Estrategias plantas de beneficio</t>
  </si>
  <si>
    <t>Recuper. áreas deteriora. por minería</t>
  </si>
  <si>
    <t>Proroga hasta el 15/04/18</t>
  </si>
  <si>
    <t>Acompañiento a cierre de minas</t>
  </si>
  <si>
    <t>310601</t>
  </si>
  <si>
    <t>2016050000177</t>
  </si>
  <si>
    <t>Fortalecimiento MINERIA BIEN HECHA PARA EL DESARROLLO DE ANTIOQUIA Todo El Departamento, Antioquia, Occidente</t>
  </si>
  <si>
    <t>/15-0023</t>
  </si>
  <si>
    <t>Apoyo a la fiscalización con estudiantes</t>
  </si>
  <si>
    <t>Mejor.  productividad y competitividad</t>
  </si>
  <si>
    <t>Monitoreo y seguimiento</t>
  </si>
  <si>
    <t>Titulación y formalización minera</t>
  </si>
  <si>
    <t>340402</t>
  </si>
  <si>
    <t>2016050000206</t>
  </si>
  <si>
    <t>Lineamientos para la creación de zonas industriales en los municipios de tradición minera en Antioquia</t>
  </si>
  <si>
    <t>/15-0024</t>
  </si>
  <si>
    <t>Lineamientos zonas mineras</t>
  </si>
  <si>
    <t>Socialización lineamientos zonas mineras</t>
  </si>
  <si>
    <t>2016050000241</t>
  </si>
  <si>
    <t>Fortalecimiento de la gestión del PCJIC Medellín</t>
  </si>
  <si>
    <t>/02-0217</t>
  </si>
  <si>
    <t>Fortal conoc y comp servidores del PCJIC</t>
  </si>
  <si>
    <t>Construyendo Presente</t>
  </si>
  <si>
    <t>Programas de Bienestar Social Laboral</t>
  </si>
  <si>
    <t>Fortal de infra física para dllo institu</t>
  </si>
  <si>
    <t>Mantenimiento de la planta física</t>
  </si>
  <si>
    <t>Actualización Normativa</t>
  </si>
  <si>
    <t>Fortal de gestión ambiental institución</t>
  </si>
  <si>
    <t>Dllo Sist Integrado de Planif y Gestión</t>
  </si>
  <si>
    <t>Implem sistema integrado de info - ERP</t>
  </si>
  <si>
    <t>Modern infraestr informática y de teleco</t>
  </si>
  <si>
    <t>2016050000242</t>
  </si>
  <si>
    <t>Fortalecimiento de los factores de calidad asociados a la misión del PCJIC Medellín, Antioquia, Occidente</t>
  </si>
  <si>
    <t>/02-0218</t>
  </si>
  <si>
    <t>Mej acc y perm en educ T&amp;T y prof PCJIC</t>
  </si>
  <si>
    <t>Fortal educ sup en el PCJIC</t>
  </si>
  <si>
    <t>Fortal y dllo docencia y procesos acad</t>
  </si>
  <si>
    <t>Propuesta PEI formulada y en proceso de socialización con la comunidad Institucional.</t>
  </si>
  <si>
    <t>11 programas en diferentes fases del proceso de acreditación con información en el sistema SACES - CNA</t>
  </si>
  <si>
    <t>Fortal ext, coop y rel con comunidades</t>
  </si>
  <si>
    <t>Participación en Comités, redes, grupos.</t>
  </si>
  <si>
    <t>Movilidad de docentes y expertos.</t>
  </si>
  <si>
    <t>Movilidad estudiantes</t>
  </si>
  <si>
    <t xml:space="preserve">Número de convenios, programas o actividades desarrollados con las administraciones de los entes territoriales orientados a resolver problemas de la región y del país. </t>
  </si>
  <si>
    <t>Programa de Fomento Cultural</t>
  </si>
  <si>
    <t>Programa de Deporte Universitario</t>
  </si>
  <si>
    <t>Fortal Unid Regionales en acad e infra</t>
  </si>
  <si>
    <t>Mejor servicios biblio del PCJIC</t>
  </si>
  <si>
    <t>Fortal y art Granjas con acad e inv</t>
  </si>
  <si>
    <t>Mejora serv Lab del PCJIC</t>
  </si>
  <si>
    <t>Prep realiza Autoev y Acred Inst y Prog</t>
  </si>
  <si>
    <t>Mejor perm y grad desde área  cicias bás</t>
  </si>
  <si>
    <t>Fortal y desarrollo de investigación</t>
  </si>
  <si>
    <t>POLITECNICO JIC</t>
  </si>
  <si>
    <t>2012050000124</t>
  </si>
  <si>
    <t>Estudio Plan de infraestructura y movilidad 2030 Departamento de Antioquia</t>
  </si>
  <si>
    <t>/18-2124</t>
  </si>
  <si>
    <t>Estudios y diseños en el sistema vial</t>
  </si>
  <si>
    <t>2012050000168</t>
  </si>
  <si>
    <t>Construcción y pavimentación de vías en la Red Vial Secundaria en el Departamento de Antioquia</t>
  </si>
  <si>
    <t>/18-2168</t>
  </si>
  <si>
    <t>Pavim El Limón Anorí - recaudo valoriza</t>
  </si>
  <si>
    <t>2012050000317</t>
  </si>
  <si>
    <t>Construcción, mantenimiento y operación conexión vial Aburra Oriente</t>
  </si>
  <si>
    <t>/18-2317</t>
  </si>
  <si>
    <t>Inversión Túnel de Oriente</t>
  </si>
  <si>
    <t>Mantenimiento Las Palmas y Santa Elena</t>
  </si>
  <si>
    <t>KM</t>
  </si>
  <si>
    <t>2013050000002</t>
  </si>
  <si>
    <t>Rehabilitación y mantenimiento de vías específicas con recursos del peaje Pajarito en la subregión Norte del departamento</t>
  </si>
  <si>
    <t>/18-3002</t>
  </si>
  <si>
    <t>Programa de mantenimiento rutinario</t>
  </si>
  <si>
    <t>Refiere al mantenimiento integral  de las vias relacionadas con recursos especificos del peaje.</t>
  </si>
  <si>
    <t>2013050000023</t>
  </si>
  <si>
    <t>Construcción de las autopistas para la prosperidad</t>
  </si>
  <si>
    <t>/18-3023</t>
  </si>
  <si>
    <t>Construcción vías Conexión Pacífico 3 F3</t>
  </si>
  <si>
    <t>Construcción vías Conexión Norte Fase 1</t>
  </si>
  <si>
    <t>Construcción vías Conexión Norte Fase 2</t>
  </si>
  <si>
    <t>Construcción vías Río Magdalena 2 Fase 1</t>
  </si>
  <si>
    <t>Construcción vías Río Magdalena 2 Fase 2</t>
  </si>
  <si>
    <t>Construcción Tunel del Toyo Fase 1</t>
  </si>
  <si>
    <t>Construcción Tunel del Toyo Fase 2</t>
  </si>
  <si>
    <t>Construcción vías Conexión Pacífico 2 F1</t>
  </si>
  <si>
    <t>Construcción vías Conexión Pacífico 2 F2</t>
  </si>
  <si>
    <t>Construcción vías Conexión Pacífico 3 F1</t>
  </si>
  <si>
    <t>Construcción vías Conexión Pacífico 3 F2</t>
  </si>
  <si>
    <t>Construcción vías Río Magdalena 2 Fase 3</t>
  </si>
  <si>
    <t>Construcción vías Conexión Pacífico 1 F1</t>
  </si>
  <si>
    <t>Construcción vías Conexión Pacífico 1 F2</t>
  </si>
  <si>
    <t>Construcción vías Conexión Pacífico 1 F3</t>
  </si>
  <si>
    <t>Construcción vías Conexión Pacífico 1 F4</t>
  </si>
  <si>
    <t>1800</t>
  </si>
  <si>
    <t>Preconstrucción Tunel del Toyo</t>
  </si>
  <si>
    <t>2015050000013</t>
  </si>
  <si>
    <t>Conservación de la transitabilidad en vías en el Departamento</t>
  </si>
  <si>
    <t>/18-0030</t>
  </si>
  <si>
    <t>Kit maquinaria restaurar transitabilidad</t>
  </si>
  <si>
    <t>2016050000250</t>
  </si>
  <si>
    <t>Renovación y aumento de la señalización en las vías de la Red Vial Secundaria Todo El Departamento, Antioquia, Occidente</t>
  </si>
  <si>
    <t>/18-0031</t>
  </si>
  <si>
    <t>Señalización vial obra</t>
  </si>
  <si>
    <t>Señalización vial interventoría</t>
  </si>
  <si>
    <t>Construcción de Placa Huella en la Red Vial Terciaria de Antioquia</t>
  </si>
  <si>
    <t>/18-0032</t>
  </si>
  <si>
    <t>Pavimentación Placa Huella</t>
  </si>
  <si>
    <t>Fortalecimiento Institucional</t>
  </si>
  <si>
    <t>2016050000252</t>
  </si>
  <si>
    <t>Construcción de bulevares para peatones, ciclorutas, ciclo vías y senderos en Antioquia</t>
  </si>
  <si>
    <t>/18-0033</t>
  </si>
  <si>
    <t>Construcción Ciclorutas</t>
  </si>
  <si>
    <t>2016050000253</t>
  </si>
  <si>
    <t>Mejoramiento Conexión Vial Aburra Norte</t>
  </si>
  <si>
    <t>/18-0034</t>
  </si>
  <si>
    <t>Construcción obras</t>
  </si>
  <si>
    <t>2016050000254</t>
  </si>
  <si>
    <t>Mantenimiento y Mejoramiento de la RVS en Antioquia</t>
  </si>
  <si>
    <t>/18-0035</t>
  </si>
  <si>
    <t>Intervención puntos críticos</t>
  </si>
  <si>
    <t>Interventoría mantenimiento rutinario</t>
  </si>
  <si>
    <t>Obra intervención puntos críticos</t>
  </si>
  <si>
    <t>La unidad es : #. La meta para el cuatrienio es 100 puntos criticos atendidos.</t>
  </si>
  <si>
    <t>Obra mantenimiento rutinario</t>
  </si>
  <si>
    <t>Refiere al mantenimiento y mejoramiento de la RVS en Antioquia.</t>
  </si>
  <si>
    <t>2016050000255</t>
  </si>
  <si>
    <t>Desarrollo de Sistemas de Información en la Secretaría de Infraestructura Física</t>
  </si>
  <si>
    <t>/18-0036</t>
  </si>
  <si>
    <t>Compra de Equipos</t>
  </si>
  <si>
    <t>Dllo Sistemas Información y Bases Datos</t>
  </si>
  <si>
    <t>Estruct Desarrollo y Oper Centro Gestión</t>
  </si>
  <si>
    <t>Mantenimiento Licencias y Software</t>
  </si>
  <si>
    <t>2016050000256</t>
  </si>
  <si>
    <t>Estudios de infraestructura en la red vial secundaria</t>
  </si>
  <si>
    <t>/18-0038</t>
  </si>
  <si>
    <t>Estudios y diseños técnicos</t>
  </si>
  <si>
    <t>2016050000257</t>
  </si>
  <si>
    <t>Apoyo al mejoramiento de caminos de herradura o motorrutas en Antioquia</t>
  </si>
  <si>
    <t>/18-0039</t>
  </si>
  <si>
    <t>Mantenimiento de caminos</t>
  </si>
  <si>
    <t>Mejoramiento de caminos</t>
  </si>
  <si>
    <t>Mejoramiento de motorrutas</t>
  </si>
  <si>
    <t>2016050000258</t>
  </si>
  <si>
    <t>Apoyo al mejoramiento de vías urbanas en algunos municipios de Antioquia</t>
  </si>
  <si>
    <t>/18-0041</t>
  </si>
  <si>
    <t>Intervención en vías urbanas</t>
  </si>
  <si>
    <t>2016050000259</t>
  </si>
  <si>
    <t>Mantenimiento y operación de cables aéreos en Antioquia</t>
  </si>
  <si>
    <t>/18-0042</t>
  </si>
  <si>
    <t>Mantenimiento de cables aéreos</t>
  </si>
  <si>
    <t>Operación de cables aéreos</t>
  </si>
  <si>
    <t>2016050000260</t>
  </si>
  <si>
    <t>Estudios para inclusión de Antioquia en el Plan Maestro Ferroviario</t>
  </si>
  <si>
    <t>/17-0000</t>
  </si>
  <si>
    <t>2016050000261</t>
  </si>
  <si>
    <t>Apoyo a la intervención de espacios públicos Municipales</t>
  </si>
  <si>
    <t>/18-0043</t>
  </si>
  <si>
    <t>Intervención de espacios públicos</t>
  </si>
  <si>
    <t>Hacer casoomisoal 39, en realidad se intervinieron 5 espacios publicos</t>
  </si>
  <si>
    <t>2016050000262</t>
  </si>
  <si>
    <t>Estudios de prefactibilidad y factibilidad para determinar la viabilidad del cobro de valorización en proyectos de infraestructura de transporte en el departamento de Antioquia</t>
  </si>
  <si>
    <t>/18-0061</t>
  </si>
  <si>
    <t>Realización estudios pre y factibilidad</t>
  </si>
  <si>
    <t xml:space="preserve">Los estudios inciaron antes del mes de octubre y se recibieron a satisfacción entre octubre y noviembre </t>
  </si>
  <si>
    <t>2016050000264</t>
  </si>
  <si>
    <t>Renovación y aumento de la señalización en las vías de la Red Vial Terciaria Todo El Departamento, Antioquia, Occidente</t>
  </si>
  <si>
    <t>/18-0067</t>
  </si>
  <si>
    <t>Señalización vial</t>
  </si>
  <si>
    <t>2016050000265</t>
  </si>
  <si>
    <t>Apoyo al mejoramiento y/o mantenimiento de la RVT en Antioquia</t>
  </si>
  <si>
    <t>/18-0068</t>
  </si>
  <si>
    <t>Mantenimiento rutinario</t>
  </si>
  <si>
    <t>Apoyo con adquisición de maquinaria</t>
  </si>
  <si>
    <t>Apoyo a la construcción de la zona portuaria en Urabá Antioquia</t>
  </si>
  <si>
    <t>/18-0069</t>
  </si>
  <si>
    <t>Estudios técnicos</t>
  </si>
  <si>
    <t>Apoyo a la construcción</t>
  </si>
  <si>
    <t>2016050000272</t>
  </si>
  <si>
    <t>Apoyo a la construcción o mejoramiento de puentes en los municipios</t>
  </si>
  <si>
    <t>/18-0070</t>
  </si>
  <si>
    <t>Intervención puentes peatonales</t>
  </si>
  <si>
    <t>Intervención puentes vehiculares</t>
  </si>
  <si>
    <t>Construcción puentes</t>
  </si>
  <si>
    <t>Interventoría  construcción puentes</t>
  </si>
  <si>
    <t>2016050000277</t>
  </si>
  <si>
    <t>Formulación titulación de predios relacionados con la infraestructura de transporte de Antioquia</t>
  </si>
  <si>
    <t>/18-0072</t>
  </si>
  <si>
    <t>Adquisición y/o saneamiento de predios</t>
  </si>
  <si>
    <t xml:space="preserve">Se corrigieron indicadores de acuerdo omega </t>
  </si>
  <si>
    <t>Saneamiento predial en vías</t>
  </si>
  <si>
    <t>2016050000281</t>
  </si>
  <si>
    <t>Apoyo a otros espacios públicos (muelles, malecones, entre otros) en Antioquia</t>
  </si>
  <si>
    <t>/18-0114</t>
  </si>
  <si>
    <t>Apoyo para compra inmueble municipio</t>
  </si>
  <si>
    <t>2016050000283</t>
  </si>
  <si>
    <t>Construcción y/o mejoramiento de puentes en la RVS</t>
  </si>
  <si>
    <t>/18-0115</t>
  </si>
  <si>
    <t>Construcción puente</t>
  </si>
  <si>
    <t>Interventoria a la construcción</t>
  </si>
  <si>
    <t>Interventoria al mantenimiento</t>
  </si>
  <si>
    <t>Mantenimiento puentes</t>
  </si>
  <si>
    <t>SECRETARIA DE INFRAESTRUCTURA</t>
  </si>
  <si>
    <t>2016050000251</t>
  </si>
  <si>
    <t>2016050000267</t>
  </si>
  <si>
    <t>UNII</t>
  </si>
  <si>
    <t>360102</t>
  </si>
  <si>
    <t>2017050000020</t>
  </si>
  <si>
    <t>Implementación y desarrollo de acciones de seguridad y convivencia ciudadana acompañadas por la creación de un cuerpo de paz para los municipios de Anorí, Briceño, Dabeiba, Ituango, Remedios, Vigía del Fuerte y Segovia.</t>
  </si>
  <si>
    <t>/22-0221</t>
  </si>
  <si>
    <t>Acciones Institucionales de Confianza</t>
  </si>
  <si>
    <t>Otros gastos generales</t>
  </si>
  <si>
    <t>Procesos de consolidación Estatal</t>
  </si>
  <si>
    <t>360103</t>
  </si>
  <si>
    <t>2017050000007</t>
  </si>
  <si>
    <t>Formación Para el Desarrollo de las Comunidades Involucradas en el Posconflicto en el Departamento de Antioquia</t>
  </si>
  <si>
    <t>/09-0000</t>
  </si>
  <si>
    <t>Caracterización acompañamiento población</t>
  </si>
  <si>
    <t>Convenio interinstnales para formación</t>
  </si>
  <si>
    <t>Desarollo proyectos productivos</t>
  </si>
  <si>
    <t>Conven acceso Educación superior</t>
  </si>
  <si>
    <t>Creación de plan de atención psicosocial</t>
  </si>
  <si>
    <t>Proces acompañto psicosocial comudades</t>
  </si>
  <si>
    <t>Convenio atencion entidades salud</t>
  </si>
  <si>
    <t>2017050000008</t>
  </si>
  <si>
    <t>Construcción Formulación e Implementación de la Agenda de Paz en el Departamento de Antioquia</t>
  </si>
  <si>
    <t>/09-0004</t>
  </si>
  <si>
    <t>Análisis y estudio de acuerdos de paz</t>
  </si>
  <si>
    <t>Georref a partir priorización territorio</t>
  </si>
  <si>
    <t>Realización ejercicios de priorización</t>
  </si>
  <si>
    <t>Construcción de consensos</t>
  </si>
  <si>
    <t>Participación entidades admon deptal</t>
  </si>
  <si>
    <t>política pública de paz y posconflicto</t>
  </si>
  <si>
    <t>360101</t>
  </si>
  <si>
    <t>2016050000288</t>
  </si>
  <si>
    <t>Conformación de la Gerencia de Paz y Postconflicto para asumir los retos de esta Etapa en el Departamento de Antioquia</t>
  </si>
  <si>
    <t>/22-0167</t>
  </si>
  <si>
    <t>Estrat para construcc territorial de paz</t>
  </si>
  <si>
    <t>2017050000009</t>
  </si>
  <si>
    <t>Construcción, formulación e implementación del Consejo Departamental de Paz en el departamento de Antioquia</t>
  </si>
  <si>
    <t>/22-0174</t>
  </si>
  <si>
    <t>Implementación del Consejo deptal de Paz</t>
  </si>
  <si>
    <t>Promoción y sensibilización del proceso</t>
  </si>
  <si>
    <t>Ejercicios masivos de cualificación</t>
  </si>
  <si>
    <t>Herramientas eficientes, eficases en uso</t>
  </si>
  <si>
    <t>Proceso y generación de entregables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</si>
</sst>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
    <numFmt numFmtId="166" formatCode="#,##0.000"/>
    <numFmt numFmtId="167" formatCode="0.0"/>
  </numFmts>
  <fonts count="14" x14ac:knownFonts="1">
    <font>
      <sz val="11"/>
      <color theme="1"/>
      <name val="Calibri"/>
      <family val="2"/>
      <scheme val="minor"/>
    </font>
    <font>
      <b/>
      <sz val="11"/>
      <color theme="1"/>
      <name val="Calibri"/>
      <family val="2"/>
      <scheme val="minor"/>
    </font>
    <font>
      <b/>
      <sz val="14"/>
      <color theme="1"/>
      <name val="Calibri"/>
      <family val="2"/>
      <scheme val="minor"/>
    </font>
    <font>
      <b/>
      <sz val="10"/>
      <color theme="1"/>
      <name val="Arial"/>
      <family val="2"/>
    </font>
    <font>
      <u/>
      <sz val="11"/>
      <color theme="10"/>
      <name val="Calibri"/>
      <family val="2"/>
      <scheme val="minor"/>
    </font>
    <font>
      <sz val="11"/>
      <name val="Calibri"/>
      <family val="2"/>
      <scheme val="minor"/>
    </font>
    <font>
      <sz val="10"/>
      <color theme="1"/>
      <name val="Arial"/>
      <family val="2"/>
    </font>
    <font>
      <sz val="11"/>
      <color theme="1"/>
      <name val="Arial"/>
      <family val="2"/>
    </font>
    <font>
      <sz val="11"/>
      <color rgb="FF000000"/>
      <name val="Calibri"/>
      <family val="2"/>
      <scheme val="minor"/>
    </font>
    <font>
      <sz val="11"/>
      <color rgb="FFFF0000"/>
      <name val="Calibri"/>
      <family val="2"/>
      <scheme val="minor"/>
    </font>
    <font>
      <u/>
      <sz val="11"/>
      <color theme="1"/>
      <name val="Arial"/>
      <family val="2"/>
    </font>
    <font>
      <sz val="11"/>
      <color rgb="FF212121"/>
      <name val="Segoe UI"/>
      <family val="2"/>
    </font>
    <font>
      <sz val="10"/>
      <color indexed="8"/>
      <name val="Arial"/>
      <family val="2"/>
    </font>
    <font>
      <sz val="12"/>
      <color theme="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9" tint="0.79998168889431442"/>
        <bgColor indexed="64"/>
      </patternFill>
    </fill>
    <fill>
      <patternFill patternType="solid">
        <fgColor rgb="FFFF0000"/>
        <bgColor indexed="64"/>
      </patternFill>
    </fill>
    <fill>
      <patternFill patternType="solid">
        <fgColor theme="2"/>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1"/>
      </left>
      <right style="thin">
        <color theme="1"/>
      </right>
      <top style="thin">
        <color theme="1"/>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269">
    <xf numFmtId="0" fontId="0" fillId="0" borderId="0" xfId="0"/>
    <xf numFmtId="0" fontId="0" fillId="0" borderId="1" xfId="0" applyBorder="1" applyAlignment="1" applyProtection="1">
      <alignment wrapText="1"/>
      <protection locked="0"/>
    </xf>
    <xf numFmtId="0" fontId="0" fillId="0" borderId="0" xfId="0" applyProtection="1">
      <protection locked="0"/>
    </xf>
    <xf numFmtId="0" fontId="3" fillId="2" borderId="2" xfId="0" applyFont="1" applyFill="1" applyBorder="1" applyAlignment="1" applyProtection="1">
      <alignment horizontal="center" vertical="center" wrapText="1"/>
    </xf>
    <xf numFmtId="0" fontId="3" fillId="2" borderId="2" xfId="0" applyFont="1" applyFill="1" applyBorder="1" applyAlignment="1" applyProtection="1">
      <alignment vertical="top" wrapText="1"/>
    </xf>
    <xf numFmtId="0" fontId="3" fillId="3" borderId="2" xfId="0" applyFont="1" applyFill="1" applyBorder="1" applyAlignment="1" applyProtection="1">
      <alignment horizontal="center" vertical="center" wrapText="1"/>
      <protection locked="0"/>
    </xf>
    <xf numFmtId="3" fontId="3" fillId="2" borderId="2" xfId="0" applyNumberFormat="1" applyFont="1" applyFill="1" applyBorder="1" applyAlignment="1" applyProtection="1">
      <alignment vertical="top" wrapText="1"/>
    </xf>
    <xf numFmtId="49" fontId="0" fillId="0" borderId="2" xfId="0" applyNumberFormat="1" applyBorder="1" applyAlignment="1" applyProtection="1">
      <alignment wrapText="1"/>
    </xf>
    <xf numFmtId="0" fontId="0" fillId="0" borderId="2" xfId="0" applyNumberFormat="1" applyBorder="1" applyAlignment="1" applyProtection="1">
      <alignment wrapText="1"/>
    </xf>
    <xf numFmtId="0" fontId="0" fillId="0" borderId="2" xfId="0" applyNumberFormat="1" applyBorder="1" applyProtection="1"/>
    <xf numFmtId="49" fontId="0" fillId="0" borderId="2" xfId="0" applyNumberFormat="1" applyFill="1" applyBorder="1" applyAlignment="1" applyProtection="1">
      <alignment wrapText="1"/>
    </xf>
    <xf numFmtId="49" fontId="0" fillId="0" borderId="2" xfId="0" applyNumberFormat="1" applyBorder="1" applyProtection="1"/>
    <xf numFmtId="164" fontId="0" fillId="0" borderId="2" xfId="0" applyNumberFormat="1" applyBorder="1" applyProtection="1"/>
    <xf numFmtId="14" fontId="0" fillId="0" borderId="2" xfId="0" applyNumberFormat="1" applyBorder="1" applyProtection="1"/>
    <xf numFmtId="14" fontId="0" fillId="0" borderId="2" xfId="0" applyNumberFormat="1" applyBorder="1" applyProtection="1">
      <protection locked="0"/>
    </xf>
    <xf numFmtId="4" fontId="0" fillId="0" borderId="2" xfId="0" applyNumberFormat="1" applyBorder="1" applyProtection="1"/>
    <xf numFmtId="0" fontId="0" fillId="0" borderId="2" xfId="0" applyBorder="1" applyProtection="1"/>
    <xf numFmtId="164" fontId="0" fillId="0" borderId="2" xfId="0" applyNumberFormat="1" applyBorder="1" applyProtection="1">
      <protection locked="0"/>
    </xf>
    <xf numFmtId="49" fontId="0" fillId="0" borderId="2" xfId="0" applyNumberFormat="1" applyBorder="1" applyAlignment="1" applyProtection="1">
      <alignment wrapText="1"/>
      <protection locked="0"/>
    </xf>
    <xf numFmtId="0" fontId="0" fillId="0" borderId="0" xfId="0" applyAlignment="1" applyProtection="1">
      <alignment wrapText="1"/>
    </xf>
    <xf numFmtId="3" fontId="3" fillId="2" borderId="2" xfId="0" applyNumberFormat="1" applyFont="1" applyFill="1" applyBorder="1" applyAlignment="1">
      <alignment vertical="top" wrapText="1"/>
    </xf>
    <xf numFmtId="3" fontId="0" fillId="0" borderId="2" xfId="0" applyNumberFormat="1" applyBorder="1"/>
    <xf numFmtId="4" fontId="0" fillId="0" borderId="2" xfId="0" applyNumberFormat="1" applyBorder="1" applyProtection="1">
      <protection locked="0"/>
    </xf>
    <xf numFmtId="0" fontId="0" fillId="4" borderId="0" xfId="0" applyFill="1" applyAlignment="1">
      <alignment wrapText="1"/>
    </xf>
    <xf numFmtId="0" fontId="0" fillId="4" borderId="0" xfId="0" applyFill="1"/>
    <xf numFmtId="0" fontId="0" fillId="5" borderId="0" xfId="0" applyFill="1"/>
    <xf numFmtId="0" fontId="0" fillId="0" borderId="0" xfId="0" applyAlignment="1">
      <alignment wrapText="1"/>
    </xf>
    <xf numFmtId="0" fontId="4" fillId="6" borderId="0" xfId="1" applyFill="1"/>
    <xf numFmtId="164" fontId="0" fillId="0" borderId="3" xfId="0" applyNumberFormat="1" applyBorder="1" applyProtection="1"/>
    <xf numFmtId="0" fontId="0" fillId="0" borderId="2" xfId="0" applyBorder="1" applyProtection="1">
      <protection locked="0"/>
    </xf>
    <xf numFmtId="0" fontId="0" fillId="0" borderId="2" xfId="0" applyNumberFormat="1" applyFill="1" applyBorder="1" applyAlignment="1" applyProtection="1">
      <alignment wrapText="1"/>
    </xf>
    <xf numFmtId="0" fontId="0" fillId="7" borderId="0" xfId="0" applyFill="1" applyAlignment="1" applyProtection="1">
      <alignment wrapText="1"/>
    </xf>
    <xf numFmtId="0" fontId="0" fillId="0" borderId="2" xfId="0" applyBorder="1"/>
    <xf numFmtId="2" fontId="0" fillId="0" borderId="2" xfId="0" applyNumberFormat="1" applyFont="1" applyBorder="1" applyAlignment="1" applyProtection="1">
      <alignment horizontal="center" vertical="center"/>
    </xf>
    <xf numFmtId="2" fontId="0" fillId="0" borderId="2" xfId="0" applyNumberFormat="1" applyFont="1" applyBorder="1" applyAlignment="1" applyProtection="1">
      <alignment horizontal="center" vertical="center"/>
      <protection locked="0"/>
    </xf>
    <xf numFmtId="0" fontId="0" fillId="0" borderId="2"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49" fontId="0" fillId="8" borderId="2" xfId="0" applyNumberFormat="1" applyFill="1" applyBorder="1" applyAlignment="1" applyProtection="1">
      <alignment wrapText="1"/>
    </xf>
    <xf numFmtId="0" fontId="0" fillId="8" borderId="2" xfId="0" applyNumberFormat="1" applyFill="1" applyBorder="1" applyProtection="1"/>
    <xf numFmtId="49" fontId="0" fillId="8" borderId="2" xfId="0" applyNumberFormat="1" applyFill="1" applyBorder="1" applyProtection="1"/>
    <xf numFmtId="164" fontId="0" fillId="8" borderId="2" xfId="0" applyNumberFormat="1" applyFill="1" applyBorder="1" applyProtection="1"/>
    <xf numFmtId="14" fontId="0" fillId="8" borderId="2" xfId="0" applyNumberFormat="1" applyFill="1" applyBorder="1" applyProtection="1"/>
    <xf numFmtId="14" fontId="0" fillId="8" borderId="2" xfId="0" applyNumberFormat="1" applyFill="1" applyBorder="1" applyProtection="1">
      <protection locked="0"/>
    </xf>
    <xf numFmtId="0" fontId="0" fillId="0" borderId="4" xfId="0" applyBorder="1" applyProtection="1"/>
    <xf numFmtId="49" fontId="0" fillId="0" borderId="4" xfId="0" applyNumberFormat="1" applyBorder="1" applyProtection="1"/>
    <xf numFmtId="49" fontId="0" fillId="0" borderId="4" xfId="0" applyNumberFormat="1" applyFill="1" applyBorder="1" applyAlignment="1" applyProtection="1">
      <alignment wrapText="1"/>
    </xf>
    <xf numFmtId="164" fontId="0" fillId="0" borderId="4" xfId="0" applyNumberFormat="1" applyBorder="1" applyProtection="1"/>
    <xf numFmtId="0" fontId="0" fillId="0" borderId="4" xfId="0" applyBorder="1" applyProtection="1">
      <protection locked="0"/>
    </xf>
    <xf numFmtId="0" fontId="0" fillId="0" borderId="2" xfId="0" applyBorder="1" applyAlignment="1" applyProtection="1">
      <alignment wrapText="1"/>
      <protection locked="0"/>
    </xf>
    <xf numFmtId="0" fontId="0" fillId="0" borderId="2" xfId="0" applyBorder="1" applyAlignment="1" applyProtection="1">
      <alignment horizontal="justify"/>
      <protection locked="0"/>
    </xf>
    <xf numFmtId="0" fontId="0" fillId="0" borderId="0" xfId="0" applyAlignment="1">
      <alignment vertical="center"/>
    </xf>
    <xf numFmtId="0" fontId="4" fillId="0" borderId="0" xfId="1" applyFill="1"/>
    <xf numFmtId="0" fontId="0" fillId="0" borderId="0" xfId="0" applyFill="1"/>
    <xf numFmtId="0" fontId="5" fillId="0" borderId="0" xfId="0" applyFont="1" applyFill="1"/>
    <xf numFmtId="0" fontId="0" fillId="0" borderId="2" xfId="0" applyNumberFormat="1" applyBorder="1" applyAlignment="1" applyProtection="1">
      <alignment vertical="center"/>
    </xf>
    <xf numFmtId="49" fontId="0" fillId="0" borderId="2" xfId="0" applyNumberFormat="1" applyFill="1" applyBorder="1" applyAlignment="1" applyProtection="1">
      <alignment vertical="center" wrapText="1"/>
    </xf>
    <xf numFmtId="49" fontId="0" fillId="0" borderId="2" xfId="0" applyNumberFormat="1" applyBorder="1" applyAlignment="1" applyProtection="1">
      <alignment vertical="center"/>
    </xf>
    <xf numFmtId="164" fontId="0" fillId="0" borderId="2" xfId="0" applyNumberFormat="1" applyBorder="1" applyAlignment="1" applyProtection="1">
      <alignment vertical="center"/>
    </xf>
    <xf numFmtId="14" fontId="0" fillId="0" borderId="2" xfId="0" applyNumberFormat="1" applyBorder="1" applyAlignment="1" applyProtection="1">
      <alignment vertical="center"/>
    </xf>
    <xf numFmtId="14" fontId="0" fillId="0" borderId="2" xfId="0" applyNumberFormat="1" applyBorder="1" applyAlignment="1" applyProtection="1">
      <alignment vertical="center"/>
      <protection locked="0"/>
    </xf>
    <xf numFmtId="4" fontId="0" fillId="0" borderId="2" xfId="0" applyNumberFormat="1" applyBorder="1" applyAlignment="1" applyProtection="1">
      <alignment vertical="center"/>
    </xf>
    <xf numFmtId="0" fontId="0" fillId="0" borderId="2" xfId="0" applyBorder="1" applyAlignment="1" applyProtection="1">
      <alignment vertical="center"/>
    </xf>
    <xf numFmtId="164" fontId="0" fillId="0" borderId="2" xfId="0" applyNumberFormat="1" applyBorder="1" applyAlignment="1" applyProtection="1">
      <alignment vertical="center"/>
      <protection locked="0"/>
    </xf>
    <xf numFmtId="0" fontId="0" fillId="0" borderId="2" xfId="0" applyBorder="1" applyAlignment="1">
      <alignment vertical="center" wrapText="1"/>
    </xf>
    <xf numFmtId="0" fontId="7" fillId="0" borderId="2" xfId="0" applyNumberFormat="1" applyFont="1" applyBorder="1" applyAlignment="1" applyProtection="1">
      <alignment vertical="center"/>
    </xf>
    <xf numFmtId="49" fontId="7" fillId="0" borderId="2" xfId="0" applyNumberFormat="1" applyFont="1" applyFill="1" applyBorder="1" applyAlignment="1" applyProtection="1">
      <alignment vertical="center" wrapText="1"/>
    </xf>
    <xf numFmtId="49" fontId="7" fillId="0" borderId="2" xfId="0" applyNumberFormat="1" applyFont="1" applyBorder="1" applyAlignment="1" applyProtection="1">
      <alignment vertical="center"/>
    </xf>
    <xf numFmtId="164" fontId="7" fillId="0" borderId="2" xfId="0" applyNumberFormat="1" applyFont="1" applyBorder="1" applyAlignment="1" applyProtection="1">
      <alignment vertical="center"/>
    </xf>
    <xf numFmtId="14" fontId="7" fillId="0" borderId="2" xfId="0" applyNumberFormat="1" applyFont="1" applyBorder="1" applyAlignment="1" applyProtection="1">
      <alignment vertical="center"/>
    </xf>
    <xf numFmtId="14" fontId="7" fillId="0" borderId="2" xfId="0" applyNumberFormat="1" applyFont="1" applyBorder="1" applyAlignment="1" applyProtection="1">
      <alignment vertical="center"/>
      <protection locked="0"/>
    </xf>
    <xf numFmtId="14" fontId="7" fillId="0" borderId="2" xfId="0" applyNumberFormat="1" applyFont="1" applyFill="1" applyBorder="1" applyAlignment="1" applyProtection="1">
      <alignment vertical="center"/>
      <protection locked="0"/>
    </xf>
    <xf numFmtId="4" fontId="7" fillId="0" borderId="2" xfId="0" applyNumberFormat="1" applyFont="1" applyBorder="1" applyAlignment="1" applyProtection="1">
      <alignment horizontal="center" vertical="center"/>
    </xf>
    <xf numFmtId="2" fontId="7" fillId="0" borderId="2" xfId="0" applyNumberFormat="1" applyFont="1" applyBorder="1" applyAlignment="1" applyProtection="1">
      <alignment horizontal="center" vertical="center"/>
    </xf>
    <xf numFmtId="164" fontId="7" fillId="0" borderId="2" xfId="0" applyNumberFormat="1" applyFont="1" applyBorder="1" applyAlignment="1" applyProtection="1">
      <alignment horizontal="center" vertical="center"/>
      <protection locked="0"/>
    </xf>
    <xf numFmtId="14" fontId="7" fillId="0" borderId="2" xfId="0" applyNumberFormat="1" applyFont="1" applyBorder="1" applyAlignment="1" applyProtection="1">
      <alignment horizontal="center" vertical="center" wrapText="1"/>
      <protection locked="0"/>
    </xf>
    <xf numFmtId="0" fontId="7" fillId="0" borderId="0" xfId="0" applyFont="1" applyAlignment="1">
      <alignment vertical="center"/>
    </xf>
    <xf numFmtId="14" fontId="7" fillId="0" borderId="2" xfId="0" applyNumberFormat="1" applyFont="1" applyFill="1" applyBorder="1" applyAlignment="1" applyProtection="1">
      <alignment horizontal="center" vertical="center"/>
      <protection locked="0"/>
    </xf>
    <xf numFmtId="0" fontId="0" fillId="0" borderId="2" xfId="0" applyNumberFormat="1" applyBorder="1" applyAlignment="1" applyProtection="1">
      <alignment wrapText="1"/>
      <protection locked="0"/>
    </xf>
    <xf numFmtId="0" fontId="0" fillId="0" borderId="2" xfId="0" applyNumberFormat="1" applyBorder="1" applyProtection="1">
      <protection locked="0"/>
    </xf>
    <xf numFmtId="49" fontId="0" fillId="0" borderId="2" xfId="0" applyNumberFormat="1" applyFill="1" applyBorder="1" applyAlignment="1" applyProtection="1">
      <alignment horizontal="right" wrapText="1"/>
    </xf>
    <xf numFmtId="49" fontId="0" fillId="0" borderId="2" xfId="0" applyNumberFormat="1" applyBorder="1" applyProtection="1">
      <protection locked="0"/>
    </xf>
    <xf numFmtId="0" fontId="0" fillId="0" borderId="5" xfId="0" applyNumberFormat="1" applyBorder="1" applyAlignment="1" applyProtection="1">
      <alignment wrapText="1"/>
    </xf>
    <xf numFmtId="0" fontId="1" fillId="0" borderId="2" xfId="0" applyFont="1" applyBorder="1" applyAlignment="1" applyProtection="1">
      <alignment vertical="top" wrapText="1"/>
    </xf>
    <xf numFmtId="0" fontId="1" fillId="0" borderId="2" xfId="0" applyFont="1" applyBorder="1" applyAlignment="1" applyProtection="1">
      <alignment vertical="top" wrapText="1"/>
      <protection locked="0"/>
    </xf>
    <xf numFmtId="0" fontId="0" fillId="0" borderId="2" xfId="0" applyNumberFormat="1" applyBorder="1" applyAlignment="1" applyProtection="1">
      <alignment horizontal="left" vertical="center"/>
    </xf>
    <xf numFmtId="49" fontId="0" fillId="0" borderId="2" xfId="0" applyNumberFormat="1" applyFill="1" applyBorder="1" applyAlignment="1" applyProtection="1">
      <alignment horizontal="left" vertical="center" wrapText="1"/>
    </xf>
    <xf numFmtId="49" fontId="0" fillId="0" borderId="2" xfId="0" applyNumberFormat="1" applyBorder="1" applyAlignment="1" applyProtection="1">
      <alignment horizontal="center" vertical="center"/>
    </xf>
    <xf numFmtId="164" fontId="0" fillId="0" borderId="2" xfId="0" applyNumberFormat="1" applyBorder="1" applyAlignment="1" applyProtection="1">
      <alignment horizontal="center" vertical="center"/>
    </xf>
    <xf numFmtId="14" fontId="0" fillId="0" borderId="2" xfId="0" applyNumberFormat="1" applyBorder="1" applyAlignment="1" applyProtection="1">
      <alignment horizontal="left" vertical="center"/>
    </xf>
    <xf numFmtId="14" fontId="0" fillId="0" borderId="2" xfId="0" applyNumberFormat="1" applyBorder="1" applyAlignment="1" applyProtection="1">
      <alignment horizontal="left" vertical="center"/>
      <protection locked="0"/>
    </xf>
    <xf numFmtId="0" fontId="0" fillId="0" borderId="2" xfId="0" applyBorder="1" applyAlignment="1">
      <alignment horizontal="left" vertical="center" wrapText="1"/>
    </xf>
    <xf numFmtId="0" fontId="0" fillId="0" borderId="2" xfId="0" applyNumberFormat="1" applyFill="1" applyBorder="1" applyProtection="1"/>
    <xf numFmtId="164" fontId="8" fillId="0" borderId="2" xfId="0" applyNumberFormat="1" applyFont="1" applyBorder="1" applyProtection="1">
      <protection locked="0"/>
    </xf>
    <xf numFmtId="165" fontId="8" fillId="0" borderId="2" xfId="0" applyNumberFormat="1" applyFont="1" applyBorder="1" applyProtection="1">
      <protection locked="0"/>
    </xf>
    <xf numFmtId="3" fontId="8" fillId="0" borderId="2" xfId="0" applyNumberFormat="1" applyFont="1" applyBorder="1" applyProtection="1">
      <protection locked="0"/>
    </xf>
    <xf numFmtId="4" fontId="8" fillId="0" borderId="2" xfId="0" applyNumberFormat="1" applyFont="1" applyBorder="1" applyProtection="1">
      <protection locked="0"/>
    </xf>
    <xf numFmtId="49" fontId="0" fillId="0" borderId="2" xfId="0" applyNumberFormat="1" applyFill="1" applyBorder="1" applyProtection="1">
      <protection locked="0"/>
    </xf>
    <xf numFmtId="0" fontId="8" fillId="0" borderId="2" xfId="0" applyFont="1" applyBorder="1" applyProtection="1">
      <protection locked="0"/>
    </xf>
    <xf numFmtId="0" fontId="9" fillId="8" borderId="2" xfId="0"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5" fillId="8" borderId="2" xfId="0" applyFont="1" applyFill="1" applyBorder="1" applyAlignment="1" applyProtection="1">
      <alignment vertical="center" wrapText="1"/>
      <protection locked="0"/>
    </xf>
    <xf numFmtId="1" fontId="0" fillId="0" borderId="2" xfId="0" applyNumberFormat="1" applyFill="1" applyBorder="1" applyProtection="1"/>
    <xf numFmtId="164" fontId="0" fillId="0" borderId="2" xfId="0" applyNumberFormat="1" applyFill="1" applyBorder="1" applyProtection="1">
      <protection locked="0"/>
    </xf>
    <xf numFmtId="4" fontId="0" fillId="0" borderId="2" xfId="0" applyNumberFormat="1" applyFill="1" applyBorder="1" applyProtection="1">
      <protection locked="0"/>
    </xf>
    <xf numFmtId="0" fontId="0" fillId="0" borderId="2" xfId="0" applyFill="1" applyBorder="1" applyAlignment="1" applyProtection="1">
      <alignment vertical="center" wrapText="1"/>
      <protection locked="0"/>
    </xf>
    <xf numFmtId="0" fontId="0" fillId="0" borderId="2" xfId="0" applyBorder="1" applyAlignment="1" applyProtection="1">
      <alignment horizontal="left" vertical="center" wrapText="1"/>
      <protection locked="0"/>
    </xf>
    <xf numFmtId="164" fontId="5" fillId="0" borderId="2" xfId="0" applyNumberFormat="1" applyFont="1" applyFill="1" applyBorder="1" applyProtection="1">
      <protection locked="0"/>
    </xf>
    <xf numFmtId="0" fontId="5" fillId="0" borderId="2" xfId="0" applyFont="1" applyFill="1" applyBorder="1" applyAlignment="1" applyProtection="1">
      <alignment vertical="center" wrapText="1"/>
      <protection locked="0"/>
    </xf>
    <xf numFmtId="0" fontId="0" fillId="0" borderId="2" xfId="0" applyFill="1" applyBorder="1" applyAlignment="1" applyProtection="1">
      <alignment wrapText="1"/>
      <protection locked="0"/>
    </xf>
    <xf numFmtId="0" fontId="5" fillId="0" borderId="2" xfId="0" applyFont="1" applyBorder="1" applyAlignment="1" applyProtection="1">
      <alignment vertical="center" wrapText="1"/>
      <protection locked="0"/>
    </xf>
    <xf numFmtId="164" fontId="5" fillId="0" borderId="2" xfId="0" applyNumberFormat="1" applyFont="1" applyFill="1" applyBorder="1" applyAlignment="1" applyProtection="1">
      <alignment horizontal="center"/>
      <protection locked="0"/>
    </xf>
    <xf numFmtId="0" fontId="11" fillId="0" borderId="0" xfId="0" applyFont="1"/>
    <xf numFmtId="4" fontId="5" fillId="0" borderId="2" xfId="0" applyNumberFormat="1" applyFont="1" applyFill="1" applyBorder="1" applyProtection="1">
      <protection locked="0"/>
    </xf>
    <xf numFmtId="0" fontId="0" fillId="0" borderId="2" xfId="0" applyBorder="1" applyAlignment="1" applyProtection="1">
      <alignment vertical="top" wrapText="1"/>
      <protection locked="0"/>
    </xf>
    <xf numFmtId="164" fontId="0" fillId="8" borderId="2" xfId="0" applyNumberFormat="1" applyFill="1" applyBorder="1" applyProtection="1">
      <protection locked="0"/>
    </xf>
    <xf numFmtId="164" fontId="0" fillId="0" borderId="2" xfId="0" applyNumberFormat="1" applyBorder="1" applyAlignment="1" applyProtection="1">
      <alignment vertical="top"/>
      <protection locked="0"/>
    </xf>
    <xf numFmtId="0" fontId="5"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top" wrapText="1"/>
      <protection locked="0"/>
    </xf>
    <xf numFmtId="0" fontId="0" fillId="0" borderId="2" xfId="0" applyBorder="1" applyAlignment="1" applyProtection="1">
      <alignment horizontal="center" vertical="center"/>
    </xf>
    <xf numFmtId="0" fontId="12" fillId="0" borderId="2" xfId="0" applyFont="1" applyBorder="1" applyAlignment="1" applyProtection="1">
      <alignment vertical="top" wrapText="1"/>
    </xf>
    <xf numFmtId="0" fontId="12" fillId="0" borderId="2" xfId="0" applyFont="1" applyBorder="1" applyAlignment="1" applyProtection="1">
      <alignment horizontal="center" vertical="top"/>
    </xf>
    <xf numFmtId="3" fontId="0" fillId="0" borderId="2" xfId="0" applyNumberFormat="1" applyBorder="1" applyProtection="1"/>
    <xf numFmtId="2" fontId="0" fillId="0" borderId="2" xfId="0" applyNumberFormat="1" applyBorder="1" applyProtection="1"/>
    <xf numFmtId="166" fontId="0" fillId="0" borderId="2" xfId="0" applyNumberFormat="1" applyBorder="1" applyProtection="1"/>
    <xf numFmtId="49" fontId="0" fillId="0" borderId="2" xfId="0" applyNumberFormat="1" applyFill="1" applyBorder="1" applyAlignment="1" applyProtection="1">
      <alignment wrapText="1"/>
      <protection locked="0"/>
    </xf>
    <xf numFmtId="166" fontId="0" fillId="0" borderId="2" xfId="0" applyNumberFormat="1" applyBorder="1" applyProtection="1">
      <protection locked="0"/>
    </xf>
    <xf numFmtId="3" fontId="0" fillId="0" borderId="2" xfId="0" applyNumberFormat="1" applyBorder="1" applyProtection="1">
      <protection locked="0"/>
    </xf>
    <xf numFmtId="49" fontId="0" fillId="0" borderId="2" xfId="0" applyNumberFormat="1" applyBorder="1" applyAlignment="1" applyProtection="1">
      <alignment vertical="top" wrapText="1"/>
    </xf>
    <xf numFmtId="0" fontId="0" fillId="0" borderId="2" xfId="0" applyNumberFormat="1" applyBorder="1" applyAlignment="1" applyProtection="1">
      <alignment vertical="top" wrapText="1"/>
    </xf>
    <xf numFmtId="0" fontId="0" fillId="0" borderId="2" xfId="0" applyNumberFormat="1" applyBorder="1" applyAlignment="1" applyProtection="1">
      <alignment vertical="top"/>
    </xf>
    <xf numFmtId="49" fontId="0" fillId="0" borderId="2" xfId="0" applyNumberFormat="1" applyFill="1" applyBorder="1" applyAlignment="1" applyProtection="1">
      <alignment vertical="top" wrapText="1"/>
    </xf>
    <xf numFmtId="49" fontId="0" fillId="0" borderId="2" xfId="0" applyNumberFormat="1" applyBorder="1" applyAlignment="1" applyProtection="1">
      <alignment vertical="top"/>
    </xf>
    <xf numFmtId="164" fontId="0" fillId="0" borderId="2" xfId="0" applyNumberFormat="1" applyBorder="1" applyAlignment="1" applyProtection="1">
      <alignment vertical="top"/>
    </xf>
    <xf numFmtId="14" fontId="0" fillId="0" borderId="2" xfId="0" applyNumberFormat="1" applyBorder="1" applyAlignment="1" applyProtection="1">
      <alignment vertical="top"/>
    </xf>
    <xf numFmtId="14" fontId="0" fillId="0" borderId="2" xfId="0" applyNumberFormat="1" applyBorder="1" applyAlignment="1" applyProtection="1">
      <alignment vertical="top"/>
      <protection locked="0"/>
    </xf>
    <xf numFmtId="4" fontId="0" fillId="0" borderId="2" xfId="0" applyNumberFormat="1" applyBorder="1" applyAlignment="1" applyProtection="1">
      <alignment vertical="top"/>
    </xf>
    <xf numFmtId="0" fontId="0" fillId="0" borderId="2" xfId="0" applyBorder="1" applyAlignment="1" applyProtection="1">
      <alignment vertical="top"/>
    </xf>
    <xf numFmtId="0" fontId="0" fillId="0" borderId="2" xfId="0" applyBorder="1" applyAlignment="1">
      <alignment horizontal="justify" vertical="top"/>
    </xf>
    <xf numFmtId="0" fontId="0" fillId="0" borderId="0" xfId="0" applyAlignment="1">
      <alignment vertical="top"/>
    </xf>
    <xf numFmtId="49" fontId="0" fillId="0" borderId="2" xfId="0" applyNumberFormat="1" applyBorder="1" applyAlignment="1" applyProtection="1">
      <alignment vertical="top" wrapText="1"/>
      <protection locked="0"/>
    </xf>
    <xf numFmtId="0" fontId="0" fillId="0" borderId="2" xfId="0" applyNumberFormat="1" applyBorder="1" applyAlignment="1" applyProtection="1">
      <alignment vertical="top" wrapText="1"/>
      <protection locked="0"/>
    </xf>
    <xf numFmtId="0" fontId="0" fillId="0" borderId="2" xfId="0" applyBorder="1" applyAlignment="1">
      <alignment vertical="top" wrapText="1"/>
    </xf>
    <xf numFmtId="0" fontId="0" fillId="0" borderId="2" xfId="0" applyNumberFormat="1" applyBorder="1" applyAlignment="1">
      <alignment horizontal="justify" vertical="top"/>
    </xf>
    <xf numFmtId="4" fontId="0" fillId="8" borderId="2" xfId="0" applyNumberFormat="1" applyFill="1" applyBorder="1" applyProtection="1">
      <protection locked="0"/>
    </xf>
    <xf numFmtId="0" fontId="13" fillId="0" borderId="2" xfId="0" applyNumberFormat="1" applyFont="1" applyBorder="1" applyAlignment="1" applyProtection="1">
      <alignment vertical="center" wrapText="1"/>
    </xf>
    <xf numFmtId="0" fontId="13" fillId="0" borderId="2" xfId="0" applyNumberFormat="1" applyFont="1" applyBorder="1" applyAlignment="1" applyProtection="1">
      <alignment vertical="center"/>
    </xf>
    <xf numFmtId="49" fontId="13" fillId="0" borderId="2" xfId="0" applyNumberFormat="1" applyFont="1" applyFill="1" applyBorder="1" applyAlignment="1" applyProtection="1">
      <alignment vertical="center" wrapText="1"/>
    </xf>
    <xf numFmtId="49" fontId="0" fillId="0" borderId="2" xfId="0" applyNumberFormat="1" applyFont="1" applyBorder="1" applyAlignment="1" applyProtection="1">
      <alignment horizontal="center" vertical="center"/>
    </xf>
    <xf numFmtId="164" fontId="0" fillId="0" borderId="2" xfId="0" applyNumberFormat="1" applyFont="1" applyBorder="1" applyAlignment="1" applyProtection="1">
      <alignment horizontal="center" vertical="center"/>
    </xf>
    <xf numFmtId="14" fontId="0" fillId="0" borderId="2" xfId="0" applyNumberFormat="1" applyBorder="1" applyAlignment="1" applyProtection="1">
      <alignment horizontal="center" vertical="center"/>
    </xf>
    <xf numFmtId="14" fontId="0" fillId="0" borderId="2" xfId="0" applyNumberFormat="1" applyBorder="1" applyAlignment="1" applyProtection="1">
      <alignment horizontal="center" vertical="center"/>
      <protection locked="0"/>
    </xf>
    <xf numFmtId="3" fontId="0" fillId="0" borderId="2" xfId="0" applyNumberFormat="1" applyFont="1" applyFill="1" applyBorder="1" applyAlignment="1" applyProtection="1">
      <alignment horizontal="center" vertical="center"/>
    </xf>
    <xf numFmtId="0" fontId="0" fillId="0" borderId="2" xfId="0" applyFont="1" applyFill="1" applyBorder="1" applyAlignment="1" applyProtection="1">
      <alignment horizontal="center" vertical="center"/>
    </xf>
    <xf numFmtId="4" fontId="0" fillId="0" borderId="2" xfId="0" applyNumberFormat="1" applyBorder="1" applyAlignment="1" applyProtection="1">
      <alignment horizontal="center" vertical="center"/>
    </xf>
    <xf numFmtId="0" fontId="0" fillId="0" borderId="2" xfId="0" applyBorder="1" applyAlignment="1" applyProtection="1">
      <alignment horizontal="center" vertical="center" wrapText="1"/>
      <protection locked="0"/>
    </xf>
    <xf numFmtId="164" fontId="0" fillId="0" borderId="2" xfId="0" applyNumberFormat="1"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3" fontId="0" fillId="0" borderId="2" xfId="0" applyNumberFormat="1" applyFont="1" applyFill="1" applyBorder="1" applyAlignment="1" applyProtection="1">
      <alignment horizontal="center" vertical="center"/>
      <protection locked="0"/>
    </xf>
    <xf numFmtId="3" fontId="0" fillId="0" borderId="2" xfId="0" applyNumberFormat="1" applyFont="1" applyBorder="1" applyAlignment="1" applyProtection="1">
      <alignment horizontal="center" vertical="center"/>
    </xf>
    <xf numFmtId="0" fontId="0" fillId="0" borderId="2" xfId="0" applyFont="1" applyBorder="1" applyAlignment="1" applyProtection="1">
      <alignment horizontal="center" vertical="center"/>
    </xf>
    <xf numFmtId="164" fontId="0" fillId="0" borderId="2" xfId="0" applyNumberFormat="1" applyFont="1" applyBorder="1" applyAlignment="1" applyProtection="1">
      <alignment horizontal="center" vertical="center"/>
      <protection locked="0"/>
    </xf>
    <xf numFmtId="49" fontId="0" fillId="0" borderId="2" xfId="0" applyNumberFormat="1" applyFont="1" applyFill="1" applyBorder="1" applyAlignment="1" applyProtection="1">
      <alignment wrapText="1"/>
    </xf>
    <xf numFmtId="0" fontId="0" fillId="0" borderId="0" xfId="0" applyAlignment="1" applyProtection="1">
      <alignment vertical="top"/>
      <protection locked="0"/>
    </xf>
    <xf numFmtId="0" fontId="0" fillId="0" borderId="2" xfId="0" applyBorder="1" applyAlignment="1" applyProtection="1">
      <alignment vertical="top"/>
      <protection locked="0"/>
    </xf>
    <xf numFmtId="167" fontId="0" fillId="8" borderId="0" xfId="0" applyNumberFormat="1" applyFill="1" applyAlignment="1">
      <alignment vertical="top"/>
    </xf>
    <xf numFmtId="1" fontId="0" fillId="0" borderId="2" xfId="0" applyNumberFormat="1" applyFont="1" applyFill="1" applyBorder="1" applyAlignment="1" applyProtection="1">
      <alignment vertical="top"/>
    </xf>
    <xf numFmtId="0" fontId="5" fillId="0" borderId="2" xfId="0" applyFont="1" applyBorder="1" applyProtection="1"/>
    <xf numFmtId="0" fontId="5" fillId="0" borderId="2" xfId="0" applyNumberFormat="1" applyFont="1" applyBorder="1" applyAlignment="1" applyProtection="1">
      <alignment wrapText="1"/>
    </xf>
    <xf numFmtId="0" fontId="5" fillId="0" borderId="2" xfId="0" applyNumberFormat="1" applyFont="1" applyBorder="1" applyProtection="1"/>
    <xf numFmtId="49" fontId="5" fillId="0" borderId="2" xfId="0" applyNumberFormat="1" applyFont="1" applyFill="1" applyBorder="1" applyAlignment="1" applyProtection="1">
      <alignment wrapText="1"/>
    </xf>
    <xf numFmtId="49" fontId="5" fillId="0" borderId="2" xfId="0" applyNumberFormat="1" applyFont="1" applyBorder="1" applyProtection="1"/>
    <xf numFmtId="164" fontId="5" fillId="0" borderId="2" xfId="0" applyNumberFormat="1" applyFont="1" applyBorder="1" applyProtection="1"/>
    <xf numFmtId="14" fontId="5" fillId="0" borderId="2" xfId="0" applyNumberFormat="1" applyFont="1" applyBorder="1" applyProtection="1"/>
    <xf numFmtId="14" fontId="5" fillId="0" borderId="2" xfId="0" applyNumberFormat="1" applyFont="1" applyBorder="1" applyProtection="1">
      <protection locked="0"/>
    </xf>
    <xf numFmtId="4" fontId="5" fillId="0" borderId="2" xfId="0" applyNumberFormat="1" applyFont="1" applyFill="1" applyBorder="1" applyProtection="1"/>
    <xf numFmtId="164" fontId="5" fillId="0" borderId="2" xfId="0" applyNumberFormat="1" applyFont="1" applyBorder="1" applyProtection="1">
      <protection locked="0"/>
    </xf>
    <xf numFmtId="4" fontId="5" fillId="0" borderId="2" xfId="0" applyNumberFormat="1" applyFont="1" applyBorder="1" applyProtection="1"/>
    <xf numFmtId="0" fontId="5" fillId="0" borderId="0" xfId="0" applyFont="1"/>
    <xf numFmtId="166" fontId="5" fillId="0" borderId="2" xfId="0" applyNumberFormat="1" applyFont="1" applyBorder="1" applyProtection="1">
      <protection locked="0"/>
    </xf>
    <xf numFmtId="4" fontId="0" fillId="0" borderId="2" xfId="0" applyNumberFormat="1" applyFill="1" applyBorder="1" applyProtection="1"/>
    <xf numFmtId="4" fontId="5" fillId="0" borderId="2" xfId="0" applyNumberFormat="1" applyFont="1" applyBorder="1" applyProtection="1">
      <protection locked="0"/>
    </xf>
    <xf numFmtId="0" fontId="0" fillId="0" borderId="2" xfId="0" applyFill="1" applyBorder="1" applyProtection="1"/>
    <xf numFmtId="2" fontId="5" fillId="0" borderId="2" xfId="0" applyNumberFormat="1" applyFont="1" applyBorder="1" applyProtection="1"/>
    <xf numFmtId="49" fontId="0" fillId="0" borderId="2" xfId="0" applyNumberFormat="1" applyFill="1" applyBorder="1" applyProtection="1"/>
    <xf numFmtId="164" fontId="0" fillId="0" borderId="2" xfId="0" applyNumberFormat="1" applyFill="1" applyBorder="1" applyProtection="1"/>
    <xf numFmtId="0" fontId="0" fillId="0" borderId="2" xfId="0" applyFill="1" applyBorder="1" applyAlignment="1" applyProtection="1">
      <alignment horizontal="center" vertical="center"/>
    </xf>
    <xf numFmtId="0" fontId="0" fillId="0" borderId="2" xfId="0" applyFill="1" applyBorder="1" applyAlignment="1" applyProtection="1">
      <alignment horizontal="justify" vertical="center"/>
      <protection locked="0"/>
    </xf>
    <xf numFmtId="0" fontId="0" fillId="0" borderId="2" xfId="0" applyFill="1" applyBorder="1" applyAlignment="1" applyProtection="1">
      <alignment horizontal="left" vertical="top" wrapText="1"/>
      <protection locked="0"/>
    </xf>
    <xf numFmtId="0" fontId="0" fillId="0" borderId="2" xfId="0" applyFill="1" applyBorder="1" applyAlignment="1" applyProtection="1">
      <alignment horizontal="justify" wrapText="1"/>
      <protection locked="0"/>
    </xf>
    <xf numFmtId="0" fontId="0" fillId="0" borderId="2" xfId="0" applyFill="1" applyBorder="1" applyProtection="1">
      <protection locked="0"/>
    </xf>
    <xf numFmtId="4" fontId="0" fillId="0" borderId="2" xfId="0" applyNumberFormat="1" applyFill="1" applyBorder="1" applyAlignment="1" applyProtection="1">
      <alignment horizontal="center" vertical="center"/>
      <protection locked="0"/>
    </xf>
    <xf numFmtId="0" fontId="0" fillId="0" borderId="2" xfId="0" applyFill="1" applyBorder="1" applyAlignment="1" applyProtection="1">
      <alignment horizontal="left" vertical="center" wrapText="1"/>
      <protection locked="0"/>
    </xf>
    <xf numFmtId="4" fontId="0" fillId="0" borderId="2" xfId="0" applyNumberFormat="1" applyFill="1" applyBorder="1" applyAlignment="1" applyProtection="1">
      <alignment horizontal="center" vertical="center"/>
    </xf>
    <xf numFmtId="0" fontId="0" fillId="0" borderId="2" xfId="0" applyFill="1" applyBorder="1" applyAlignment="1" applyProtection="1">
      <alignment horizontal="center" vertical="center" wrapText="1"/>
      <protection locked="0"/>
    </xf>
    <xf numFmtId="0" fontId="0" fillId="0" borderId="2" xfId="0" applyFill="1" applyBorder="1" applyAlignment="1" applyProtection="1">
      <alignment horizontal="center"/>
    </xf>
    <xf numFmtId="0" fontId="0" fillId="0" borderId="2" xfId="0" applyFill="1" applyBorder="1" applyAlignment="1" applyProtection="1">
      <alignment horizontal="center"/>
      <protection locked="0"/>
    </xf>
    <xf numFmtId="49" fontId="5" fillId="0" borderId="2" xfId="0" applyNumberFormat="1" applyFont="1" applyFill="1" applyBorder="1" applyProtection="1"/>
    <xf numFmtId="164" fontId="5" fillId="0" borderId="2" xfId="0" applyNumberFormat="1" applyFont="1" applyFill="1" applyBorder="1" applyProtection="1"/>
    <xf numFmtId="0" fontId="5" fillId="0" borderId="2" xfId="0" applyFont="1" applyFill="1" applyBorder="1" applyAlignment="1" applyProtection="1">
      <alignment horizontal="center"/>
    </xf>
    <xf numFmtId="0" fontId="0" fillId="0" borderId="2" xfId="0" applyFill="1" applyBorder="1" applyAlignment="1" applyProtection="1">
      <alignment horizontal="left" wrapText="1"/>
      <protection locked="0"/>
    </xf>
    <xf numFmtId="0" fontId="9" fillId="0" borderId="2" xfId="0" applyFont="1" applyFill="1" applyBorder="1" applyAlignment="1" applyProtection="1">
      <alignment horizontal="justify" vertical="center"/>
      <protection locked="0"/>
    </xf>
    <xf numFmtId="0" fontId="0" fillId="0" borderId="2" xfId="0" applyFill="1" applyBorder="1" applyAlignment="1" applyProtection="1">
      <alignment wrapText="1"/>
    </xf>
    <xf numFmtId="14" fontId="0" fillId="0" borderId="2" xfId="0" applyNumberFormat="1" applyFill="1" applyBorder="1" applyProtection="1"/>
    <xf numFmtId="14" fontId="0" fillId="0" borderId="2" xfId="0" applyNumberFormat="1" applyFill="1" applyBorder="1" applyProtection="1">
      <protection locked="0"/>
    </xf>
    <xf numFmtId="164" fontId="0" fillId="0" borderId="2" xfId="0" applyNumberFormat="1" applyFill="1" applyBorder="1" applyAlignment="1" applyProtection="1">
      <alignment vertical="center"/>
      <protection locked="0"/>
    </xf>
    <xf numFmtId="164" fontId="0" fillId="0" borderId="2" xfId="0" applyNumberFormat="1" applyFill="1" applyBorder="1" applyAlignment="1" applyProtection="1">
      <alignment horizontal="center" vertical="center"/>
      <protection locked="0"/>
    </xf>
    <xf numFmtId="0" fontId="0" fillId="0" borderId="3" xfId="0" applyNumberFormat="1" applyBorder="1" applyAlignment="1" applyProtection="1">
      <alignment wrapText="1"/>
    </xf>
    <xf numFmtId="0" fontId="0" fillId="0" borderId="3" xfId="0" applyNumberFormat="1" applyBorder="1" applyProtection="1"/>
    <xf numFmtId="49" fontId="0" fillId="0" borderId="3" xfId="0" applyNumberFormat="1" applyFill="1" applyBorder="1" applyAlignment="1" applyProtection="1">
      <alignment wrapText="1"/>
    </xf>
    <xf numFmtId="49" fontId="0" fillId="0" borderId="3" xfId="0" applyNumberFormat="1" applyBorder="1" applyProtection="1"/>
    <xf numFmtId="4" fontId="0" fillId="0" borderId="3" xfId="0" applyNumberFormat="1" applyBorder="1" applyProtection="1"/>
    <xf numFmtId="0" fontId="0" fillId="0" borderId="3" xfId="0" applyBorder="1" applyProtection="1"/>
    <xf numFmtId="164" fontId="0" fillId="0" borderId="3" xfId="0" applyNumberFormat="1" applyBorder="1" applyProtection="1">
      <protection locked="0"/>
    </xf>
    <xf numFmtId="0" fontId="0" fillId="0" borderId="4" xfId="0" applyBorder="1"/>
    <xf numFmtId="0" fontId="0" fillId="0" borderId="4" xfId="0" applyNumberFormat="1" applyBorder="1" applyAlignment="1" applyProtection="1">
      <alignment wrapText="1"/>
    </xf>
    <xf numFmtId="0" fontId="0" fillId="0" borderId="4" xfId="0" applyNumberFormat="1" applyBorder="1" applyProtection="1"/>
    <xf numFmtId="49" fontId="0" fillId="0" borderId="4" xfId="0" applyNumberFormat="1" applyFill="1" applyBorder="1" applyProtection="1"/>
    <xf numFmtId="4" fontId="0" fillId="0" borderId="4" xfId="0" applyNumberFormat="1" applyBorder="1" applyProtection="1"/>
    <xf numFmtId="1" fontId="0" fillId="0" borderId="2" xfId="0" applyNumberFormat="1" applyBorder="1" applyAlignment="1" applyProtection="1">
      <alignment vertical="top" wrapText="1"/>
    </xf>
    <xf numFmtId="1" fontId="0" fillId="0" borderId="2" xfId="0" applyNumberFormat="1" applyBorder="1" applyAlignment="1" applyProtection="1">
      <alignment vertical="top"/>
      <protection locked="0"/>
    </xf>
    <xf numFmtId="49" fontId="0" fillId="8" borderId="2" xfId="0" applyNumberFormat="1" applyFill="1" applyBorder="1" applyAlignment="1" applyProtection="1">
      <alignment vertical="top" wrapText="1"/>
    </xf>
    <xf numFmtId="0" fontId="0" fillId="8" borderId="2" xfId="0" applyNumberFormat="1" applyFill="1" applyBorder="1" applyAlignment="1" applyProtection="1">
      <alignment vertical="top" wrapText="1"/>
    </xf>
    <xf numFmtId="1" fontId="0" fillId="0" borderId="4" xfId="0" applyNumberFormat="1" applyBorder="1" applyAlignment="1" applyProtection="1">
      <alignment vertical="top"/>
    </xf>
    <xf numFmtId="0" fontId="8" fillId="0" borderId="4" xfId="0" applyFont="1" applyBorder="1" applyAlignment="1" applyProtection="1">
      <alignment vertical="top" wrapText="1"/>
    </xf>
    <xf numFmtId="3" fontId="0" fillId="0" borderId="4" xfId="0" applyNumberFormat="1" applyBorder="1" applyAlignment="1" applyProtection="1">
      <alignment vertical="top"/>
    </xf>
    <xf numFmtId="0" fontId="0" fillId="0" borderId="4" xfId="0" applyBorder="1" applyAlignment="1" applyProtection="1">
      <alignment vertical="top"/>
    </xf>
    <xf numFmtId="49" fontId="7" fillId="0" borderId="2" xfId="0" applyNumberFormat="1" applyFont="1" applyBorder="1" applyAlignment="1" applyProtection="1">
      <alignment vertical="top" wrapText="1"/>
    </xf>
    <xf numFmtId="0" fontId="7" fillId="0" borderId="2" xfId="0" applyNumberFormat="1" applyFont="1" applyBorder="1" applyAlignment="1" applyProtection="1">
      <alignment vertical="top" wrapText="1"/>
    </xf>
    <xf numFmtId="49" fontId="0" fillId="0" borderId="5" xfId="0" applyNumberFormat="1" applyBorder="1" applyAlignment="1" applyProtection="1">
      <alignment vertical="top" wrapText="1"/>
    </xf>
    <xf numFmtId="0" fontId="0" fillId="0" borderId="5" xfId="0" applyNumberFormat="1" applyBorder="1" applyAlignment="1" applyProtection="1">
      <alignment vertical="top" wrapText="1"/>
    </xf>
    <xf numFmtId="0" fontId="0" fillId="0" borderId="2" xfId="0" applyBorder="1" applyAlignment="1" applyProtection="1">
      <alignment vertical="top" wrapText="1"/>
    </xf>
    <xf numFmtId="49" fontId="0" fillId="0" borderId="2" xfId="0" applyNumberFormat="1" applyFont="1" applyBorder="1" applyAlignment="1" applyProtection="1">
      <alignment vertical="top" wrapText="1"/>
    </xf>
    <xf numFmtId="0" fontId="13" fillId="0" borderId="2" xfId="0" applyNumberFormat="1" applyFont="1" applyBorder="1" applyAlignment="1" applyProtection="1">
      <alignment vertical="top" wrapText="1"/>
    </xf>
    <xf numFmtId="49" fontId="5" fillId="0" borderId="2" xfId="0" applyNumberFormat="1" applyFont="1" applyBorder="1" applyAlignment="1" applyProtection="1">
      <alignment vertical="top" wrapText="1"/>
    </xf>
    <xf numFmtId="0" fontId="5" fillId="0" borderId="2" xfId="0" applyNumberFormat="1" applyFont="1" applyBorder="1" applyAlignment="1" applyProtection="1">
      <alignment vertical="top" wrapText="1"/>
    </xf>
    <xf numFmtId="0" fontId="1" fillId="0" borderId="2" xfId="0" applyFont="1" applyFill="1" applyBorder="1" applyAlignment="1" applyProtection="1">
      <alignment vertical="top" wrapText="1"/>
    </xf>
    <xf numFmtId="0" fontId="0" fillId="0" borderId="2" xfId="0" applyFill="1" applyBorder="1" applyAlignment="1" applyProtection="1">
      <alignment vertical="top" wrapText="1"/>
    </xf>
    <xf numFmtId="0" fontId="0" fillId="0" borderId="2" xfId="0" applyNumberFormat="1" applyFill="1" applyBorder="1" applyAlignment="1" applyProtection="1">
      <alignment vertical="top" wrapText="1"/>
    </xf>
    <xf numFmtId="49" fontId="0" fillId="0" borderId="3" xfId="0" applyNumberFormat="1" applyBorder="1" applyAlignment="1" applyProtection="1">
      <alignment vertical="top" wrapText="1"/>
    </xf>
    <xf numFmtId="0" fontId="0" fillId="0" borderId="3" xfId="0" applyNumberFormat="1" applyBorder="1" applyAlignment="1" applyProtection="1">
      <alignment vertical="top" wrapText="1"/>
    </xf>
    <xf numFmtId="49" fontId="0" fillId="0" borderId="4" xfId="0" applyNumberFormat="1" applyBorder="1" applyAlignment="1" applyProtection="1">
      <alignment vertical="top" wrapText="1"/>
    </xf>
    <xf numFmtId="0" fontId="0" fillId="0" borderId="4" xfId="0" applyNumberFormat="1" applyBorder="1" applyAlignment="1" applyProtection="1">
      <alignment vertical="top" wrapText="1"/>
    </xf>
    <xf numFmtId="3" fontId="0" fillId="0" borderId="7" xfId="0" applyNumberFormat="1" applyBorder="1"/>
    <xf numFmtId="0" fontId="0" fillId="0" borderId="2" xfId="0" applyBorder="1" applyAlignment="1">
      <alignment vertical="center"/>
    </xf>
    <xf numFmtId="49" fontId="0" fillId="0" borderId="0" xfId="0" applyNumberFormat="1" applyProtection="1">
      <protection locked="0"/>
    </xf>
    <xf numFmtId="49" fontId="6" fillId="0" borderId="0" xfId="0" applyNumberFormat="1" applyFont="1" applyProtection="1">
      <protection locked="0"/>
    </xf>
    <xf numFmtId="49" fontId="0" fillId="0" borderId="0" xfId="0" applyNumberFormat="1"/>
    <xf numFmtId="49" fontId="0" fillId="0" borderId="0" xfId="0" applyNumberFormat="1" applyAlignment="1">
      <alignment vertical="center"/>
    </xf>
    <xf numFmtId="49" fontId="7" fillId="0" borderId="0" xfId="0" applyNumberFormat="1" applyFont="1" applyAlignment="1">
      <alignment vertical="center"/>
    </xf>
    <xf numFmtId="49" fontId="0" fillId="0" borderId="0" xfId="0" applyNumberFormat="1" applyAlignment="1">
      <alignment vertical="top"/>
    </xf>
    <xf numFmtId="49" fontId="0" fillId="0" borderId="0" xfId="0" applyNumberFormat="1" applyAlignment="1" applyProtection="1">
      <alignment vertical="top"/>
      <protection locked="0"/>
    </xf>
    <xf numFmtId="49" fontId="5" fillId="0" borderId="0" xfId="0" applyNumberFormat="1" applyFont="1"/>
    <xf numFmtId="49" fontId="0" fillId="0" borderId="0" xfId="0" applyNumberFormat="1" applyFill="1"/>
    <xf numFmtId="0" fontId="1" fillId="0" borderId="2" xfId="0" applyFont="1" applyBorder="1" applyAlignment="1" applyProtection="1">
      <alignment wrapText="1"/>
    </xf>
    <xf numFmtId="0" fontId="0" fillId="0" borderId="2" xfId="0" quotePrefix="1" applyBorder="1" applyProtection="1"/>
    <xf numFmtId="0" fontId="0" fillId="0" borderId="2" xfId="0" applyFill="1" applyBorder="1" applyAlignment="1">
      <alignment vertical="center"/>
    </xf>
    <xf numFmtId="164" fontId="0" fillId="9" borderId="2" xfId="0" applyNumberFormat="1" applyFill="1" applyBorder="1" applyProtection="1">
      <protection locked="0"/>
    </xf>
    <xf numFmtId="0" fontId="0" fillId="0" borderId="2" xfId="0" applyFill="1" applyBorder="1" applyAlignment="1">
      <alignment horizontal="left" vertical="center"/>
    </xf>
    <xf numFmtId="0" fontId="0" fillId="0" borderId="2" xfId="0" applyFill="1" applyBorder="1"/>
    <xf numFmtId="0" fontId="0" fillId="9" borderId="2" xfId="0" applyFill="1" applyBorder="1"/>
    <xf numFmtId="0" fontId="0" fillId="0" borderId="2" xfId="0" applyFill="1" applyBorder="1" applyAlignment="1">
      <alignment wrapText="1"/>
    </xf>
    <xf numFmtId="0" fontId="0" fillId="0" borderId="3" xfId="0" applyFill="1" applyBorder="1" applyAlignment="1">
      <alignment vertical="center"/>
    </xf>
    <xf numFmtId="0" fontId="0" fillId="0" borderId="3" xfId="0" applyFill="1" applyBorder="1" applyAlignment="1">
      <alignment horizontal="left" vertical="center"/>
    </xf>
    <xf numFmtId="0" fontId="0" fillId="0" borderId="5" xfId="0" applyFill="1" applyBorder="1" applyAlignment="1">
      <alignment horizontal="left" vertical="center"/>
    </xf>
    <xf numFmtId="0" fontId="1" fillId="0" borderId="2" xfId="0" applyFont="1" applyFill="1" applyBorder="1" applyAlignment="1">
      <alignment vertical="center" wrapText="1"/>
    </xf>
    <xf numFmtId="0" fontId="2" fillId="0" borderId="1" xfId="0" applyFont="1" applyBorder="1" applyAlignment="1" applyProtection="1">
      <alignment horizontal="center" vertical="top" wrapText="1"/>
      <protection locked="0"/>
    </xf>
    <xf numFmtId="0" fontId="0" fillId="0" borderId="3"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LORIA%20ELENA%20LOPEZ%20MU&#209;OZ/Seguimiento/2018/Seguimiento%20Plan%20de%20Acci&#243;n%202017/Recursos%20Presupuestados%20y%20ejecutados%202017%20-%20OMEG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jjaramilloo/My%20Documents/Plan%20de%20Acci&#243;n%202017/SgmtoJunioEnviados/PlanAccion2017valoresnuev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ado depto y gestion incorp"/>
      <sheetName val="Sumado depto y gestion incorp1"/>
      <sheetName val="Exportar Hoja de Trabajo"/>
      <sheetName val="SQL"/>
    </sheetNames>
    <sheetDataSet>
      <sheetData sheetId="0"/>
      <sheetData sheetId="1">
        <row r="2">
          <cell r="A2" t="str">
            <v>2008050000501</v>
          </cell>
          <cell r="B2" t="str">
            <v>081002001</v>
          </cell>
          <cell r="C2">
            <v>8000000000</v>
          </cell>
          <cell r="D2">
            <v>4154801523</v>
          </cell>
          <cell r="E2">
            <v>12154801523</v>
          </cell>
          <cell r="F2">
            <v>7999927066</v>
          </cell>
          <cell r="G2">
            <v>4154801523</v>
          </cell>
        </row>
        <row r="3">
          <cell r="A3" t="str">
            <v>2008050000518</v>
          </cell>
          <cell r="B3" t="str">
            <v>221002001</v>
          </cell>
          <cell r="C3">
            <v>20837802050</v>
          </cell>
          <cell r="D3">
            <v>0</v>
          </cell>
          <cell r="E3">
            <v>20837802050</v>
          </cell>
          <cell r="F3">
            <v>18548774080</v>
          </cell>
          <cell r="G3">
            <v>0</v>
          </cell>
        </row>
        <row r="4">
          <cell r="A4" t="str">
            <v>2011050000220</v>
          </cell>
          <cell r="B4" t="str">
            <v>071046001</v>
          </cell>
          <cell r="C4">
            <v>100000000</v>
          </cell>
          <cell r="D4">
            <v>0</v>
          </cell>
          <cell r="E4">
            <v>100000000</v>
          </cell>
          <cell r="F4">
            <v>100000000</v>
          </cell>
          <cell r="G4">
            <v>0</v>
          </cell>
        </row>
        <row r="5">
          <cell r="A5" t="str">
            <v>2012000100183</v>
          </cell>
          <cell r="B5" t="str">
            <v>112R05001</v>
          </cell>
          <cell r="C5">
            <v>541019654</v>
          </cell>
          <cell r="D5">
            <v>0</v>
          </cell>
          <cell r="E5">
            <v>541019654</v>
          </cell>
          <cell r="F5">
            <v>0</v>
          </cell>
          <cell r="G5">
            <v>0</v>
          </cell>
        </row>
        <row r="6">
          <cell r="A6" t="str">
            <v>2012050000006</v>
          </cell>
          <cell r="B6" t="str">
            <v>082006001</v>
          </cell>
          <cell r="C6">
            <v>800000000</v>
          </cell>
          <cell r="D6">
            <v>0</v>
          </cell>
          <cell r="E6">
            <v>800000000</v>
          </cell>
          <cell r="F6">
            <v>719537962</v>
          </cell>
          <cell r="G6">
            <v>0</v>
          </cell>
        </row>
        <row r="7">
          <cell r="A7" t="str">
            <v>2012050000014</v>
          </cell>
          <cell r="B7" t="str">
            <v>221144001</v>
          </cell>
          <cell r="C7">
            <v>11568051350</v>
          </cell>
          <cell r="D7">
            <v>0</v>
          </cell>
          <cell r="E7">
            <v>11568051350</v>
          </cell>
          <cell r="F7">
            <v>7168519925</v>
          </cell>
          <cell r="G7">
            <v>0</v>
          </cell>
        </row>
        <row r="8">
          <cell r="A8" t="str">
            <v>2012050000038</v>
          </cell>
          <cell r="B8" t="str">
            <v>082038001</v>
          </cell>
          <cell r="C8">
            <v>1525804592</v>
          </cell>
          <cell r="D8">
            <v>0</v>
          </cell>
          <cell r="E8">
            <v>1525804592</v>
          </cell>
          <cell r="F8">
            <v>1265224501</v>
          </cell>
          <cell r="G8">
            <v>0</v>
          </cell>
        </row>
        <row r="9">
          <cell r="A9" t="str">
            <v>2012050000052</v>
          </cell>
          <cell r="B9" t="str">
            <v>092052001</v>
          </cell>
          <cell r="C9">
            <v>4800000000</v>
          </cell>
          <cell r="D9">
            <v>2268454000</v>
          </cell>
          <cell r="E9">
            <v>7068454000</v>
          </cell>
          <cell r="F9">
            <v>4737478370</v>
          </cell>
          <cell r="G9">
            <v>2268454000</v>
          </cell>
        </row>
        <row r="10">
          <cell r="A10" t="str">
            <v>2012050000055</v>
          </cell>
          <cell r="B10" t="str">
            <v>092055001</v>
          </cell>
          <cell r="C10">
            <v>500000000</v>
          </cell>
          <cell r="D10">
            <v>91451934</v>
          </cell>
          <cell r="E10">
            <v>591451934</v>
          </cell>
          <cell r="F10">
            <v>455309360</v>
          </cell>
          <cell r="G10">
            <v>91451934</v>
          </cell>
        </row>
        <row r="11">
          <cell r="A11" t="str">
            <v>2012050000080</v>
          </cell>
          <cell r="B11" t="str">
            <v>082080001</v>
          </cell>
          <cell r="C11">
            <v>100000000</v>
          </cell>
          <cell r="D11">
            <v>0</v>
          </cell>
          <cell r="E11">
            <v>100000000</v>
          </cell>
          <cell r="F11">
            <v>72263193</v>
          </cell>
          <cell r="G11">
            <v>0</v>
          </cell>
        </row>
        <row r="12">
          <cell r="A12" t="str">
            <v>2012050000124</v>
          </cell>
          <cell r="B12" t="str">
            <v>182124001</v>
          </cell>
          <cell r="C12">
            <v>3755034008</v>
          </cell>
          <cell r="D12">
            <v>0</v>
          </cell>
          <cell r="E12">
            <v>3755034008</v>
          </cell>
          <cell r="F12">
            <v>3144171672</v>
          </cell>
          <cell r="G12">
            <v>0</v>
          </cell>
        </row>
        <row r="13">
          <cell r="A13" t="str">
            <v>2012050000128</v>
          </cell>
          <cell r="B13" t="str">
            <v>082128001</v>
          </cell>
          <cell r="C13">
            <v>1520000000</v>
          </cell>
          <cell r="D13">
            <v>0</v>
          </cell>
          <cell r="E13">
            <v>1520000000</v>
          </cell>
          <cell r="F13">
            <v>1426091148</v>
          </cell>
          <cell r="G13">
            <v>0</v>
          </cell>
        </row>
        <row r="14">
          <cell r="A14" t="str">
            <v>2012050000130</v>
          </cell>
          <cell r="B14" t="str">
            <v>082130001</v>
          </cell>
          <cell r="C14">
            <v>8605288990</v>
          </cell>
          <cell r="D14">
            <v>0</v>
          </cell>
          <cell r="E14">
            <v>8605288990</v>
          </cell>
          <cell r="F14">
            <v>3040588090</v>
          </cell>
          <cell r="G14">
            <v>0</v>
          </cell>
        </row>
        <row r="15">
          <cell r="A15" t="str">
            <v>2012050000131</v>
          </cell>
          <cell r="B15" t="str">
            <v>022131001</v>
          </cell>
          <cell r="C15">
            <v>0</v>
          </cell>
          <cell r="D15">
            <v>0</v>
          </cell>
          <cell r="E15">
            <v>0</v>
          </cell>
          <cell r="F15">
            <v>0</v>
          </cell>
          <cell r="G15">
            <v>0</v>
          </cell>
        </row>
        <row r="16">
          <cell r="A16" t="str">
            <v>2016050000159</v>
          </cell>
          <cell r="B16" t="str">
            <v>100027001</v>
          </cell>
          <cell r="C16">
            <v>100000000</v>
          </cell>
          <cell r="D16">
            <v>0</v>
          </cell>
          <cell r="E16">
            <v>100000000</v>
          </cell>
          <cell r="F16">
            <v>100000000</v>
          </cell>
          <cell r="G16">
            <v>0</v>
          </cell>
        </row>
        <row r="17">
          <cell r="A17" t="str">
            <v>2012050000168</v>
          </cell>
          <cell r="B17" t="str">
            <v>182168001</v>
          </cell>
          <cell r="C17">
            <v>45063411687</v>
          </cell>
          <cell r="D17">
            <v>8000000000</v>
          </cell>
          <cell r="E17">
            <v>53063411687</v>
          </cell>
          <cell r="F17">
            <v>42695793203</v>
          </cell>
          <cell r="G17">
            <v>8000000000</v>
          </cell>
        </row>
        <row r="18">
          <cell r="A18" t="str">
            <v>2012050000172</v>
          </cell>
          <cell r="B18" t="str">
            <v>022172001</v>
          </cell>
          <cell r="C18">
            <v>0</v>
          </cell>
          <cell r="D18">
            <v>0</v>
          </cell>
          <cell r="E18">
            <v>0</v>
          </cell>
          <cell r="F18">
            <v>0</v>
          </cell>
          <cell r="G18">
            <v>0</v>
          </cell>
        </row>
        <row r="19">
          <cell r="A19" t="str">
            <v>2012050000208</v>
          </cell>
          <cell r="B19" t="str">
            <v>022208001</v>
          </cell>
          <cell r="C19">
            <v>337315863</v>
          </cell>
          <cell r="D19">
            <v>0</v>
          </cell>
          <cell r="E19">
            <v>337315863</v>
          </cell>
          <cell r="F19">
            <v>0</v>
          </cell>
          <cell r="G19">
            <v>0</v>
          </cell>
        </row>
        <row r="20">
          <cell r="A20" t="str">
            <v>2012050000210</v>
          </cell>
          <cell r="B20" t="str">
            <v>022210001</v>
          </cell>
          <cell r="C20">
            <v>5495840000</v>
          </cell>
          <cell r="D20">
            <v>0</v>
          </cell>
          <cell r="E20">
            <v>5495840000</v>
          </cell>
          <cell r="F20">
            <v>4179475092</v>
          </cell>
          <cell r="G20">
            <v>0</v>
          </cell>
        </row>
        <row r="21">
          <cell r="A21" t="str">
            <v>2012050000259</v>
          </cell>
          <cell r="B21" t="str">
            <v>182259001</v>
          </cell>
          <cell r="C21">
            <v>0</v>
          </cell>
          <cell r="D21">
            <v>28674329494</v>
          </cell>
          <cell r="E21">
            <v>28674329494</v>
          </cell>
          <cell r="F21">
            <v>0</v>
          </cell>
          <cell r="G21">
            <v>14557106456</v>
          </cell>
        </row>
        <row r="22">
          <cell r="A22" t="str">
            <v>2012050000294</v>
          </cell>
          <cell r="B22" t="str">
            <v>182294001</v>
          </cell>
          <cell r="C22">
            <v>0</v>
          </cell>
          <cell r="D22">
            <v>0</v>
          </cell>
          <cell r="E22">
            <v>0</v>
          </cell>
          <cell r="F22">
            <v>0</v>
          </cell>
          <cell r="G22">
            <v>0</v>
          </cell>
        </row>
        <row r="23">
          <cell r="A23" t="str">
            <v>2012050000296</v>
          </cell>
          <cell r="B23" t="str">
            <v>172296001</v>
          </cell>
          <cell r="C23">
            <v>0</v>
          </cell>
          <cell r="D23">
            <v>0</v>
          </cell>
          <cell r="E23">
            <v>0</v>
          </cell>
          <cell r="F23">
            <v>0</v>
          </cell>
          <cell r="G23">
            <v>0</v>
          </cell>
        </row>
        <row r="24">
          <cell r="A24" t="str">
            <v>2012050000317</v>
          </cell>
          <cell r="B24" t="str">
            <v>182317001</v>
          </cell>
          <cell r="C24">
            <v>16680399845</v>
          </cell>
          <cell r="D24">
            <v>228813436532</v>
          </cell>
          <cell r="E24">
            <v>245493836377</v>
          </cell>
          <cell r="F24">
            <v>29680399845</v>
          </cell>
          <cell r="G24">
            <v>228813436532</v>
          </cell>
        </row>
        <row r="25">
          <cell r="A25" t="str">
            <v>2012050000350</v>
          </cell>
          <cell r="B25" t="str">
            <v>112350001</v>
          </cell>
          <cell r="C25">
            <v>3147000000</v>
          </cell>
          <cell r="D25">
            <v>0</v>
          </cell>
          <cell r="E25">
            <v>3147000000</v>
          </cell>
          <cell r="F25">
            <v>0</v>
          </cell>
          <cell r="G25">
            <v>0</v>
          </cell>
        </row>
        <row r="26">
          <cell r="A26" t="str">
            <v>2013050000002</v>
          </cell>
          <cell r="B26" t="str">
            <v>183002001</v>
          </cell>
          <cell r="C26">
            <v>10231258554</v>
          </cell>
          <cell r="D26">
            <v>0</v>
          </cell>
          <cell r="E26">
            <v>10231258554</v>
          </cell>
          <cell r="F26">
            <v>3445928912</v>
          </cell>
          <cell r="G26">
            <v>0</v>
          </cell>
        </row>
        <row r="27">
          <cell r="A27" t="str">
            <v>2013050000023</v>
          </cell>
          <cell r="B27" t="str">
            <v>183023001</v>
          </cell>
          <cell r="C27">
            <v>211213855682</v>
          </cell>
          <cell r="D27">
            <v>0</v>
          </cell>
          <cell r="E27">
            <v>211213855682</v>
          </cell>
          <cell r="F27">
            <v>197702637490</v>
          </cell>
          <cell r="G27">
            <v>0</v>
          </cell>
        </row>
        <row r="28">
          <cell r="A28" t="str">
            <v>2014000040020</v>
          </cell>
          <cell r="B28" t="str">
            <v>180000001</v>
          </cell>
          <cell r="C28">
            <v>321429010</v>
          </cell>
          <cell r="D28">
            <v>0</v>
          </cell>
          <cell r="E28">
            <v>321429010</v>
          </cell>
          <cell r="F28">
            <v>8531491</v>
          </cell>
          <cell r="G28">
            <v>0</v>
          </cell>
        </row>
        <row r="29">
          <cell r="A29" t="str">
            <v>2015003050002</v>
          </cell>
          <cell r="B29" t="str">
            <v>020018001</v>
          </cell>
          <cell r="C29">
            <v>187100464</v>
          </cell>
          <cell r="D29">
            <v>0</v>
          </cell>
          <cell r="E29">
            <v>187100464</v>
          </cell>
          <cell r="F29">
            <v>0</v>
          </cell>
          <cell r="G29">
            <v>0</v>
          </cell>
        </row>
        <row r="30">
          <cell r="A30" t="str">
            <v>2015003050005</v>
          </cell>
          <cell r="B30" t="str">
            <v>020026001</v>
          </cell>
          <cell r="C30">
            <v>307663067</v>
          </cell>
          <cell r="D30">
            <v>0</v>
          </cell>
          <cell r="E30">
            <v>307663067</v>
          </cell>
          <cell r="F30">
            <v>0</v>
          </cell>
          <cell r="G30">
            <v>0</v>
          </cell>
        </row>
        <row r="31">
          <cell r="A31" t="str">
            <v>2015003050006</v>
          </cell>
          <cell r="B31" t="str">
            <v>020025001</v>
          </cell>
          <cell r="C31">
            <v>371069954</v>
          </cell>
          <cell r="D31">
            <v>0</v>
          </cell>
          <cell r="E31">
            <v>371069954</v>
          </cell>
          <cell r="F31">
            <v>0</v>
          </cell>
          <cell r="G31">
            <v>0</v>
          </cell>
        </row>
        <row r="32">
          <cell r="A32" t="str">
            <v>2015050000002</v>
          </cell>
          <cell r="B32" t="str">
            <v>020014001</v>
          </cell>
          <cell r="C32">
            <v>0</v>
          </cell>
          <cell r="D32">
            <v>45878238</v>
          </cell>
          <cell r="E32">
            <v>45878238</v>
          </cell>
          <cell r="F32">
            <v>0</v>
          </cell>
          <cell r="G32">
            <v>0</v>
          </cell>
        </row>
        <row r="33">
          <cell r="A33" t="str">
            <v>2015050000007</v>
          </cell>
          <cell r="B33" t="str">
            <v>070004001</v>
          </cell>
          <cell r="C33">
            <v>7798175043</v>
          </cell>
          <cell r="D33">
            <v>0</v>
          </cell>
          <cell r="E33">
            <v>7798175043</v>
          </cell>
          <cell r="F33">
            <v>3441751644</v>
          </cell>
          <cell r="G33">
            <v>0</v>
          </cell>
        </row>
        <row r="34">
          <cell r="A34" t="str">
            <v>2015050000013</v>
          </cell>
          <cell r="B34" t="str">
            <v>180030001</v>
          </cell>
          <cell r="C34">
            <v>8331575595</v>
          </cell>
          <cell r="D34">
            <v>0</v>
          </cell>
          <cell r="E34">
            <v>8331575595</v>
          </cell>
          <cell r="F34">
            <v>8331337323</v>
          </cell>
          <cell r="G34">
            <v>0</v>
          </cell>
        </row>
        <row r="35">
          <cell r="A35" t="str">
            <v>2016050000004</v>
          </cell>
          <cell r="B35" t="str">
            <v>100012001</v>
          </cell>
          <cell r="C35">
            <v>197360967</v>
          </cell>
          <cell r="D35">
            <v>0</v>
          </cell>
          <cell r="E35">
            <v>197360967</v>
          </cell>
          <cell r="F35">
            <v>96859410</v>
          </cell>
          <cell r="G35">
            <v>0</v>
          </cell>
        </row>
        <row r="36">
          <cell r="A36" t="str">
            <v>2016050000005</v>
          </cell>
          <cell r="B36" t="str">
            <v>220040001</v>
          </cell>
          <cell r="C36">
            <v>186980690</v>
          </cell>
          <cell r="D36">
            <v>0</v>
          </cell>
          <cell r="E36">
            <v>186980690</v>
          </cell>
          <cell r="F36">
            <v>146083144</v>
          </cell>
          <cell r="G36">
            <v>0</v>
          </cell>
        </row>
        <row r="37">
          <cell r="A37" t="str">
            <v>2016050000006</v>
          </cell>
          <cell r="B37" t="str">
            <v>100013001</v>
          </cell>
          <cell r="C37">
            <v>297179088</v>
          </cell>
          <cell r="D37">
            <v>0</v>
          </cell>
          <cell r="E37">
            <v>297179088</v>
          </cell>
          <cell r="F37">
            <v>280804350</v>
          </cell>
          <cell r="G37">
            <v>0</v>
          </cell>
        </row>
        <row r="38">
          <cell r="A38" t="str">
            <v>2016050000007</v>
          </cell>
          <cell r="B38" t="str">
            <v>020130001</v>
          </cell>
          <cell r="C38">
            <v>637504485</v>
          </cell>
          <cell r="D38">
            <v>0</v>
          </cell>
          <cell r="E38">
            <v>637504485</v>
          </cell>
          <cell r="F38">
            <v>462642331</v>
          </cell>
          <cell r="G38">
            <v>0</v>
          </cell>
        </row>
        <row r="39">
          <cell r="A39" t="str">
            <v>2016050000008</v>
          </cell>
          <cell r="B39" t="str">
            <v>100014001</v>
          </cell>
          <cell r="C39">
            <v>56805062109</v>
          </cell>
          <cell r="D39">
            <v>0</v>
          </cell>
          <cell r="E39">
            <v>56805062109</v>
          </cell>
          <cell r="F39">
            <v>21125254515</v>
          </cell>
          <cell r="G39">
            <v>0</v>
          </cell>
        </row>
        <row r="40">
          <cell r="A40" t="str">
            <v>2016050000009</v>
          </cell>
          <cell r="B40" t="str">
            <v>110010001</v>
          </cell>
          <cell r="C40">
            <v>4769090134</v>
          </cell>
          <cell r="D40">
            <v>0</v>
          </cell>
          <cell r="E40">
            <v>4769090134</v>
          </cell>
          <cell r="F40">
            <v>3859201739</v>
          </cell>
          <cell r="G40">
            <v>0</v>
          </cell>
        </row>
        <row r="41">
          <cell r="A41" t="str">
            <v>2016050000012</v>
          </cell>
          <cell r="B41" t="str">
            <v>220053001</v>
          </cell>
          <cell r="C41">
            <v>617517903</v>
          </cell>
          <cell r="D41">
            <v>0</v>
          </cell>
          <cell r="E41">
            <v>617517903</v>
          </cell>
          <cell r="F41">
            <v>31487400</v>
          </cell>
          <cell r="G41">
            <v>0</v>
          </cell>
        </row>
        <row r="42">
          <cell r="A42" t="str">
            <v>2016050000013</v>
          </cell>
          <cell r="B42" t="str">
            <v>210000001</v>
          </cell>
          <cell r="C42">
            <v>500000000</v>
          </cell>
          <cell r="D42">
            <v>221117000</v>
          </cell>
          <cell r="E42">
            <v>721117000</v>
          </cell>
          <cell r="F42">
            <v>500000000</v>
          </cell>
          <cell r="G42">
            <v>221117000</v>
          </cell>
        </row>
        <row r="43">
          <cell r="A43" t="str">
            <v>2016050000014</v>
          </cell>
          <cell r="B43" t="str">
            <v>210001001</v>
          </cell>
          <cell r="C43">
            <v>490000000</v>
          </cell>
          <cell r="D43">
            <v>71733320</v>
          </cell>
          <cell r="E43">
            <v>561733320</v>
          </cell>
          <cell r="F43">
            <v>335603579</v>
          </cell>
          <cell r="G43">
            <v>71733320</v>
          </cell>
        </row>
        <row r="44">
          <cell r="A44" t="str">
            <v>2016050000015</v>
          </cell>
          <cell r="B44" t="str">
            <v>220042001</v>
          </cell>
          <cell r="C44">
            <v>406000000</v>
          </cell>
          <cell r="D44">
            <v>0</v>
          </cell>
          <cell r="E44">
            <v>406000000</v>
          </cell>
          <cell r="F44">
            <v>267278170</v>
          </cell>
          <cell r="G44">
            <v>0</v>
          </cell>
        </row>
        <row r="45">
          <cell r="A45" t="str">
            <v>2016050000016</v>
          </cell>
          <cell r="B45" t="str">
            <v>140022001</v>
          </cell>
          <cell r="C45">
            <v>1750000000</v>
          </cell>
          <cell r="D45">
            <v>0</v>
          </cell>
          <cell r="E45">
            <v>1750000000</v>
          </cell>
          <cell r="F45">
            <v>1555832942</v>
          </cell>
          <cell r="G45">
            <v>0</v>
          </cell>
        </row>
        <row r="46">
          <cell r="A46" t="str">
            <v>2016050000017</v>
          </cell>
          <cell r="B46" t="str">
            <v>110006001</v>
          </cell>
          <cell r="C46">
            <v>650000000</v>
          </cell>
          <cell r="D46">
            <v>0</v>
          </cell>
          <cell r="E46">
            <v>650000000</v>
          </cell>
          <cell r="F46">
            <v>488142311</v>
          </cell>
          <cell r="G46">
            <v>0</v>
          </cell>
        </row>
        <row r="47">
          <cell r="A47" t="str">
            <v>2016050000018</v>
          </cell>
          <cell r="B47" t="str">
            <v>210021001</v>
          </cell>
          <cell r="C47">
            <v>22937885099</v>
          </cell>
          <cell r="D47">
            <v>758580483</v>
          </cell>
          <cell r="E47">
            <v>23696465582</v>
          </cell>
          <cell r="F47">
            <v>2844168365</v>
          </cell>
          <cell r="G47">
            <v>758580483</v>
          </cell>
        </row>
        <row r="48">
          <cell r="A48">
            <v>2016050000019</v>
          </cell>
          <cell r="B48" t="str">
            <v>210022001</v>
          </cell>
          <cell r="C48">
            <v>7060377941</v>
          </cell>
          <cell r="D48">
            <v>4770325469</v>
          </cell>
          <cell r="E48">
            <v>11830703410</v>
          </cell>
          <cell r="F48">
            <v>5955707228</v>
          </cell>
          <cell r="G48">
            <v>4770325469</v>
          </cell>
        </row>
        <row r="49">
          <cell r="A49" t="str">
            <v>2016050000021</v>
          </cell>
          <cell r="B49" t="str">
            <v>020157001</v>
          </cell>
          <cell r="C49">
            <v>4856298231</v>
          </cell>
          <cell r="D49">
            <v>0</v>
          </cell>
          <cell r="E49">
            <v>4856298231</v>
          </cell>
          <cell r="F49">
            <v>3365550209</v>
          </cell>
          <cell r="G49">
            <v>0</v>
          </cell>
        </row>
        <row r="50">
          <cell r="A50" t="str">
            <v>2016050000022</v>
          </cell>
          <cell r="B50" t="str">
            <v>130000001</v>
          </cell>
          <cell r="C50">
            <v>811482097</v>
          </cell>
          <cell r="D50">
            <v>0</v>
          </cell>
          <cell r="E50">
            <v>811482097</v>
          </cell>
          <cell r="F50">
            <v>659371903</v>
          </cell>
          <cell r="G50">
            <v>0</v>
          </cell>
        </row>
        <row r="51">
          <cell r="A51" t="str">
            <v>2016050000023</v>
          </cell>
          <cell r="B51" t="str">
            <v>140025001</v>
          </cell>
          <cell r="C51">
            <v>1985077562</v>
          </cell>
          <cell r="D51">
            <v>0</v>
          </cell>
          <cell r="E51">
            <v>1985077562</v>
          </cell>
          <cell r="F51">
            <v>1976870524</v>
          </cell>
          <cell r="G51">
            <v>0</v>
          </cell>
        </row>
        <row r="52">
          <cell r="A52" t="str">
            <v>2016050000024</v>
          </cell>
          <cell r="B52" t="str">
            <v>070045001</v>
          </cell>
          <cell r="C52">
            <v>44911620</v>
          </cell>
          <cell r="D52">
            <v>0</v>
          </cell>
          <cell r="E52">
            <v>44911620</v>
          </cell>
          <cell r="F52">
            <v>44911620</v>
          </cell>
          <cell r="G52">
            <v>0</v>
          </cell>
        </row>
        <row r="53">
          <cell r="A53" t="str">
            <v>2016050000025</v>
          </cell>
          <cell r="B53" t="str">
            <v>220054001</v>
          </cell>
          <cell r="C53">
            <v>4984752217</v>
          </cell>
          <cell r="D53">
            <v>2093822850</v>
          </cell>
          <cell r="E53">
            <v>7078575067</v>
          </cell>
          <cell r="F53">
            <v>2925534962</v>
          </cell>
          <cell r="G53">
            <v>2093822850</v>
          </cell>
        </row>
        <row r="54">
          <cell r="A54" t="str">
            <v>2016050000028</v>
          </cell>
          <cell r="B54" t="str">
            <v>050005001</v>
          </cell>
          <cell r="C54">
            <v>34590688033</v>
          </cell>
          <cell r="D54">
            <v>0</v>
          </cell>
          <cell r="E54">
            <v>34590688033</v>
          </cell>
          <cell r="F54">
            <v>34590688033</v>
          </cell>
          <cell r="G54">
            <v>0</v>
          </cell>
        </row>
        <row r="55">
          <cell r="A55" t="str">
            <v>2016050000029</v>
          </cell>
          <cell r="B55" t="str">
            <v>050006001</v>
          </cell>
          <cell r="C55">
            <v>3281873004</v>
          </cell>
          <cell r="D55">
            <v>0</v>
          </cell>
          <cell r="E55">
            <v>3281873004</v>
          </cell>
          <cell r="F55">
            <v>3281873004</v>
          </cell>
          <cell r="G55">
            <v>0</v>
          </cell>
        </row>
        <row r="56">
          <cell r="A56" t="str">
            <v>2016050000030</v>
          </cell>
          <cell r="B56" t="str">
            <v>050008001</v>
          </cell>
          <cell r="C56">
            <v>4753580822</v>
          </cell>
          <cell r="D56">
            <v>0</v>
          </cell>
          <cell r="E56">
            <v>4753580822</v>
          </cell>
          <cell r="F56">
            <v>4753580822</v>
          </cell>
          <cell r="G56">
            <v>0</v>
          </cell>
        </row>
        <row r="57">
          <cell r="A57" t="str">
            <v>2016050000031</v>
          </cell>
          <cell r="B57" t="str">
            <v>070046001</v>
          </cell>
          <cell r="C57">
            <v>700000000</v>
          </cell>
          <cell r="D57">
            <v>0</v>
          </cell>
          <cell r="E57">
            <v>700000000</v>
          </cell>
          <cell r="F57">
            <v>700000000</v>
          </cell>
          <cell r="G57">
            <v>0</v>
          </cell>
        </row>
        <row r="58">
          <cell r="A58" t="str">
            <v>2016050000032</v>
          </cell>
          <cell r="B58" t="str">
            <v>020158001</v>
          </cell>
          <cell r="C58">
            <v>56940477023</v>
          </cell>
          <cell r="D58">
            <v>16463632145</v>
          </cell>
          <cell r="E58">
            <v>73404109168</v>
          </cell>
          <cell r="F58">
            <v>40953306847</v>
          </cell>
          <cell r="G58">
            <v>16463632145</v>
          </cell>
        </row>
        <row r="59">
          <cell r="A59" t="str">
            <v>2016050000033</v>
          </cell>
          <cell r="B59" t="str">
            <v>010018001</v>
          </cell>
          <cell r="C59">
            <v>7517549579</v>
          </cell>
          <cell r="D59">
            <v>0</v>
          </cell>
          <cell r="E59">
            <v>7517549579</v>
          </cell>
          <cell r="F59">
            <v>6309453083</v>
          </cell>
          <cell r="G59">
            <v>0</v>
          </cell>
        </row>
        <row r="60">
          <cell r="A60" t="str">
            <v>2016050000034</v>
          </cell>
          <cell r="B60" t="str">
            <v>070047001</v>
          </cell>
          <cell r="C60">
            <v>13681293</v>
          </cell>
          <cell r="D60">
            <v>0</v>
          </cell>
          <cell r="E60">
            <v>13681293</v>
          </cell>
          <cell r="F60">
            <v>0</v>
          </cell>
          <cell r="G60">
            <v>0</v>
          </cell>
        </row>
        <row r="61">
          <cell r="A61" t="str">
            <v>2016050000035</v>
          </cell>
          <cell r="B61" t="str">
            <v>020159001</v>
          </cell>
          <cell r="C61">
            <v>160000000</v>
          </cell>
          <cell r="D61">
            <v>10555317582</v>
          </cell>
          <cell r="E61">
            <v>10715317582</v>
          </cell>
          <cell r="F61">
            <v>107027400</v>
          </cell>
          <cell r="G61">
            <v>10555317582</v>
          </cell>
        </row>
        <row r="62">
          <cell r="A62" t="str">
            <v>2016050000036</v>
          </cell>
          <cell r="B62" t="str">
            <v>070048001</v>
          </cell>
          <cell r="C62">
            <v>50000000</v>
          </cell>
          <cell r="D62">
            <v>0</v>
          </cell>
          <cell r="E62">
            <v>50000000</v>
          </cell>
          <cell r="F62">
            <v>46896726</v>
          </cell>
          <cell r="G62">
            <v>0</v>
          </cell>
        </row>
        <row r="63">
          <cell r="A63" t="str">
            <v>2016050000037</v>
          </cell>
          <cell r="B63" t="str">
            <v>100015001</v>
          </cell>
          <cell r="C63">
            <v>156887156</v>
          </cell>
          <cell r="D63">
            <v>0</v>
          </cell>
          <cell r="E63">
            <v>156887156</v>
          </cell>
          <cell r="F63">
            <v>45591781</v>
          </cell>
          <cell r="G63">
            <v>0</v>
          </cell>
        </row>
        <row r="64">
          <cell r="A64" t="str">
            <v>2016050000038</v>
          </cell>
          <cell r="B64" t="str">
            <v>070049001</v>
          </cell>
          <cell r="C64">
            <v>650000000</v>
          </cell>
          <cell r="D64">
            <v>0</v>
          </cell>
          <cell r="E64">
            <v>650000000</v>
          </cell>
          <cell r="F64">
            <v>561061478</v>
          </cell>
          <cell r="G64">
            <v>0</v>
          </cell>
        </row>
        <row r="65">
          <cell r="A65" t="str">
            <v>2016050000039</v>
          </cell>
          <cell r="B65" t="str">
            <v>100016001</v>
          </cell>
          <cell r="C65">
            <v>556778767</v>
          </cell>
          <cell r="D65">
            <v>0</v>
          </cell>
          <cell r="E65">
            <v>556778767</v>
          </cell>
          <cell r="F65">
            <v>236577452</v>
          </cell>
          <cell r="G65">
            <v>0</v>
          </cell>
        </row>
        <row r="66">
          <cell r="A66" t="str">
            <v>2016050000040</v>
          </cell>
          <cell r="B66" t="str">
            <v>050009001</v>
          </cell>
          <cell r="C66">
            <v>583406222</v>
          </cell>
          <cell r="D66">
            <v>0</v>
          </cell>
          <cell r="E66">
            <v>583406222</v>
          </cell>
          <cell r="F66">
            <v>583406222</v>
          </cell>
          <cell r="G66">
            <v>0</v>
          </cell>
        </row>
        <row r="67">
          <cell r="A67" t="str">
            <v>2016050000041</v>
          </cell>
          <cell r="B67" t="str">
            <v>050016001</v>
          </cell>
          <cell r="C67">
            <v>1806140885</v>
          </cell>
          <cell r="D67">
            <v>0</v>
          </cell>
          <cell r="E67">
            <v>1806140885</v>
          </cell>
          <cell r="F67">
            <v>1806140885</v>
          </cell>
          <cell r="G67">
            <v>0</v>
          </cell>
        </row>
        <row r="68">
          <cell r="A68" t="str">
            <v>2016050000042</v>
          </cell>
          <cell r="B68" t="str">
            <v>140048001</v>
          </cell>
          <cell r="C68">
            <v>524479164</v>
          </cell>
          <cell r="D68">
            <v>0</v>
          </cell>
          <cell r="E68">
            <v>524479164</v>
          </cell>
          <cell r="F68">
            <v>524479164</v>
          </cell>
          <cell r="G68">
            <v>0</v>
          </cell>
        </row>
        <row r="69">
          <cell r="A69" t="str">
            <v>2016050000043</v>
          </cell>
          <cell r="B69" t="str">
            <v>050017001</v>
          </cell>
          <cell r="C69">
            <v>5339021826</v>
          </cell>
          <cell r="D69">
            <v>0</v>
          </cell>
          <cell r="E69">
            <v>5339021826</v>
          </cell>
          <cell r="F69">
            <v>5339021826</v>
          </cell>
          <cell r="G69">
            <v>0</v>
          </cell>
        </row>
        <row r="70">
          <cell r="A70" t="str">
            <v>2016050000044</v>
          </cell>
          <cell r="B70" t="str">
            <v>050018001</v>
          </cell>
          <cell r="C70">
            <v>327951397</v>
          </cell>
          <cell r="D70">
            <v>0</v>
          </cell>
          <cell r="E70">
            <v>327951397</v>
          </cell>
          <cell r="F70">
            <v>327951397</v>
          </cell>
          <cell r="G70">
            <v>0</v>
          </cell>
        </row>
        <row r="71">
          <cell r="A71" t="str">
            <v>2016050000046</v>
          </cell>
          <cell r="B71" t="str">
            <v>100018001</v>
          </cell>
          <cell r="C71">
            <v>180000000</v>
          </cell>
          <cell r="D71">
            <v>0</v>
          </cell>
          <cell r="E71">
            <v>180000000</v>
          </cell>
          <cell r="F71">
            <v>179950590</v>
          </cell>
          <cell r="G71">
            <v>0</v>
          </cell>
        </row>
        <row r="72">
          <cell r="A72" t="str">
            <v>2016050000047</v>
          </cell>
          <cell r="B72" t="str">
            <v>050021001</v>
          </cell>
          <cell r="C72">
            <v>3505912518</v>
          </cell>
          <cell r="D72">
            <v>0</v>
          </cell>
          <cell r="E72">
            <v>3505912518</v>
          </cell>
          <cell r="F72">
            <v>3505912518</v>
          </cell>
          <cell r="G72">
            <v>0</v>
          </cell>
        </row>
        <row r="73">
          <cell r="A73" t="str">
            <v>2016050000048</v>
          </cell>
          <cell r="B73" t="str">
            <v>070050001</v>
          </cell>
          <cell r="C73">
            <v>400000000</v>
          </cell>
          <cell r="D73">
            <v>0</v>
          </cell>
          <cell r="E73">
            <v>400000000</v>
          </cell>
          <cell r="F73">
            <v>400000000</v>
          </cell>
          <cell r="G73">
            <v>0</v>
          </cell>
        </row>
        <row r="74">
          <cell r="A74" t="str">
            <v>2016050000049</v>
          </cell>
          <cell r="B74" t="str">
            <v>100021001</v>
          </cell>
          <cell r="C74">
            <v>448471920</v>
          </cell>
          <cell r="D74">
            <v>70000000</v>
          </cell>
          <cell r="E74">
            <v>518471920</v>
          </cell>
          <cell r="F74">
            <v>448471920</v>
          </cell>
          <cell r="G74">
            <v>70000000</v>
          </cell>
        </row>
        <row r="75">
          <cell r="A75" t="str">
            <v>2016050000050</v>
          </cell>
          <cell r="B75" t="str">
            <v>100022001</v>
          </cell>
          <cell r="C75">
            <v>1907270174</v>
          </cell>
          <cell r="D75">
            <v>0</v>
          </cell>
          <cell r="E75">
            <v>1907270174</v>
          </cell>
          <cell r="F75">
            <v>1777128962</v>
          </cell>
          <cell r="G75">
            <v>0</v>
          </cell>
        </row>
        <row r="76">
          <cell r="A76" t="str">
            <v>2016050000051</v>
          </cell>
          <cell r="B76" t="str">
            <v>110011001</v>
          </cell>
          <cell r="C76">
            <v>150000000</v>
          </cell>
          <cell r="D76">
            <v>0</v>
          </cell>
          <cell r="E76">
            <v>150000000</v>
          </cell>
          <cell r="F76">
            <v>119206649</v>
          </cell>
          <cell r="G76">
            <v>0</v>
          </cell>
        </row>
        <row r="77">
          <cell r="A77" t="str">
            <v>2016050000052</v>
          </cell>
          <cell r="B77" t="str">
            <v>020161001</v>
          </cell>
          <cell r="C77">
            <v>0</v>
          </cell>
          <cell r="D77">
            <v>0</v>
          </cell>
          <cell r="E77">
            <v>0</v>
          </cell>
          <cell r="F77">
            <v>0</v>
          </cell>
          <cell r="G77">
            <v>0</v>
          </cell>
        </row>
        <row r="78">
          <cell r="A78" t="str">
            <v>2016050000053</v>
          </cell>
          <cell r="B78" t="str">
            <v>020162001</v>
          </cell>
          <cell r="C78">
            <v>550000000</v>
          </cell>
          <cell r="D78">
            <v>730000000</v>
          </cell>
          <cell r="E78">
            <v>1280000000</v>
          </cell>
          <cell r="F78">
            <v>550000000</v>
          </cell>
          <cell r="G78">
            <v>730000000</v>
          </cell>
        </row>
        <row r="79">
          <cell r="A79" t="str">
            <v>2016050000054</v>
          </cell>
          <cell r="B79" t="str">
            <v>020163001</v>
          </cell>
          <cell r="C79">
            <v>48821461659</v>
          </cell>
          <cell r="D79">
            <v>31989526206</v>
          </cell>
          <cell r="E79">
            <v>80810987865</v>
          </cell>
          <cell r="F79">
            <v>26399373862</v>
          </cell>
          <cell r="G79">
            <v>14708490614</v>
          </cell>
        </row>
        <row r="80">
          <cell r="A80" t="str">
            <v>2016050000055</v>
          </cell>
          <cell r="B80" t="str">
            <v>020164001</v>
          </cell>
          <cell r="C80">
            <v>357990000</v>
          </cell>
          <cell r="D80">
            <v>2527396796</v>
          </cell>
          <cell r="E80">
            <v>2885386796</v>
          </cell>
          <cell r="F80">
            <v>357990000</v>
          </cell>
          <cell r="G80">
            <v>2527396795</v>
          </cell>
        </row>
        <row r="81">
          <cell r="A81" t="str">
            <v>2016050000056</v>
          </cell>
          <cell r="B81" t="str">
            <v>020165001</v>
          </cell>
          <cell r="C81">
            <v>133258431</v>
          </cell>
          <cell r="D81">
            <v>0</v>
          </cell>
          <cell r="E81">
            <v>133258431</v>
          </cell>
          <cell r="F81">
            <v>133258431</v>
          </cell>
          <cell r="G81">
            <v>0</v>
          </cell>
        </row>
        <row r="82">
          <cell r="A82" t="str">
            <v>2016050000058</v>
          </cell>
          <cell r="B82" t="str">
            <v>020167001</v>
          </cell>
          <cell r="C82">
            <v>3136323311</v>
          </cell>
          <cell r="D82">
            <v>0</v>
          </cell>
          <cell r="E82">
            <v>3136323311</v>
          </cell>
          <cell r="F82">
            <v>3136323309</v>
          </cell>
          <cell r="G82">
            <v>0</v>
          </cell>
        </row>
        <row r="83">
          <cell r="A83" t="str">
            <v>2016050000059</v>
          </cell>
          <cell r="B83" t="str">
            <v>020168001</v>
          </cell>
          <cell r="C83">
            <v>9179299395</v>
          </cell>
          <cell r="D83">
            <v>11446865473</v>
          </cell>
          <cell r="E83">
            <v>20626164868</v>
          </cell>
          <cell r="F83">
            <v>8973582321</v>
          </cell>
          <cell r="G83">
            <v>9518885214</v>
          </cell>
        </row>
        <row r="84">
          <cell r="A84" t="str">
            <v>2016050000060</v>
          </cell>
          <cell r="B84" t="str">
            <v>020169001</v>
          </cell>
          <cell r="C84">
            <v>0</v>
          </cell>
          <cell r="D84">
            <v>0</v>
          </cell>
          <cell r="E84">
            <v>0</v>
          </cell>
          <cell r="F84">
            <v>0</v>
          </cell>
          <cell r="G84">
            <v>0</v>
          </cell>
        </row>
        <row r="85">
          <cell r="A85" t="str">
            <v>2016050000061</v>
          </cell>
          <cell r="B85" t="str">
            <v>020171001</v>
          </cell>
          <cell r="C85">
            <v>6465128491</v>
          </cell>
          <cell r="D85">
            <v>19089630754</v>
          </cell>
          <cell r="E85">
            <v>25554759245</v>
          </cell>
          <cell r="F85">
            <v>1272356354</v>
          </cell>
          <cell r="G85">
            <v>19089630754</v>
          </cell>
        </row>
        <row r="86">
          <cell r="A86" t="str">
            <v>2016050000062</v>
          </cell>
          <cell r="B86" t="str">
            <v>160005001</v>
          </cell>
          <cell r="C86">
            <v>1000000000</v>
          </cell>
          <cell r="D86">
            <v>0</v>
          </cell>
          <cell r="E86">
            <v>1000000000</v>
          </cell>
          <cell r="F86">
            <v>920550574</v>
          </cell>
          <cell r="G86">
            <v>0</v>
          </cell>
        </row>
        <row r="87">
          <cell r="A87" t="str">
            <v>2016050000064</v>
          </cell>
          <cell r="B87" t="str">
            <v>220056001</v>
          </cell>
          <cell r="C87">
            <v>150000000</v>
          </cell>
          <cell r="D87">
            <v>200000000</v>
          </cell>
          <cell r="E87">
            <v>350000000</v>
          </cell>
          <cell r="F87">
            <v>150000000</v>
          </cell>
          <cell r="G87">
            <v>200000000</v>
          </cell>
        </row>
        <row r="88">
          <cell r="A88" t="str">
            <v>2016050000065</v>
          </cell>
          <cell r="B88" t="str">
            <v>020170001</v>
          </cell>
          <cell r="C88">
            <v>6580937231</v>
          </cell>
          <cell r="D88">
            <v>2778500000</v>
          </cell>
          <cell r="E88">
            <v>9359437231</v>
          </cell>
          <cell r="F88">
            <v>4492377998</v>
          </cell>
          <cell r="G88">
            <v>2770100000</v>
          </cell>
        </row>
        <row r="89">
          <cell r="A89" t="str">
            <v>2016050000066</v>
          </cell>
          <cell r="B89" t="str">
            <v>140050001</v>
          </cell>
          <cell r="C89">
            <v>5687339458</v>
          </cell>
          <cell r="D89">
            <v>0</v>
          </cell>
          <cell r="E89">
            <v>5687339458</v>
          </cell>
          <cell r="F89">
            <v>3861549762</v>
          </cell>
          <cell r="G89">
            <v>0</v>
          </cell>
        </row>
        <row r="90">
          <cell r="A90" t="str">
            <v>2016050000067</v>
          </cell>
          <cell r="B90" t="str">
            <v>070053001</v>
          </cell>
          <cell r="C90">
            <v>650000000</v>
          </cell>
          <cell r="D90">
            <v>549994402</v>
          </cell>
          <cell r="E90">
            <v>1199994402</v>
          </cell>
          <cell r="F90">
            <v>650000000</v>
          </cell>
          <cell r="G90">
            <v>549994402</v>
          </cell>
        </row>
        <row r="91">
          <cell r="A91" t="str">
            <v>2016050000068</v>
          </cell>
          <cell r="B91" t="str">
            <v>230000001</v>
          </cell>
          <cell r="C91">
            <v>647047821</v>
          </cell>
          <cell r="D91">
            <v>340075000</v>
          </cell>
          <cell r="E91">
            <v>987122821</v>
          </cell>
          <cell r="F91">
            <v>604439849</v>
          </cell>
          <cell r="G91">
            <v>340075000</v>
          </cell>
        </row>
        <row r="92">
          <cell r="A92" t="str">
            <v>2016050000069</v>
          </cell>
          <cell r="B92" t="str">
            <v>140051001</v>
          </cell>
          <cell r="C92">
            <v>315787522</v>
          </cell>
          <cell r="D92">
            <v>0</v>
          </cell>
          <cell r="E92">
            <v>315787522</v>
          </cell>
          <cell r="F92">
            <v>110763249</v>
          </cell>
          <cell r="G92">
            <v>0</v>
          </cell>
        </row>
        <row r="93">
          <cell r="A93" t="str">
            <v>2016050000070</v>
          </cell>
          <cell r="B93" t="str">
            <v>070054001</v>
          </cell>
          <cell r="C93">
            <v>891642794</v>
          </cell>
          <cell r="D93">
            <v>2660000000</v>
          </cell>
          <cell r="E93">
            <v>3551642794</v>
          </cell>
          <cell r="F93">
            <v>798976439</v>
          </cell>
          <cell r="G93">
            <v>0</v>
          </cell>
        </row>
        <row r="94">
          <cell r="A94" t="str">
            <v>2016050000071</v>
          </cell>
          <cell r="B94" t="str">
            <v>230003001</v>
          </cell>
          <cell r="C94">
            <v>3687198819</v>
          </cell>
          <cell r="D94">
            <v>10083916206</v>
          </cell>
          <cell r="E94">
            <v>13771115025</v>
          </cell>
          <cell r="F94">
            <v>3594752189</v>
          </cell>
          <cell r="G94">
            <v>10083916206</v>
          </cell>
        </row>
        <row r="95">
          <cell r="A95" t="str">
            <v>2016050000073</v>
          </cell>
          <cell r="B95" t="str">
            <v>020172001</v>
          </cell>
          <cell r="C95">
            <v>0</v>
          </cell>
          <cell r="D95">
            <v>5171000000</v>
          </cell>
          <cell r="E95">
            <v>5171000000</v>
          </cell>
          <cell r="F95">
            <v>0</v>
          </cell>
          <cell r="G95">
            <v>5171000000</v>
          </cell>
        </row>
        <row r="96">
          <cell r="A96" t="str">
            <v>2016050000074</v>
          </cell>
          <cell r="B96" t="str">
            <v>100024001</v>
          </cell>
          <cell r="C96">
            <v>160000000</v>
          </cell>
          <cell r="D96">
            <v>0</v>
          </cell>
          <cell r="E96">
            <v>160000000</v>
          </cell>
          <cell r="F96">
            <v>145011813</v>
          </cell>
          <cell r="G96">
            <v>0</v>
          </cell>
        </row>
        <row r="97">
          <cell r="A97" t="str">
            <v>2016050000075</v>
          </cell>
          <cell r="B97" t="str">
            <v>070051001</v>
          </cell>
          <cell r="C97">
            <v>401575383</v>
          </cell>
          <cell r="D97">
            <v>931552615</v>
          </cell>
          <cell r="E97">
            <v>1333127998</v>
          </cell>
          <cell r="F97">
            <v>399503343</v>
          </cell>
          <cell r="G97">
            <v>923880000</v>
          </cell>
        </row>
        <row r="98">
          <cell r="A98" t="str">
            <v>2016050000076</v>
          </cell>
          <cell r="B98" t="str">
            <v>050026001</v>
          </cell>
          <cell r="C98">
            <v>14461986857</v>
          </cell>
          <cell r="D98">
            <v>0</v>
          </cell>
          <cell r="E98">
            <v>14461986857</v>
          </cell>
          <cell r="F98">
            <v>14461986857</v>
          </cell>
          <cell r="G98">
            <v>0</v>
          </cell>
        </row>
        <row r="99">
          <cell r="A99" t="str">
            <v>2016050000078</v>
          </cell>
          <cell r="B99" t="str">
            <v>140052001</v>
          </cell>
          <cell r="C99">
            <v>10977175006</v>
          </cell>
          <cell r="D99">
            <v>2112142375</v>
          </cell>
          <cell r="E99">
            <v>13089317381</v>
          </cell>
          <cell r="F99">
            <v>9280016084</v>
          </cell>
          <cell r="G99">
            <v>2112142375</v>
          </cell>
        </row>
        <row r="100">
          <cell r="A100" t="str">
            <v>2016050000079</v>
          </cell>
          <cell r="B100" t="str">
            <v>070055001</v>
          </cell>
          <cell r="C100">
            <v>424963592</v>
          </cell>
          <cell r="D100">
            <v>0</v>
          </cell>
          <cell r="E100">
            <v>424963592</v>
          </cell>
          <cell r="F100">
            <v>302548450</v>
          </cell>
          <cell r="G100">
            <v>0</v>
          </cell>
        </row>
        <row r="101">
          <cell r="A101" t="str">
            <v>2016050000080</v>
          </cell>
          <cell r="B101" t="str">
            <v>140053001</v>
          </cell>
          <cell r="C101">
            <v>693956627</v>
          </cell>
          <cell r="D101">
            <v>1684025603</v>
          </cell>
          <cell r="E101">
            <v>2377982230</v>
          </cell>
          <cell r="F101">
            <v>621367164</v>
          </cell>
          <cell r="G101">
            <v>1684025603</v>
          </cell>
        </row>
        <row r="102">
          <cell r="A102" t="str">
            <v>2016050000081</v>
          </cell>
          <cell r="B102" t="str">
            <v>140054001</v>
          </cell>
          <cell r="C102">
            <v>1004615859</v>
          </cell>
          <cell r="D102">
            <v>0</v>
          </cell>
          <cell r="E102">
            <v>1004615859</v>
          </cell>
          <cell r="F102">
            <v>891186818</v>
          </cell>
          <cell r="G102">
            <v>0</v>
          </cell>
        </row>
        <row r="103">
          <cell r="A103" t="str">
            <v>2016050000082</v>
          </cell>
          <cell r="B103" t="str">
            <v>140055001</v>
          </cell>
          <cell r="C103">
            <v>37790442000</v>
          </cell>
          <cell r="D103">
            <v>0</v>
          </cell>
          <cell r="E103">
            <v>37790442000</v>
          </cell>
          <cell r="F103">
            <v>0</v>
          </cell>
          <cell r="G103">
            <v>0</v>
          </cell>
        </row>
        <row r="104">
          <cell r="A104" t="str">
            <v>2016050000084</v>
          </cell>
          <cell r="B104" t="str">
            <v>220057001</v>
          </cell>
          <cell r="C104">
            <v>1231858696</v>
          </cell>
          <cell r="D104">
            <v>0</v>
          </cell>
          <cell r="E104">
            <v>1231858696</v>
          </cell>
          <cell r="F104">
            <v>775758724</v>
          </cell>
          <cell r="G104">
            <v>0</v>
          </cell>
        </row>
        <row r="105">
          <cell r="A105" t="str">
            <v>2016050000085</v>
          </cell>
          <cell r="B105" t="str">
            <v>140056001</v>
          </cell>
          <cell r="C105">
            <v>359156209</v>
          </cell>
          <cell r="D105">
            <v>0</v>
          </cell>
          <cell r="E105">
            <v>359156209</v>
          </cell>
          <cell r="F105">
            <v>228126171</v>
          </cell>
          <cell r="G105">
            <v>0</v>
          </cell>
        </row>
        <row r="106">
          <cell r="A106" t="str">
            <v>2016050000086</v>
          </cell>
          <cell r="B106" t="str">
            <v>220069001</v>
          </cell>
          <cell r="C106">
            <v>2000000000</v>
          </cell>
          <cell r="D106">
            <v>0</v>
          </cell>
          <cell r="E106">
            <v>2000000000</v>
          </cell>
          <cell r="F106">
            <v>2000000000</v>
          </cell>
          <cell r="G106">
            <v>0</v>
          </cell>
        </row>
        <row r="107">
          <cell r="A107" t="str">
            <v>2016050000087</v>
          </cell>
          <cell r="B107" t="str">
            <v>140060001</v>
          </cell>
          <cell r="C107">
            <v>11018952209</v>
          </cell>
          <cell r="D107">
            <v>33980339165</v>
          </cell>
          <cell r="E107">
            <v>44999291374</v>
          </cell>
          <cell r="F107">
            <v>7531615569</v>
          </cell>
          <cell r="G107">
            <v>28126691807</v>
          </cell>
        </row>
        <row r="108">
          <cell r="A108" t="str">
            <v>2016050000088</v>
          </cell>
          <cell r="B108" t="str">
            <v>010019001</v>
          </cell>
          <cell r="C108">
            <v>948392890</v>
          </cell>
          <cell r="D108">
            <v>0</v>
          </cell>
          <cell r="E108">
            <v>948392890</v>
          </cell>
          <cell r="F108">
            <v>792027950</v>
          </cell>
          <cell r="G108">
            <v>0</v>
          </cell>
        </row>
        <row r="109">
          <cell r="A109" t="str">
            <v>2016050000089</v>
          </cell>
          <cell r="B109" t="str">
            <v>010024001</v>
          </cell>
          <cell r="C109">
            <v>187247783</v>
          </cell>
          <cell r="D109">
            <v>0</v>
          </cell>
          <cell r="E109">
            <v>187247783</v>
          </cell>
          <cell r="F109">
            <v>164227501</v>
          </cell>
          <cell r="G109">
            <v>0</v>
          </cell>
        </row>
        <row r="110">
          <cell r="A110" t="str">
            <v>2016050000090</v>
          </cell>
          <cell r="B110" t="str">
            <v>030009001</v>
          </cell>
          <cell r="C110">
            <v>1618121415</v>
          </cell>
          <cell r="D110">
            <v>0</v>
          </cell>
          <cell r="E110">
            <v>1618121415</v>
          </cell>
          <cell r="F110">
            <v>1470373880</v>
          </cell>
          <cell r="G110">
            <v>0</v>
          </cell>
        </row>
        <row r="111">
          <cell r="A111" t="str">
            <v>2016050000091</v>
          </cell>
          <cell r="B111" t="str">
            <v>010020001</v>
          </cell>
          <cell r="C111">
            <v>15287532354</v>
          </cell>
          <cell r="D111">
            <v>0</v>
          </cell>
          <cell r="E111">
            <v>15287532354</v>
          </cell>
          <cell r="F111">
            <v>7572709476</v>
          </cell>
          <cell r="G111">
            <v>0</v>
          </cell>
        </row>
        <row r="112">
          <cell r="A112" t="str">
            <v>2016050000092</v>
          </cell>
          <cell r="B112" t="str">
            <v>010021001</v>
          </cell>
          <cell r="C112">
            <v>6144460076</v>
          </cell>
          <cell r="D112">
            <v>0</v>
          </cell>
          <cell r="E112">
            <v>6144460076</v>
          </cell>
          <cell r="F112">
            <v>4826384213</v>
          </cell>
          <cell r="G112">
            <v>0</v>
          </cell>
        </row>
        <row r="113">
          <cell r="A113" t="str">
            <v>2016050000093</v>
          </cell>
          <cell r="B113" t="str">
            <v>010022001</v>
          </cell>
          <cell r="C113">
            <v>1367704557</v>
          </cell>
          <cell r="D113">
            <v>0</v>
          </cell>
          <cell r="E113">
            <v>1367704557</v>
          </cell>
          <cell r="F113">
            <v>1044926810</v>
          </cell>
          <cell r="G113">
            <v>0</v>
          </cell>
        </row>
        <row r="114">
          <cell r="A114" t="str">
            <v>2016050000094</v>
          </cell>
          <cell r="B114" t="str">
            <v>220070001</v>
          </cell>
          <cell r="C114">
            <v>507688186</v>
          </cell>
          <cell r="D114">
            <v>5579000000</v>
          </cell>
          <cell r="E114">
            <v>6086688186</v>
          </cell>
          <cell r="F114">
            <v>430068602</v>
          </cell>
          <cell r="G114">
            <v>0</v>
          </cell>
        </row>
        <row r="115">
          <cell r="A115" t="str">
            <v>2016050000095</v>
          </cell>
          <cell r="B115" t="str">
            <v>010023001</v>
          </cell>
          <cell r="C115">
            <v>1233952409</v>
          </cell>
          <cell r="D115">
            <v>0</v>
          </cell>
          <cell r="E115">
            <v>1233952409</v>
          </cell>
          <cell r="F115">
            <v>598734649</v>
          </cell>
          <cell r="G115">
            <v>0</v>
          </cell>
        </row>
        <row r="116">
          <cell r="A116" t="str">
            <v>2016050000096</v>
          </cell>
          <cell r="B116" t="str">
            <v>010025001</v>
          </cell>
          <cell r="C116">
            <v>1167965725</v>
          </cell>
          <cell r="D116">
            <v>0</v>
          </cell>
          <cell r="E116">
            <v>1167965725</v>
          </cell>
          <cell r="F116">
            <v>1073900104</v>
          </cell>
          <cell r="G116">
            <v>0</v>
          </cell>
        </row>
        <row r="117">
          <cell r="A117" t="str">
            <v>2016050000097</v>
          </cell>
          <cell r="B117" t="str">
            <v>100025001</v>
          </cell>
          <cell r="C117">
            <v>105632500</v>
          </cell>
          <cell r="D117">
            <v>0</v>
          </cell>
          <cell r="E117">
            <v>105632500</v>
          </cell>
          <cell r="F117">
            <v>97401015</v>
          </cell>
          <cell r="G117">
            <v>0</v>
          </cell>
        </row>
        <row r="118">
          <cell r="A118" t="str">
            <v>2016050000098</v>
          </cell>
          <cell r="B118" t="str">
            <v>070056001</v>
          </cell>
          <cell r="C118">
            <v>157569459014</v>
          </cell>
          <cell r="D118">
            <v>0</v>
          </cell>
          <cell r="E118">
            <v>157569459014</v>
          </cell>
          <cell r="F118">
            <v>111883363452</v>
          </cell>
          <cell r="G118">
            <v>0</v>
          </cell>
        </row>
        <row r="119">
          <cell r="A119" t="str">
            <v>2016050000099</v>
          </cell>
          <cell r="B119" t="str">
            <v>220071001</v>
          </cell>
          <cell r="C119">
            <v>145131282</v>
          </cell>
          <cell r="D119">
            <v>0</v>
          </cell>
          <cell r="E119">
            <v>145131282</v>
          </cell>
          <cell r="F119">
            <v>66063142</v>
          </cell>
          <cell r="G119">
            <v>0</v>
          </cell>
        </row>
        <row r="120">
          <cell r="A120" t="str">
            <v>2016050000100</v>
          </cell>
          <cell r="B120" t="str">
            <v>020173001</v>
          </cell>
          <cell r="C120">
            <v>0</v>
          </cell>
          <cell r="D120">
            <v>0</v>
          </cell>
          <cell r="E120">
            <v>0</v>
          </cell>
          <cell r="F120">
            <v>0</v>
          </cell>
          <cell r="G120">
            <v>0</v>
          </cell>
        </row>
        <row r="121">
          <cell r="A121" t="str">
            <v>2016050000101</v>
          </cell>
          <cell r="B121" t="str">
            <v>020174001</v>
          </cell>
          <cell r="C121">
            <v>1779000000</v>
          </cell>
          <cell r="D121">
            <v>0</v>
          </cell>
          <cell r="E121">
            <v>1779000000</v>
          </cell>
          <cell r="F121">
            <v>1633038591</v>
          </cell>
          <cell r="G121">
            <v>0</v>
          </cell>
        </row>
        <row r="122">
          <cell r="A122" t="str">
            <v>2016050000102</v>
          </cell>
          <cell r="B122" t="str">
            <v>020175001</v>
          </cell>
          <cell r="C122">
            <v>0</v>
          </cell>
          <cell r="D122">
            <v>0</v>
          </cell>
          <cell r="E122">
            <v>0</v>
          </cell>
          <cell r="F122">
            <v>0</v>
          </cell>
          <cell r="G122">
            <v>0</v>
          </cell>
        </row>
        <row r="123">
          <cell r="A123" t="str">
            <v>2016050000103</v>
          </cell>
          <cell r="B123" t="str">
            <v>010026001</v>
          </cell>
          <cell r="C123">
            <v>694991885</v>
          </cell>
          <cell r="D123">
            <v>0</v>
          </cell>
          <cell r="E123">
            <v>694991885</v>
          </cell>
          <cell r="F123">
            <v>629550702</v>
          </cell>
          <cell r="G123">
            <v>0</v>
          </cell>
        </row>
        <row r="124">
          <cell r="A124" t="str">
            <v>2016050000104</v>
          </cell>
          <cell r="B124" t="str">
            <v>230007001</v>
          </cell>
          <cell r="C124">
            <v>1500000000</v>
          </cell>
          <cell r="D124">
            <v>0</v>
          </cell>
          <cell r="E124">
            <v>1500000000</v>
          </cell>
          <cell r="F124">
            <v>1487022979</v>
          </cell>
          <cell r="G124">
            <v>0</v>
          </cell>
        </row>
        <row r="125">
          <cell r="A125" t="str">
            <v>2016050000106</v>
          </cell>
          <cell r="B125" t="str">
            <v>070057001</v>
          </cell>
          <cell r="C125">
            <v>2200000000</v>
          </cell>
          <cell r="D125">
            <v>1597175252</v>
          </cell>
          <cell r="E125">
            <v>3797175252</v>
          </cell>
          <cell r="F125">
            <v>2102319323</v>
          </cell>
          <cell r="G125">
            <v>1597175252</v>
          </cell>
        </row>
        <row r="126">
          <cell r="A126" t="str">
            <v>2016050000107</v>
          </cell>
          <cell r="B126" t="str">
            <v>020176001</v>
          </cell>
          <cell r="C126">
            <v>3984319068</v>
          </cell>
          <cell r="D126">
            <v>1813856780</v>
          </cell>
          <cell r="E126">
            <v>5798175848</v>
          </cell>
          <cell r="F126">
            <v>3984319068</v>
          </cell>
          <cell r="G126">
            <v>1813856780</v>
          </cell>
        </row>
        <row r="127">
          <cell r="A127" t="str">
            <v>2016050000108</v>
          </cell>
          <cell r="B127" t="str">
            <v>070058001</v>
          </cell>
          <cell r="C127">
            <v>970000000</v>
          </cell>
          <cell r="D127">
            <v>0</v>
          </cell>
          <cell r="E127">
            <v>970000000</v>
          </cell>
          <cell r="F127">
            <v>957048743</v>
          </cell>
          <cell r="G127">
            <v>0</v>
          </cell>
        </row>
        <row r="128">
          <cell r="A128" t="str">
            <v>2016050000109</v>
          </cell>
          <cell r="B128" t="str">
            <v>020177001</v>
          </cell>
          <cell r="C128">
            <v>0</v>
          </cell>
          <cell r="D128">
            <v>0</v>
          </cell>
          <cell r="E128">
            <v>0</v>
          </cell>
          <cell r="F128">
            <v>0</v>
          </cell>
          <cell r="G128">
            <v>0</v>
          </cell>
        </row>
        <row r="129">
          <cell r="A129" t="str">
            <v>2016050000110</v>
          </cell>
          <cell r="B129" t="str">
            <v>020184001</v>
          </cell>
          <cell r="C129">
            <v>0</v>
          </cell>
          <cell r="D129">
            <v>0</v>
          </cell>
          <cell r="E129">
            <v>0</v>
          </cell>
          <cell r="F129">
            <v>0</v>
          </cell>
          <cell r="G129">
            <v>0</v>
          </cell>
        </row>
        <row r="130">
          <cell r="A130" t="str">
            <v>2016050000111</v>
          </cell>
          <cell r="B130" t="str">
            <v>020178001</v>
          </cell>
          <cell r="C130">
            <v>979092499</v>
          </cell>
          <cell r="D130">
            <v>0</v>
          </cell>
          <cell r="E130">
            <v>979092499</v>
          </cell>
          <cell r="F130">
            <v>131779000</v>
          </cell>
          <cell r="G130">
            <v>0</v>
          </cell>
        </row>
        <row r="131">
          <cell r="A131" t="str">
            <v>2016050000112</v>
          </cell>
          <cell r="B131" t="str">
            <v>020179001</v>
          </cell>
          <cell r="C131">
            <v>6856892039</v>
          </cell>
          <cell r="D131">
            <v>5106600000</v>
          </cell>
          <cell r="E131">
            <v>11963492039</v>
          </cell>
          <cell r="F131">
            <v>3704115704</v>
          </cell>
          <cell r="G131">
            <v>5106600000</v>
          </cell>
        </row>
        <row r="132">
          <cell r="A132" t="str">
            <v>2016050000113</v>
          </cell>
          <cell r="B132" t="str">
            <v>020180001</v>
          </cell>
          <cell r="C132">
            <v>0</v>
          </cell>
          <cell r="D132">
            <v>0</v>
          </cell>
          <cell r="E132">
            <v>0</v>
          </cell>
          <cell r="F132">
            <v>0</v>
          </cell>
          <cell r="G132">
            <v>0</v>
          </cell>
        </row>
        <row r="133">
          <cell r="A133" t="str">
            <v>2016050000114</v>
          </cell>
          <cell r="B133" t="str">
            <v>010027001</v>
          </cell>
          <cell r="C133">
            <v>5944164622</v>
          </cell>
          <cell r="D133">
            <v>0</v>
          </cell>
          <cell r="E133">
            <v>5944164622</v>
          </cell>
          <cell r="F133">
            <v>7962333316</v>
          </cell>
          <cell r="G133">
            <v>0</v>
          </cell>
        </row>
        <row r="134">
          <cell r="A134" t="str">
            <v>2016050000115</v>
          </cell>
          <cell r="B134" t="str">
            <v>020181001</v>
          </cell>
          <cell r="C134">
            <v>0</v>
          </cell>
          <cell r="D134">
            <v>0</v>
          </cell>
          <cell r="E134">
            <v>0</v>
          </cell>
          <cell r="F134">
            <v>0</v>
          </cell>
          <cell r="G134">
            <v>0</v>
          </cell>
        </row>
        <row r="135">
          <cell r="A135" t="str">
            <v>2016050000116</v>
          </cell>
          <cell r="B135" t="str">
            <v>020182001</v>
          </cell>
          <cell r="C135">
            <v>1098815563</v>
          </cell>
          <cell r="D135">
            <v>0</v>
          </cell>
          <cell r="E135">
            <v>1098815563</v>
          </cell>
          <cell r="F135">
            <v>0</v>
          </cell>
          <cell r="G135">
            <v>0</v>
          </cell>
        </row>
        <row r="136">
          <cell r="A136" t="str">
            <v>2016050000117</v>
          </cell>
          <cell r="B136" t="str">
            <v>070061001</v>
          </cell>
          <cell r="C136">
            <v>119863778068</v>
          </cell>
          <cell r="D136">
            <v>5076143720</v>
          </cell>
          <cell r="E136">
            <v>124939921788</v>
          </cell>
          <cell r="F136">
            <v>110302280782</v>
          </cell>
          <cell r="G136">
            <v>5076143720</v>
          </cell>
        </row>
        <row r="137">
          <cell r="A137" t="str">
            <v>2016050000118</v>
          </cell>
          <cell r="B137" t="str">
            <v>010028001</v>
          </cell>
          <cell r="C137">
            <v>7241038514</v>
          </cell>
          <cell r="D137">
            <v>0</v>
          </cell>
          <cell r="E137">
            <v>7241038514</v>
          </cell>
          <cell r="F137">
            <v>5773721980</v>
          </cell>
          <cell r="G137">
            <v>0</v>
          </cell>
        </row>
        <row r="138">
          <cell r="A138" t="str">
            <v>2016050000119</v>
          </cell>
          <cell r="B138" t="str">
            <v>020183001</v>
          </cell>
          <cell r="C138">
            <v>7393362839</v>
          </cell>
          <cell r="D138">
            <v>0</v>
          </cell>
          <cell r="E138">
            <v>7393362839</v>
          </cell>
          <cell r="F138">
            <v>5985307446</v>
          </cell>
          <cell r="G138">
            <v>0</v>
          </cell>
        </row>
        <row r="139">
          <cell r="A139" t="str">
            <v>2016050000120</v>
          </cell>
          <cell r="B139" t="str">
            <v>070059001</v>
          </cell>
          <cell r="C139">
            <v>1293283621</v>
          </cell>
          <cell r="D139">
            <v>0</v>
          </cell>
          <cell r="E139">
            <v>1293283621</v>
          </cell>
          <cell r="F139">
            <v>878229177</v>
          </cell>
          <cell r="G139">
            <v>0</v>
          </cell>
        </row>
        <row r="140">
          <cell r="A140" t="str">
            <v>2016050000121</v>
          </cell>
          <cell r="B140" t="str">
            <v>220075001</v>
          </cell>
          <cell r="C140">
            <v>250000000</v>
          </cell>
          <cell r="D140">
            <v>873965461</v>
          </cell>
          <cell r="E140">
            <v>1123965461</v>
          </cell>
          <cell r="F140">
            <v>249062358</v>
          </cell>
          <cell r="G140">
            <v>873965461</v>
          </cell>
        </row>
        <row r="141">
          <cell r="A141" t="str">
            <v>2016050000122</v>
          </cell>
          <cell r="B141" t="str">
            <v>220080001</v>
          </cell>
          <cell r="C141">
            <v>18645273161</v>
          </cell>
          <cell r="D141">
            <v>0</v>
          </cell>
          <cell r="E141">
            <v>18645273161</v>
          </cell>
          <cell r="F141">
            <v>13280856274</v>
          </cell>
          <cell r="G141">
            <v>0</v>
          </cell>
        </row>
        <row r="142">
          <cell r="A142" t="str">
            <v>2016050000123</v>
          </cell>
          <cell r="B142" t="str">
            <v>100026001</v>
          </cell>
          <cell r="C142">
            <v>0</v>
          </cell>
          <cell r="D142">
            <v>0</v>
          </cell>
          <cell r="E142">
            <v>0</v>
          </cell>
          <cell r="F142">
            <v>0</v>
          </cell>
          <cell r="G142">
            <v>0</v>
          </cell>
        </row>
        <row r="143">
          <cell r="A143" t="str">
            <v>2016050000124</v>
          </cell>
          <cell r="B143" t="str">
            <v>070060001</v>
          </cell>
          <cell r="C143">
            <v>640000000</v>
          </cell>
          <cell r="D143">
            <v>0</v>
          </cell>
          <cell r="E143">
            <v>640000000</v>
          </cell>
          <cell r="F143">
            <v>572562153</v>
          </cell>
          <cell r="G143">
            <v>0</v>
          </cell>
        </row>
        <row r="144">
          <cell r="A144" t="str">
            <v>2016050000126</v>
          </cell>
          <cell r="B144" t="str">
            <v>140061001</v>
          </cell>
          <cell r="C144">
            <v>130000000</v>
          </cell>
          <cell r="D144">
            <v>0</v>
          </cell>
          <cell r="E144">
            <v>130000000</v>
          </cell>
          <cell r="F144">
            <v>120236727</v>
          </cell>
          <cell r="G144">
            <v>0</v>
          </cell>
        </row>
        <row r="145">
          <cell r="A145" t="str">
            <v>2016050000127</v>
          </cell>
          <cell r="B145" t="str">
            <v>220076001</v>
          </cell>
          <cell r="C145">
            <v>135131282</v>
          </cell>
          <cell r="D145">
            <v>0</v>
          </cell>
          <cell r="E145">
            <v>135131282</v>
          </cell>
          <cell r="F145">
            <v>106607041</v>
          </cell>
          <cell r="G145">
            <v>0</v>
          </cell>
        </row>
        <row r="146">
          <cell r="A146" t="str">
            <v>2016050000128</v>
          </cell>
          <cell r="B146" t="str">
            <v>070062001</v>
          </cell>
          <cell r="C146">
            <v>1000000000</v>
          </cell>
          <cell r="D146">
            <v>0</v>
          </cell>
          <cell r="E146">
            <v>1000000000</v>
          </cell>
          <cell r="F146">
            <v>973138423</v>
          </cell>
          <cell r="G146">
            <v>0</v>
          </cell>
        </row>
        <row r="147">
          <cell r="A147" t="str">
            <v>2016050000129</v>
          </cell>
          <cell r="B147" t="str">
            <v>070063001</v>
          </cell>
          <cell r="C147">
            <v>900000000</v>
          </cell>
          <cell r="D147">
            <v>0</v>
          </cell>
          <cell r="E147">
            <v>900000000</v>
          </cell>
          <cell r="F147">
            <v>883591183</v>
          </cell>
          <cell r="G147">
            <v>0</v>
          </cell>
        </row>
        <row r="148">
          <cell r="A148" t="str">
            <v>2016050000130</v>
          </cell>
          <cell r="B148" t="str">
            <v>070064001</v>
          </cell>
          <cell r="C148">
            <v>545000000</v>
          </cell>
          <cell r="D148">
            <v>0</v>
          </cell>
          <cell r="E148">
            <v>545000000</v>
          </cell>
          <cell r="F148">
            <v>407977351</v>
          </cell>
          <cell r="G148">
            <v>0</v>
          </cell>
        </row>
        <row r="149">
          <cell r="A149" t="str">
            <v>2016050000131</v>
          </cell>
          <cell r="B149" t="str">
            <v>070065001</v>
          </cell>
          <cell r="C149">
            <v>1175502555</v>
          </cell>
          <cell r="D149">
            <v>2664842500</v>
          </cell>
          <cell r="E149">
            <v>3840345055</v>
          </cell>
          <cell r="F149">
            <v>1175502555</v>
          </cell>
          <cell r="G149">
            <v>2664842500</v>
          </cell>
        </row>
        <row r="150">
          <cell r="A150" t="str">
            <v>2016050000134</v>
          </cell>
          <cell r="B150" t="str">
            <v>020185001</v>
          </cell>
          <cell r="C150">
            <v>0</v>
          </cell>
          <cell r="D150">
            <v>0</v>
          </cell>
          <cell r="E150">
            <v>0</v>
          </cell>
          <cell r="F150">
            <v>0</v>
          </cell>
          <cell r="G150">
            <v>0</v>
          </cell>
        </row>
        <row r="151">
          <cell r="A151" t="str">
            <v>2016050000135</v>
          </cell>
          <cell r="B151" t="str">
            <v>020186001</v>
          </cell>
          <cell r="C151">
            <v>0</v>
          </cell>
          <cell r="D151">
            <v>0</v>
          </cell>
          <cell r="E151">
            <v>0</v>
          </cell>
          <cell r="F151">
            <v>0</v>
          </cell>
          <cell r="G151">
            <v>0</v>
          </cell>
        </row>
        <row r="152">
          <cell r="A152" t="str">
            <v>2016050000136</v>
          </cell>
          <cell r="B152" t="str">
            <v>020187001</v>
          </cell>
          <cell r="C152">
            <v>9073409163</v>
          </cell>
          <cell r="D152">
            <v>110400000</v>
          </cell>
          <cell r="E152">
            <v>9183809163</v>
          </cell>
          <cell r="F152">
            <v>5659352411</v>
          </cell>
          <cell r="G152">
            <v>110400000</v>
          </cell>
        </row>
        <row r="153">
          <cell r="A153" t="str">
            <v>2016050000137</v>
          </cell>
          <cell r="B153" t="str">
            <v>020188001</v>
          </cell>
          <cell r="C153">
            <v>7639871166</v>
          </cell>
          <cell r="D153">
            <v>0</v>
          </cell>
          <cell r="E153">
            <v>7639871166</v>
          </cell>
          <cell r="F153">
            <v>3154467430</v>
          </cell>
          <cell r="G153">
            <v>0</v>
          </cell>
        </row>
        <row r="154">
          <cell r="A154" t="str">
            <v>2016050000138</v>
          </cell>
          <cell r="B154" t="str">
            <v>070066001</v>
          </cell>
          <cell r="C154">
            <v>715000000</v>
          </cell>
          <cell r="D154">
            <v>0</v>
          </cell>
          <cell r="E154">
            <v>715000000</v>
          </cell>
          <cell r="F154">
            <v>707405474</v>
          </cell>
          <cell r="G154">
            <v>0</v>
          </cell>
        </row>
        <row r="155">
          <cell r="A155" t="str">
            <v>2016050000139</v>
          </cell>
          <cell r="B155" t="str">
            <v>220089001</v>
          </cell>
          <cell r="C155">
            <v>2000000000</v>
          </cell>
          <cell r="D155">
            <v>0</v>
          </cell>
          <cell r="E155">
            <v>2000000000</v>
          </cell>
          <cell r="F155">
            <v>1800000000</v>
          </cell>
          <cell r="G155">
            <v>0</v>
          </cell>
        </row>
        <row r="156">
          <cell r="A156" t="str">
            <v>2016050000140</v>
          </cell>
          <cell r="B156" t="str">
            <v>220098001</v>
          </cell>
          <cell r="C156">
            <v>5086063092</v>
          </cell>
          <cell r="D156">
            <v>0</v>
          </cell>
          <cell r="E156">
            <v>5086063092</v>
          </cell>
          <cell r="F156">
            <v>2795088060</v>
          </cell>
          <cell r="G156">
            <v>0</v>
          </cell>
        </row>
        <row r="157">
          <cell r="A157" t="str">
            <v>2016050000141</v>
          </cell>
          <cell r="B157" t="str">
            <v>140063001</v>
          </cell>
          <cell r="C157">
            <v>300000000</v>
          </cell>
          <cell r="D157">
            <v>901784676</v>
          </cell>
          <cell r="E157">
            <v>1201784676</v>
          </cell>
          <cell r="F157">
            <v>205020000</v>
          </cell>
          <cell r="G157">
            <v>901784676</v>
          </cell>
        </row>
        <row r="158">
          <cell r="A158" t="str">
            <v>2016050000143</v>
          </cell>
          <cell r="B158" t="str">
            <v>050037001</v>
          </cell>
          <cell r="C158">
            <v>4596555636</v>
          </cell>
          <cell r="D158">
            <v>0</v>
          </cell>
          <cell r="E158">
            <v>4596555636</v>
          </cell>
          <cell r="F158">
            <v>4596555636</v>
          </cell>
          <cell r="G158">
            <v>0</v>
          </cell>
        </row>
        <row r="159">
          <cell r="A159" t="str">
            <v>2016050000144</v>
          </cell>
          <cell r="B159" t="str">
            <v>220102001</v>
          </cell>
          <cell r="C159">
            <v>136221710</v>
          </cell>
          <cell r="D159">
            <v>0</v>
          </cell>
          <cell r="E159">
            <v>136221710</v>
          </cell>
          <cell r="F159">
            <v>55451700</v>
          </cell>
          <cell r="G159">
            <v>0</v>
          </cell>
        </row>
        <row r="160">
          <cell r="A160" t="str">
            <v>2016050000145</v>
          </cell>
          <cell r="B160" t="str">
            <v>050038001</v>
          </cell>
          <cell r="C160">
            <v>1740241739</v>
          </cell>
          <cell r="D160">
            <v>0</v>
          </cell>
          <cell r="E160">
            <v>1740241739</v>
          </cell>
          <cell r="F160">
            <v>1740241739</v>
          </cell>
          <cell r="G160">
            <v>0</v>
          </cell>
        </row>
        <row r="161">
          <cell r="A161" t="str">
            <v>2016050000147</v>
          </cell>
          <cell r="B161" t="str">
            <v>220109001</v>
          </cell>
          <cell r="C161">
            <v>482000000</v>
          </cell>
          <cell r="D161">
            <v>0</v>
          </cell>
          <cell r="E161">
            <v>482000000</v>
          </cell>
          <cell r="F161">
            <v>468032404</v>
          </cell>
          <cell r="G161">
            <v>0</v>
          </cell>
        </row>
        <row r="162">
          <cell r="A162" t="str">
            <v>2016050000149</v>
          </cell>
          <cell r="B162" t="str">
            <v>160006001</v>
          </cell>
          <cell r="C162">
            <v>1835909781</v>
          </cell>
          <cell r="D162">
            <v>0</v>
          </cell>
          <cell r="E162">
            <v>1835909781</v>
          </cell>
          <cell r="F162">
            <v>1835909781</v>
          </cell>
          <cell r="G162">
            <v>0</v>
          </cell>
        </row>
        <row r="163">
          <cell r="A163" t="str">
            <v>2016050000150</v>
          </cell>
          <cell r="B163" t="str">
            <v>220129001</v>
          </cell>
          <cell r="C163">
            <v>2042230903</v>
          </cell>
          <cell r="D163">
            <v>0</v>
          </cell>
          <cell r="E163">
            <v>2042230903</v>
          </cell>
          <cell r="F163">
            <v>534326057</v>
          </cell>
          <cell r="G163">
            <v>0</v>
          </cell>
        </row>
        <row r="164">
          <cell r="A164" t="str">
            <v>2016050000151</v>
          </cell>
          <cell r="B164" t="str">
            <v>220130001</v>
          </cell>
          <cell r="C164">
            <v>601000000</v>
          </cell>
          <cell r="D164">
            <v>0</v>
          </cell>
          <cell r="E164">
            <v>601000000</v>
          </cell>
          <cell r="F164">
            <v>400330138</v>
          </cell>
          <cell r="G164">
            <v>0</v>
          </cell>
        </row>
        <row r="165">
          <cell r="A165" t="str">
            <v>2016050000152</v>
          </cell>
          <cell r="B165" t="str">
            <v>020198001</v>
          </cell>
          <cell r="C165">
            <v>33398732880</v>
          </cell>
          <cell r="D165">
            <v>0</v>
          </cell>
          <cell r="E165">
            <v>33398732880</v>
          </cell>
          <cell r="F165">
            <v>15044940719</v>
          </cell>
          <cell r="G165">
            <v>0</v>
          </cell>
        </row>
        <row r="166">
          <cell r="A166" t="str">
            <v>2016050000153</v>
          </cell>
          <cell r="B166" t="str">
            <v>220145001</v>
          </cell>
          <cell r="C166">
            <v>3649526442</v>
          </cell>
          <cell r="D166">
            <v>45800000000</v>
          </cell>
          <cell r="E166">
            <v>49449526442</v>
          </cell>
          <cell r="F166">
            <v>3210689338</v>
          </cell>
          <cell r="G166">
            <v>3376960532</v>
          </cell>
        </row>
        <row r="167">
          <cell r="A167" t="str">
            <v>2016050000154</v>
          </cell>
          <cell r="B167" t="str">
            <v>020190001</v>
          </cell>
          <cell r="C167">
            <v>1693080207</v>
          </cell>
          <cell r="D167">
            <v>0</v>
          </cell>
          <cell r="E167">
            <v>1693080207</v>
          </cell>
          <cell r="F167">
            <v>478762482</v>
          </cell>
          <cell r="G167">
            <v>0</v>
          </cell>
        </row>
        <row r="168">
          <cell r="A168" t="str">
            <v>2016050000156</v>
          </cell>
          <cell r="B168" t="str">
            <v>220146001</v>
          </cell>
          <cell r="C168">
            <v>300000000</v>
          </cell>
          <cell r="D168">
            <v>0</v>
          </cell>
          <cell r="E168">
            <v>300000000</v>
          </cell>
          <cell r="F168">
            <v>36726199</v>
          </cell>
          <cell r="G168">
            <v>0</v>
          </cell>
        </row>
        <row r="169">
          <cell r="A169" t="str">
            <v>2016050000157</v>
          </cell>
          <cell r="B169" t="str">
            <v>220147001</v>
          </cell>
          <cell r="C169">
            <v>2613733052</v>
          </cell>
          <cell r="D169">
            <v>0</v>
          </cell>
          <cell r="E169">
            <v>2613733052</v>
          </cell>
          <cell r="F169">
            <v>710638246</v>
          </cell>
          <cell r="G169">
            <v>0</v>
          </cell>
        </row>
        <row r="170">
          <cell r="A170" t="str">
            <v>2016050000160</v>
          </cell>
          <cell r="B170" t="str">
            <v>150001001</v>
          </cell>
          <cell r="C170">
            <v>2471855887</v>
          </cell>
          <cell r="D170">
            <v>0</v>
          </cell>
          <cell r="E170">
            <v>2471855887</v>
          </cell>
          <cell r="F170">
            <v>1426323680</v>
          </cell>
          <cell r="G170">
            <v>0</v>
          </cell>
        </row>
        <row r="171">
          <cell r="A171" t="str">
            <v>2016050000162</v>
          </cell>
          <cell r="B171" t="str">
            <v>220148001</v>
          </cell>
          <cell r="C171">
            <v>867000000</v>
          </cell>
          <cell r="D171">
            <v>0</v>
          </cell>
          <cell r="E171">
            <v>867000000</v>
          </cell>
          <cell r="F171">
            <v>612492266</v>
          </cell>
          <cell r="G171">
            <v>0</v>
          </cell>
        </row>
        <row r="172">
          <cell r="A172" t="str">
            <v>2016050000163</v>
          </cell>
          <cell r="B172" t="str">
            <v>060000001</v>
          </cell>
          <cell r="C172">
            <v>2319245220</v>
          </cell>
          <cell r="D172">
            <v>0</v>
          </cell>
          <cell r="E172">
            <v>2319245220</v>
          </cell>
          <cell r="F172">
            <v>1826616612</v>
          </cell>
          <cell r="G172">
            <v>0</v>
          </cell>
        </row>
        <row r="173">
          <cell r="A173" t="str">
            <v>2016050000164</v>
          </cell>
          <cell r="B173" t="str">
            <v>220149001</v>
          </cell>
          <cell r="C173">
            <v>2485000000</v>
          </cell>
          <cell r="D173">
            <v>374522910</v>
          </cell>
          <cell r="E173">
            <v>2859522910</v>
          </cell>
          <cell r="F173">
            <v>1824134790</v>
          </cell>
          <cell r="G173">
            <v>374522910</v>
          </cell>
        </row>
        <row r="174">
          <cell r="A174" t="str">
            <v>2016050000165</v>
          </cell>
          <cell r="B174" t="str">
            <v>020193001</v>
          </cell>
          <cell r="C174">
            <v>7300000000</v>
          </cell>
          <cell r="D174">
            <v>0</v>
          </cell>
          <cell r="E174">
            <v>7300000000</v>
          </cell>
          <cell r="F174">
            <v>4475318468</v>
          </cell>
          <cell r="G174">
            <v>0</v>
          </cell>
        </row>
        <row r="175">
          <cell r="A175" t="str">
            <v>2016050000168</v>
          </cell>
          <cell r="B175" t="str">
            <v>020209001</v>
          </cell>
          <cell r="C175">
            <v>0</v>
          </cell>
          <cell r="D175">
            <v>3094239388</v>
          </cell>
          <cell r="E175">
            <v>3094239388</v>
          </cell>
          <cell r="F175">
            <v>0</v>
          </cell>
          <cell r="G175">
            <v>3094239388</v>
          </cell>
        </row>
        <row r="176">
          <cell r="A176" t="str">
            <v>2016050000169</v>
          </cell>
          <cell r="B176" t="str">
            <v>070068001</v>
          </cell>
          <cell r="C176">
            <v>450000000</v>
          </cell>
          <cell r="D176">
            <v>1243617600</v>
          </cell>
          <cell r="E176">
            <v>1693617600</v>
          </cell>
          <cell r="F176">
            <v>450000000</v>
          </cell>
          <cell r="G176">
            <v>1243617600</v>
          </cell>
        </row>
        <row r="177">
          <cell r="A177" t="str">
            <v>2016050000170</v>
          </cell>
          <cell r="B177" t="str">
            <v>070069001</v>
          </cell>
          <cell r="C177">
            <v>450000000</v>
          </cell>
          <cell r="D177">
            <v>69843400</v>
          </cell>
          <cell r="E177">
            <v>519843400</v>
          </cell>
          <cell r="F177">
            <v>449999846</v>
          </cell>
          <cell r="G177">
            <v>69843400</v>
          </cell>
        </row>
        <row r="178">
          <cell r="A178" t="str">
            <v>2016050000171</v>
          </cell>
          <cell r="B178" t="str">
            <v>070070001</v>
          </cell>
          <cell r="C178">
            <v>1660282432</v>
          </cell>
          <cell r="D178">
            <v>1204435100</v>
          </cell>
          <cell r="E178">
            <v>2864717532</v>
          </cell>
          <cell r="F178">
            <v>1659282431</v>
          </cell>
          <cell r="G178">
            <v>1204435100</v>
          </cell>
        </row>
        <row r="179">
          <cell r="A179" t="str">
            <v>2016050000172</v>
          </cell>
          <cell r="B179" t="str">
            <v>020210001</v>
          </cell>
          <cell r="C179">
            <v>0</v>
          </cell>
          <cell r="D179">
            <v>0</v>
          </cell>
          <cell r="E179">
            <v>0</v>
          </cell>
          <cell r="F179">
            <v>0</v>
          </cell>
          <cell r="G179">
            <v>0</v>
          </cell>
        </row>
        <row r="180">
          <cell r="A180" t="str">
            <v>2016050000173</v>
          </cell>
          <cell r="B180" t="str">
            <v>070071001</v>
          </cell>
          <cell r="C180">
            <v>629215013</v>
          </cell>
          <cell r="D180">
            <v>350000000</v>
          </cell>
          <cell r="E180">
            <v>979215013</v>
          </cell>
          <cell r="F180">
            <v>618536906</v>
          </cell>
          <cell r="G180">
            <v>350000000</v>
          </cell>
        </row>
        <row r="181">
          <cell r="A181" t="str">
            <v>2016050000174</v>
          </cell>
          <cell r="B181" t="str">
            <v>020211001</v>
          </cell>
          <cell r="C181">
            <v>150000000</v>
          </cell>
          <cell r="D181">
            <v>0</v>
          </cell>
          <cell r="E181">
            <v>150000000</v>
          </cell>
          <cell r="F181">
            <v>100000000</v>
          </cell>
          <cell r="G181">
            <v>0</v>
          </cell>
        </row>
        <row r="182">
          <cell r="A182" t="str">
            <v>2016050000175</v>
          </cell>
          <cell r="B182" t="str">
            <v>070072001</v>
          </cell>
          <cell r="C182">
            <v>1000000000</v>
          </cell>
          <cell r="D182">
            <v>228261084</v>
          </cell>
          <cell r="E182">
            <v>1228261084</v>
          </cell>
          <cell r="F182">
            <v>1000000000</v>
          </cell>
          <cell r="G182">
            <v>228261084</v>
          </cell>
        </row>
        <row r="183">
          <cell r="A183" t="str">
            <v>2016050000176</v>
          </cell>
          <cell r="B183" t="str">
            <v>020212001</v>
          </cell>
          <cell r="C183">
            <v>57215079</v>
          </cell>
          <cell r="D183">
            <v>940700929</v>
          </cell>
          <cell r="E183">
            <v>997916008</v>
          </cell>
          <cell r="F183">
            <v>22968423</v>
          </cell>
          <cell r="G183">
            <v>798343288</v>
          </cell>
        </row>
        <row r="184">
          <cell r="A184" t="str">
            <v>2016050000177</v>
          </cell>
          <cell r="B184" t="str">
            <v>150023001</v>
          </cell>
          <cell r="C184">
            <v>47886191617</v>
          </cell>
          <cell r="D184">
            <v>0</v>
          </cell>
          <cell r="E184">
            <v>47886191617</v>
          </cell>
          <cell r="F184">
            <v>11344923329</v>
          </cell>
          <cell r="G184">
            <v>0</v>
          </cell>
        </row>
        <row r="185">
          <cell r="A185" t="str">
            <v>2016050000179</v>
          </cell>
          <cell r="B185" t="str">
            <v>010030001</v>
          </cell>
          <cell r="C185">
            <v>9632818864</v>
          </cell>
          <cell r="D185">
            <v>0</v>
          </cell>
          <cell r="E185">
            <v>9632818864</v>
          </cell>
          <cell r="F185">
            <v>8578003023</v>
          </cell>
          <cell r="G185">
            <v>0</v>
          </cell>
        </row>
        <row r="186">
          <cell r="A186" t="str">
            <v>2016050000180</v>
          </cell>
          <cell r="B186" t="str">
            <v>060010001</v>
          </cell>
          <cell r="C186">
            <v>643815900</v>
          </cell>
          <cell r="D186">
            <v>0</v>
          </cell>
          <cell r="E186">
            <v>643815900</v>
          </cell>
          <cell r="F186">
            <v>437510275</v>
          </cell>
          <cell r="G186">
            <v>0</v>
          </cell>
        </row>
        <row r="187">
          <cell r="A187" t="str">
            <v>2016050000181</v>
          </cell>
          <cell r="B187" t="str">
            <v>060016001</v>
          </cell>
          <cell r="C187">
            <v>10101366500</v>
          </cell>
          <cell r="D187">
            <v>0</v>
          </cell>
          <cell r="E187">
            <v>10101366500</v>
          </cell>
          <cell r="F187">
            <v>10094758036</v>
          </cell>
          <cell r="G187">
            <v>0</v>
          </cell>
        </row>
        <row r="188">
          <cell r="A188" t="str">
            <v>2016050000182</v>
          </cell>
          <cell r="B188" t="str">
            <v>060018001</v>
          </cell>
          <cell r="C188">
            <v>978394500</v>
          </cell>
          <cell r="D188">
            <v>0</v>
          </cell>
          <cell r="E188">
            <v>978394500</v>
          </cell>
          <cell r="F188">
            <v>359757903</v>
          </cell>
          <cell r="G188">
            <v>0</v>
          </cell>
        </row>
        <row r="189">
          <cell r="A189" t="str">
            <v>2016050000183</v>
          </cell>
          <cell r="B189" t="str">
            <v>060027001</v>
          </cell>
          <cell r="C189">
            <v>1123320000</v>
          </cell>
          <cell r="D189">
            <v>0</v>
          </cell>
          <cell r="E189">
            <v>1123320000</v>
          </cell>
          <cell r="F189">
            <v>863762978</v>
          </cell>
          <cell r="G189">
            <v>0</v>
          </cell>
        </row>
        <row r="190">
          <cell r="A190" t="str">
            <v>2016050000184</v>
          </cell>
          <cell r="B190" t="str">
            <v>060032001</v>
          </cell>
          <cell r="C190">
            <v>247013443</v>
          </cell>
          <cell r="D190">
            <v>0</v>
          </cell>
          <cell r="E190">
            <v>247013443</v>
          </cell>
          <cell r="F190">
            <v>206012502</v>
          </cell>
          <cell r="G190">
            <v>0</v>
          </cell>
        </row>
        <row r="191">
          <cell r="A191" t="str">
            <v>2016050000185</v>
          </cell>
          <cell r="B191" t="str">
            <v>060034001</v>
          </cell>
          <cell r="C191">
            <v>2444710000</v>
          </cell>
          <cell r="D191">
            <v>0</v>
          </cell>
          <cell r="E191">
            <v>2444710000</v>
          </cell>
          <cell r="F191">
            <v>452357476</v>
          </cell>
          <cell r="G191">
            <v>0</v>
          </cell>
        </row>
        <row r="192">
          <cell r="A192" t="str">
            <v>2016050000186</v>
          </cell>
          <cell r="B192" t="str">
            <v>060035001</v>
          </cell>
          <cell r="C192">
            <v>58957500</v>
          </cell>
          <cell r="D192">
            <v>0</v>
          </cell>
          <cell r="E192">
            <v>58957500</v>
          </cell>
          <cell r="F192">
            <v>39683427</v>
          </cell>
          <cell r="G192">
            <v>0</v>
          </cell>
        </row>
        <row r="193">
          <cell r="A193" t="str">
            <v>2016050000188</v>
          </cell>
          <cell r="B193" t="str">
            <v>040005001</v>
          </cell>
          <cell r="C193">
            <v>821170142</v>
          </cell>
          <cell r="D193">
            <v>0</v>
          </cell>
          <cell r="E193">
            <v>821170142</v>
          </cell>
          <cell r="F193">
            <v>139300393</v>
          </cell>
          <cell r="G193">
            <v>0</v>
          </cell>
        </row>
        <row r="194">
          <cell r="A194" t="str">
            <v>2016050000189</v>
          </cell>
          <cell r="B194" t="str">
            <v>060041001</v>
          </cell>
          <cell r="C194">
            <v>7103060886</v>
          </cell>
          <cell r="D194">
            <v>0</v>
          </cell>
          <cell r="E194">
            <v>7103060886</v>
          </cell>
          <cell r="F194">
            <v>3392322854</v>
          </cell>
          <cell r="G194">
            <v>0</v>
          </cell>
        </row>
        <row r="195">
          <cell r="A195" t="str">
            <v>2016050000190</v>
          </cell>
          <cell r="B195" t="str">
            <v>060042001</v>
          </cell>
          <cell r="C195">
            <v>1492441900</v>
          </cell>
          <cell r="D195">
            <v>0</v>
          </cell>
          <cell r="E195">
            <v>1492441900</v>
          </cell>
          <cell r="F195">
            <v>1145251512</v>
          </cell>
          <cell r="G195">
            <v>0</v>
          </cell>
        </row>
        <row r="196">
          <cell r="A196" t="str">
            <v>2016050000191</v>
          </cell>
          <cell r="B196" t="str">
            <v>060043001</v>
          </cell>
          <cell r="C196">
            <v>2523050000</v>
          </cell>
          <cell r="D196">
            <v>0</v>
          </cell>
          <cell r="E196">
            <v>2523050000</v>
          </cell>
          <cell r="F196">
            <v>1575969435</v>
          </cell>
          <cell r="G196">
            <v>30000000</v>
          </cell>
        </row>
        <row r="197">
          <cell r="A197" t="str">
            <v>2016050000192</v>
          </cell>
          <cell r="B197" t="str">
            <v>070073001</v>
          </cell>
          <cell r="C197">
            <v>1200000000</v>
          </cell>
          <cell r="D197">
            <v>412668912</v>
          </cell>
          <cell r="E197">
            <v>1612668912</v>
          </cell>
          <cell r="F197">
            <v>1101648860</v>
          </cell>
          <cell r="G197">
            <v>412668912</v>
          </cell>
        </row>
        <row r="198">
          <cell r="A198" t="str">
            <v>2016050000193</v>
          </cell>
          <cell r="B198" t="str">
            <v>220150001</v>
          </cell>
          <cell r="C198">
            <v>879328964</v>
          </cell>
          <cell r="D198">
            <v>0</v>
          </cell>
          <cell r="E198">
            <v>879328964</v>
          </cell>
          <cell r="F198">
            <v>750588993</v>
          </cell>
          <cell r="G198">
            <v>0</v>
          </cell>
        </row>
        <row r="199">
          <cell r="A199" t="str">
            <v>2016050000194</v>
          </cell>
          <cell r="B199" t="str">
            <v>040006001</v>
          </cell>
          <cell r="C199">
            <v>1463576428</v>
          </cell>
          <cell r="D199">
            <v>1007080218</v>
          </cell>
          <cell r="E199">
            <v>2470656646</v>
          </cell>
          <cell r="F199">
            <v>1463576428</v>
          </cell>
          <cell r="G199">
            <v>134000000</v>
          </cell>
        </row>
        <row r="200">
          <cell r="A200" t="str">
            <v>2016050000195</v>
          </cell>
          <cell r="B200" t="str">
            <v>220151001</v>
          </cell>
          <cell r="C200">
            <v>0</v>
          </cell>
          <cell r="D200">
            <v>0</v>
          </cell>
          <cell r="E200">
            <v>0</v>
          </cell>
          <cell r="F200">
            <v>0</v>
          </cell>
          <cell r="G200">
            <v>0</v>
          </cell>
        </row>
        <row r="201">
          <cell r="A201" t="str">
            <v>2016050000196</v>
          </cell>
          <cell r="B201" t="str">
            <v>220152001</v>
          </cell>
          <cell r="C201">
            <v>1391465768</v>
          </cell>
          <cell r="D201">
            <v>0</v>
          </cell>
          <cell r="E201">
            <v>1391465768</v>
          </cell>
          <cell r="F201">
            <v>987540190</v>
          </cell>
          <cell r="G201">
            <v>0</v>
          </cell>
        </row>
        <row r="202">
          <cell r="A202" t="str">
            <v>2016050000197</v>
          </cell>
          <cell r="B202" t="str">
            <v>070074001</v>
          </cell>
          <cell r="C202">
            <v>123175521</v>
          </cell>
          <cell r="D202">
            <v>0</v>
          </cell>
          <cell r="E202">
            <v>123175521</v>
          </cell>
          <cell r="F202">
            <v>84803513</v>
          </cell>
          <cell r="G202">
            <v>0</v>
          </cell>
        </row>
        <row r="203">
          <cell r="A203" t="str">
            <v>2016050000198</v>
          </cell>
          <cell r="B203" t="str">
            <v>040007001</v>
          </cell>
          <cell r="C203">
            <v>2753479291</v>
          </cell>
          <cell r="D203">
            <v>3978880644</v>
          </cell>
          <cell r="E203">
            <v>6732359935</v>
          </cell>
          <cell r="F203">
            <v>2753479291</v>
          </cell>
          <cell r="G203">
            <v>3978880644</v>
          </cell>
        </row>
        <row r="204">
          <cell r="A204" t="str">
            <v>2016050000199</v>
          </cell>
          <cell r="B204" t="str">
            <v>040011001</v>
          </cell>
          <cell r="C204">
            <v>5661598607</v>
          </cell>
          <cell r="D204">
            <v>12310057519</v>
          </cell>
          <cell r="E204">
            <v>17971656126</v>
          </cell>
          <cell r="F204">
            <v>5661598606</v>
          </cell>
          <cell r="G204">
            <v>12310057519</v>
          </cell>
        </row>
        <row r="205">
          <cell r="A205" t="str">
            <v>2016050000200</v>
          </cell>
          <cell r="B205" t="str">
            <v>040012001</v>
          </cell>
          <cell r="C205">
            <v>5961091838</v>
          </cell>
          <cell r="D205">
            <v>1776681149</v>
          </cell>
          <cell r="E205">
            <v>7737772987</v>
          </cell>
          <cell r="F205">
            <v>5961091838</v>
          </cell>
          <cell r="G205">
            <v>650000000</v>
          </cell>
        </row>
        <row r="206">
          <cell r="A206" t="str">
            <v>2016050000201</v>
          </cell>
          <cell r="B206" t="str">
            <v>070075001</v>
          </cell>
          <cell r="C206">
            <v>862228650</v>
          </cell>
          <cell r="D206">
            <v>0</v>
          </cell>
          <cell r="E206">
            <v>862228650</v>
          </cell>
          <cell r="F206">
            <v>631486587</v>
          </cell>
          <cell r="G206">
            <v>0</v>
          </cell>
        </row>
        <row r="207">
          <cell r="A207" t="str">
            <v>2016050000202</v>
          </cell>
          <cell r="B207" t="str">
            <v>020214001</v>
          </cell>
          <cell r="C207">
            <v>361434257607</v>
          </cell>
          <cell r="D207">
            <v>0</v>
          </cell>
          <cell r="E207">
            <v>361434257607</v>
          </cell>
          <cell r="F207">
            <v>359225494171</v>
          </cell>
          <cell r="G207">
            <v>0</v>
          </cell>
        </row>
        <row r="208">
          <cell r="A208" t="str">
            <v>2016050000203</v>
          </cell>
          <cell r="B208" t="str">
            <v>020215001</v>
          </cell>
          <cell r="C208">
            <v>627534165245</v>
          </cell>
          <cell r="D208">
            <v>0</v>
          </cell>
          <cell r="E208">
            <v>627534165245</v>
          </cell>
          <cell r="F208">
            <v>613609975822</v>
          </cell>
          <cell r="G208">
            <v>0</v>
          </cell>
        </row>
        <row r="209">
          <cell r="A209" t="str">
            <v>2016050000204</v>
          </cell>
          <cell r="B209" t="str">
            <v>020216001</v>
          </cell>
          <cell r="C209">
            <v>0</v>
          </cell>
          <cell r="D209">
            <v>0</v>
          </cell>
          <cell r="E209">
            <v>0</v>
          </cell>
          <cell r="F209">
            <v>0</v>
          </cell>
          <cell r="G209">
            <v>0</v>
          </cell>
        </row>
        <row r="210">
          <cell r="A210" t="str">
            <v>2016050000206</v>
          </cell>
          <cell r="B210" t="str">
            <v>150024001</v>
          </cell>
          <cell r="C210">
            <v>500000000</v>
          </cell>
          <cell r="D210">
            <v>0</v>
          </cell>
          <cell r="E210">
            <v>500000000</v>
          </cell>
          <cell r="F210">
            <v>300000000</v>
          </cell>
          <cell r="G210">
            <v>0</v>
          </cell>
        </row>
        <row r="211">
          <cell r="A211" t="str">
            <v>2016050000207</v>
          </cell>
          <cell r="B211" t="str">
            <v>220153001</v>
          </cell>
          <cell r="C211">
            <v>38182042295</v>
          </cell>
          <cell r="D211">
            <v>0</v>
          </cell>
          <cell r="E211">
            <v>38182042295</v>
          </cell>
          <cell r="F211">
            <v>34281051893</v>
          </cell>
          <cell r="G211">
            <v>0</v>
          </cell>
        </row>
        <row r="212">
          <cell r="A212" t="str">
            <v>2016050000208</v>
          </cell>
          <cell r="B212" t="str">
            <v>010032001</v>
          </cell>
          <cell r="C212">
            <v>382570721</v>
          </cell>
          <cell r="D212">
            <v>0</v>
          </cell>
          <cell r="E212">
            <v>382570721</v>
          </cell>
          <cell r="F212">
            <v>398147500</v>
          </cell>
          <cell r="G212">
            <v>0</v>
          </cell>
        </row>
        <row r="213">
          <cell r="A213" t="str">
            <v>2016050000209</v>
          </cell>
          <cell r="B213" t="str">
            <v>220154001</v>
          </cell>
          <cell r="C213">
            <v>5681950323</v>
          </cell>
          <cell r="D213">
            <v>0</v>
          </cell>
          <cell r="E213">
            <v>5681950323</v>
          </cell>
          <cell r="F213">
            <v>5155348837</v>
          </cell>
          <cell r="G213">
            <v>0</v>
          </cell>
        </row>
        <row r="214">
          <cell r="A214" t="str">
            <v>2016050000210</v>
          </cell>
          <cell r="B214" t="str">
            <v>010033001</v>
          </cell>
          <cell r="C214">
            <v>13961613738</v>
          </cell>
          <cell r="D214">
            <v>0</v>
          </cell>
          <cell r="E214">
            <v>13961613738</v>
          </cell>
          <cell r="F214">
            <v>8774009469</v>
          </cell>
          <cell r="G214">
            <v>0</v>
          </cell>
        </row>
        <row r="215">
          <cell r="A215" t="str">
            <v>2016050000211</v>
          </cell>
          <cell r="B215" t="str">
            <v>220155001</v>
          </cell>
          <cell r="C215">
            <v>1646954726</v>
          </cell>
          <cell r="D215">
            <v>0</v>
          </cell>
          <cell r="E215">
            <v>1646954726</v>
          </cell>
          <cell r="F215">
            <v>921242730</v>
          </cell>
          <cell r="G215">
            <v>0</v>
          </cell>
        </row>
        <row r="216">
          <cell r="A216" t="str">
            <v>2016050000212</v>
          </cell>
          <cell r="B216" t="str">
            <v>220156001</v>
          </cell>
          <cell r="C216">
            <v>225000000</v>
          </cell>
          <cell r="D216">
            <v>0</v>
          </cell>
          <cell r="E216">
            <v>225000000</v>
          </cell>
          <cell r="F216">
            <v>225000000</v>
          </cell>
          <cell r="G216">
            <v>0</v>
          </cell>
        </row>
        <row r="217">
          <cell r="A217" t="str">
            <v>2016050000213</v>
          </cell>
          <cell r="B217" t="str">
            <v>220157001</v>
          </cell>
          <cell r="C217">
            <v>257000000</v>
          </cell>
          <cell r="D217">
            <v>0</v>
          </cell>
          <cell r="E217">
            <v>257000000</v>
          </cell>
          <cell r="F217">
            <v>145388390</v>
          </cell>
          <cell r="G217">
            <v>0</v>
          </cell>
        </row>
        <row r="218">
          <cell r="A218" t="str">
            <v>2016050000214</v>
          </cell>
          <cell r="B218" t="str">
            <v>220158001</v>
          </cell>
          <cell r="C218">
            <v>4292096000</v>
          </cell>
          <cell r="D218">
            <v>0</v>
          </cell>
          <cell r="E218">
            <v>4292096000</v>
          </cell>
          <cell r="F218">
            <v>1417554696</v>
          </cell>
          <cell r="G218">
            <v>0</v>
          </cell>
        </row>
        <row r="219">
          <cell r="A219" t="str">
            <v>2016050000215</v>
          </cell>
          <cell r="B219" t="str">
            <v>220159001</v>
          </cell>
          <cell r="C219">
            <v>104000000</v>
          </cell>
          <cell r="D219">
            <v>0</v>
          </cell>
          <cell r="E219">
            <v>104000000</v>
          </cell>
          <cell r="F219">
            <v>0</v>
          </cell>
          <cell r="G219">
            <v>0</v>
          </cell>
        </row>
        <row r="220">
          <cell r="A220" t="str">
            <v>2016050000216</v>
          </cell>
          <cell r="B220" t="str">
            <v>220160001</v>
          </cell>
          <cell r="C220">
            <v>290000000</v>
          </cell>
          <cell r="D220">
            <v>0</v>
          </cell>
          <cell r="E220">
            <v>290000000</v>
          </cell>
          <cell r="F220">
            <v>70456740</v>
          </cell>
          <cell r="G220">
            <v>0</v>
          </cell>
        </row>
        <row r="221">
          <cell r="A221" t="str">
            <v>2016050000218</v>
          </cell>
          <cell r="B221" t="str">
            <v>010034001</v>
          </cell>
          <cell r="C221">
            <v>3177420102</v>
          </cell>
          <cell r="D221">
            <v>0</v>
          </cell>
          <cell r="E221">
            <v>3177420102</v>
          </cell>
          <cell r="F221">
            <v>2690322707</v>
          </cell>
          <cell r="G221">
            <v>0</v>
          </cell>
        </row>
        <row r="222">
          <cell r="A222" t="str">
            <v>2016050000219</v>
          </cell>
          <cell r="B222" t="str">
            <v>010035001</v>
          </cell>
          <cell r="C222">
            <v>2088620609</v>
          </cell>
          <cell r="D222">
            <v>0</v>
          </cell>
          <cell r="E222">
            <v>2088620609</v>
          </cell>
          <cell r="F222">
            <v>2205712283</v>
          </cell>
          <cell r="G222">
            <v>0</v>
          </cell>
        </row>
        <row r="223">
          <cell r="A223" t="str">
            <v>2016050000220</v>
          </cell>
          <cell r="B223" t="str">
            <v>010036001</v>
          </cell>
          <cell r="C223">
            <v>4513648494</v>
          </cell>
          <cell r="D223">
            <v>0</v>
          </cell>
          <cell r="E223">
            <v>4513648494</v>
          </cell>
          <cell r="F223">
            <v>5036594226</v>
          </cell>
          <cell r="G223">
            <v>0</v>
          </cell>
        </row>
        <row r="224">
          <cell r="A224" t="str">
            <v>2016050000221</v>
          </cell>
          <cell r="B224" t="str">
            <v>010037001</v>
          </cell>
          <cell r="C224">
            <v>1819483989</v>
          </cell>
          <cell r="D224">
            <v>0</v>
          </cell>
          <cell r="E224">
            <v>1819483989</v>
          </cell>
          <cell r="F224">
            <v>1979659565</v>
          </cell>
          <cell r="G224">
            <v>0</v>
          </cell>
        </row>
        <row r="225">
          <cell r="A225" t="str">
            <v>2016050000222</v>
          </cell>
          <cell r="B225" t="str">
            <v>010038001</v>
          </cell>
          <cell r="C225">
            <v>289564480</v>
          </cell>
          <cell r="D225">
            <v>0</v>
          </cell>
          <cell r="E225">
            <v>289564480</v>
          </cell>
          <cell r="F225">
            <v>44215424</v>
          </cell>
          <cell r="G225">
            <v>0</v>
          </cell>
        </row>
        <row r="226">
          <cell r="A226" t="str">
            <v>2016050000223</v>
          </cell>
          <cell r="B226" t="str">
            <v>230010001</v>
          </cell>
          <cell r="C226">
            <v>2665872236</v>
          </cell>
          <cell r="D226">
            <v>0</v>
          </cell>
          <cell r="E226">
            <v>2665872236</v>
          </cell>
          <cell r="F226">
            <v>2566164055</v>
          </cell>
          <cell r="G226">
            <v>0</v>
          </cell>
        </row>
        <row r="227">
          <cell r="A227" t="str">
            <v>2016050000224</v>
          </cell>
          <cell r="B227" t="str">
            <v>100029001</v>
          </cell>
          <cell r="C227">
            <v>3324041807</v>
          </cell>
          <cell r="D227">
            <v>0</v>
          </cell>
          <cell r="E227">
            <v>3324041807</v>
          </cell>
          <cell r="F227">
            <v>1719587837</v>
          </cell>
          <cell r="G227">
            <v>0</v>
          </cell>
        </row>
        <row r="228">
          <cell r="A228" t="str">
            <v>2016050000225</v>
          </cell>
          <cell r="B228" t="str">
            <v>010039001</v>
          </cell>
          <cell r="C228">
            <v>240832972892</v>
          </cell>
          <cell r="D228">
            <v>0</v>
          </cell>
          <cell r="E228">
            <v>240832972892</v>
          </cell>
          <cell r="F228">
            <v>185951882523</v>
          </cell>
          <cell r="G228">
            <v>0</v>
          </cell>
        </row>
        <row r="229">
          <cell r="A229" t="str">
            <v>2016050000226</v>
          </cell>
          <cell r="B229" t="str">
            <v>070076001</v>
          </cell>
          <cell r="C229">
            <v>2530527754</v>
          </cell>
          <cell r="D229">
            <v>0</v>
          </cell>
          <cell r="E229">
            <v>2530527754</v>
          </cell>
          <cell r="F229">
            <v>2495171283</v>
          </cell>
          <cell r="G229">
            <v>0</v>
          </cell>
        </row>
        <row r="230">
          <cell r="A230" t="str">
            <v>2016050000227</v>
          </cell>
          <cell r="B230" t="str">
            <v>220161001</v>
          </cell>
          <cell r="C230">
            <v>5000000000</v>
          </cell>
          <cell r="D230">
            <v>0</v>
          </cell>
          <cell r="E230">
            <v>5000000000</v>
          </cell>
          <cell r="F230">
            <v>0</v>
          </cell>
          <cell r="G230">
            <v>0</v>
          </cell>
        </row>
        <row r="231">
          <cell r="A231" t="str">
            <v>2016050000228</v>
          </cell>
          <cell r="B231" t="str">
            <v>040013001</v>
          </cell>
          <cell r="C231">
            <v>7650780192</v>
          </cell>
          <cell r="D231">
            <v>471349219808</v>
          </cell>
          <cell r="E231">
            <v>479000000000</v>
          </cell>
          <cell r="F231">
            <v>7525463869</v>
          </cell>
          <cell r="G231">
            <v>355766750169</v>
          </cell>
        </row>
        <row r="232">
          <cell r="A232" t="str">
            <v>2016050000229</v>
          </cell>
          <cell r="B232" t="str">
            <v>010040001</v>
          </cell>
          <cell r="C232">
            <v>1261579612</v>
          </cell>
          <cell r="D232">
            <v>0</v>
          </cell>
          <cell r="E232">
            <v>1261579612</v>
          </cell>
          <cell r="F232">
            <v>930905656</v>
          </cell>
          <cell r="G232">
            <v>0</v>
          </cell>
        </row>
        <row r="233">
          <cell r="A233" t="str">
            <v>2016050000230</v>
          </cell>
          <cell r="B233" t="str">
            <v>070077001</v>
          </cell>
          <cell r="C233">
            <v>21880510437</v>
          </cell>
          <cell r="D233">
            <v>0</v>
          </cell>
          <cell r="E233">
            <v>21880510437</v>
          </cell>
          <cell r="F233">
            <v>16840722123</v>
          </cell>
          <cell r="G233">
            <v>0</v>
          </cell>
        </row>
        <row r="234">
          <cell r="A234" t="str">
            <v>2016050000231</v>
          </cell>
          <cell r="B234" t="str">
            <v>070078001</v>
          </cell>
          <cell r="C234">
            <v>1094501857</v>
          </cell>
          <cell r="D234">
            <v>0</v>
          </cell>
          <cell r="E234">
            <v>1094501857</v>
          </cell>
          <cell r="F234">
            <v>1244666710</v>
          </cell>
          <cell r="G234">
            <v>0</v>
          </cell>
        </row>
        <row r="235">
          <cell r="A235" t="str">
            <v>2016050000232</v>
          </cell>
          <cell r="B235" t="str">
            <v>010041001</v>
          </cell>
          <cell r="C235">
            <v>62361161498</v>
          </cell>
          <cell r="D235">
            <v>0</v>
          </cell>
          <cell r="E235">
            <v>62361161498</v>
          </cell>
          <cell r="F235">
            <v>39537263486</v>
          </cell>
          <cell r="G235">
            <v>0</v>
          </cell>
        </row>
        <row r="236">
          <cell r="A236" t="str">
            <v>2016050000233</v>
          </cell>
          <cell r="B236" t="str">
            <v>010042001</v>
          </cell>
          <cell r="C236">
            <v>5244049489</v>
          </cell>
          <cell r="D236">
            <v>0</v>
          </cell>
          <cell r="E236">
            <v>5244049489</v>
          </cell>
          <cell r="F236">
            <v>5101101130</v>
          </cell>
          <cell r="G236">
            <v>0</v>
          </cell>
        </row>
        <row r="237">
          <cell r="A237" t="str">
            <v>2016050000235</v>
          </cell>
          <cell r="B237" t="str">
            <v>010045001</v>
          </cell>
          <cell r="C237">
            <v>2295343086</v>
          </cell>
          <cell r="D237">
            <v>0</v>
          </cell>
          <cell r="E237">
            <v>2295343086</v>
          </cell>
          <cell r="F237">
            <v>2219255520</v>
          </cell>
          <cell r="G237">
            <v>0</v>
          </cell>
        </row>
        <row r="238">
          <cell r="A238" t="str">
            <v>2016050000236</v>
          </cell>
          <cell r="B238" t="str">
            <v>010046001</v>
          </cell>
          <cell r="C238">
            <v>13826122226</v>
          </cell>
          <cell r="D238">
            <v>0</v>
          </cell>
          <cell r="E238">
            <v>13826122226</v>
          </cell>
          <cell r="F238">
            <v>12126516917</v>
          </cell>
          <cell r="G238">
            <v>0</v>
          </cell>
        </row>
        <row r="239">
          <cell r="A239" t="str">
            <v>2016050000237</v>
          </cell>
          <cell r="B239" t="str">
            <v>100030001</v>
          </cell>
          <cell r="C239">
            <v>9632818864</v>
          </cell>
          <cell r="D239">
            <v>78816000000</v>
          </cell>
          <cell r="E239">
            <v>88448818864</v>
          </cell>
          <cell r="F239">
            <v>3100114063</v>
          </cell>
          <cell r="G239">
            <v>0</v>
          </cell>
        </row>
        <row r="240">
          <cell r="A240" t="str">
            <v>2016050000238</v>
          </cell>
          <cell r="B240" t="str">
            <v>100031001</v>
          </cell>
          <cell r="C240">
            <v>4319540229</v>
          </cell>
          <cell r="D240">
            <v>0</v>
          </cell>
          <cell r="E240">
            <v>4319540229</v>
          </cell>
          <cell r="F240">
            <v>3766634123</v>
          </cell>
          <cell r="G240">
            <v>0</v>
          </cell>
        </row>
        <row r="241">
          <cell r="A241" t="str">
            <v>2016050000239</v>
          </cell>
          <cell r="B241" t="str">
            <v>070079001</v>
          </cell>
          <cell r="C241">
            <v>285240000</v>
          </cell>
          <cell r="D241">
            <v>0</v>
          </cell>
          <cell r="E241">
            <v>285240000</v>
          </cell>
          <cell r="F241">
            <v>73842136</v>
          </cell>
          <cell r="G241">
            <v>0</v>
          </cell>
        </row>
        <row r="242">
          <cell r="A242" t="str">
            <v>2016050000240</v>
          </cell>
          <cell r="B242" t="str">
            <v>070080001</v>
          </cell>
          <cell r="C242">
            <v>385240000</v>
          </cell>
          <cell r="D242">
            <v>0</v>
          </cell>
          <cell r="E242">
            <v>385240000</v>
          </cell>
          <cell r="F242">
            <v>324103030</v>
          </cell>
          <cell r="G242">
            <v>0</v>
          </cell>
        </row>
        <row r="243">
          <cell r="A243" t="str">
            <v>2016050000241</v>
          </cell>
          <cell r="B243" t="str">
            <v>020217001</v>
          </cell>
          <cell r="C243">
            <v>1420655754.1500001</v>
          </cell>
          <cell r="D243">
            <v>0</v>
          </cell>
          <cell r="E243">
            <v>1420655754.1500001</v>
          </cell>
          <cell r="F243">
            <v>361984976</v>
          </cell>
          <cell r="G243">
            <v>0</v>
          </cell>
        </row>
        <row r="244">
          <cell r="A244" t="str">
            <v>2016050000242</v>
          </cell>
          <cell r="B244" t="str">
            <v>020218001</v>
          </cell>
          <cell r="C244">
            <v>37881934155</v>
          </cell>
          <cell r="D244">
            <v>0</v>
          </cell>
          <cell r="E244">
            <v>37881934155</v>
          </cell>
          <cell r="F244">
            <v>29381236166</v>
          </cell>
          <cell r="G244">
            <v>0</v>
          </cell>
        </row>
        <row r="245">
          <cell r="A245" t="str">
            <v>2016050000243</v>
          </cell>
          <cell r="B245" t="str">
            <v>020219001</v>
          </cell>
          <cell r="C245">
            <v>34521944236</v>
          </cell>
          <cell r="D245">
            <v>0</v>
          </cell>
          <cell r="E245">
            <v>34521944236</v>
          </cell>
          <cell r="F245">
            <v>34446062225</v>
          </cell>
          <cell r="G245">
            <v>0</v>
          </cell>
        </row>
        <row r="246">
          <cell r="A246" t="str">
            <v>2016050000244</v>
          </cell>
          <cell r="B246" t="str">
            <v>020220001</v>
          </cell>
          <cell r="C246">
            <v>43932334541</v>
          </cell>
          <cell r="D246">
            <v>0</v>
          </cell>
          <cell r="E246">
            <v>43932334541</v>
          </cell>
          <cell r="F246">
            <v>42396273387</v>
          </cell>
          <cell r="G246">
            <v>0</v>
          </cell>
        </row>
        <row r="247">
          <cell r="A247" t="str">
            <v>2016050000245</v>
          </cell>
          <cell r="B247" t="str">
            <v>020221001</v>
          </cell>
          <cell r="C247">
            <v>0</v>
          </cell>
          <cell r="D247">
            <v>27654654</v>
          </cell>
          <cell r="E247">
            <v>27654654</v>
          </cell>
          <cell r="F247">
            <v>0</v>
          </cell>
          <cell r="G247">
            <v>27654654</v>
          </cell>
        </row>
        <row r="248">
          <cell r="A248" t="str">
            <v>2016050000246</v>
          </cell>
          <cell r="B248" t="str">
            <v>020222001</v>
          </cell>
          <cell r="C248">
            <v>36158477980</v>
          </cell>
          <cell r="D248">
            <v>0</v>
          </cell>
          <cell r="E248">
            <v>36158477980</v>
          </cell>
          <cell r="F248">
            <v>36158477980</v>
          </cell>
          <cell r="G248">
            <v>0</v>
          </cell>
        </row>
        <row r="249">
          <cell r="A249" t="str">
            <v>2016050000247</v>
          </cell>
          <cell r="B249" t="str">
            <v>020223001</v>
          </cell>
          <cell r="C249">
            <v>696580345</v>
          </cell>
          <cell r="D249">
            <v>0</v>
          </cell>
          <cell r="E249">
            <v>696580345</v>
          </cell>
          <cell r="F249">
            <v>696580345</v>
          </cell>
          <cell r="G249">
            <v>0</v>
          </cell>
        </row>
        <row r="250">
          <cell r="A250" t="str">
            <v>2016050000248</v>
          </cell>
          <cell r="B250" t="str">
            <v>020224001</v>
          </cell>
          <cell r="C250">
            <v>742138252</v>
          </cell>
          <cell r="D250">
            <v>0</v>
          </cell>
          <cell r="E250">
            <v>742138252</v>
          </cell>
          <cell r="F250">
            <v>659734403</v>
          </cell>
          <cell r="G250">
            <v>0</v>
          </cell>
        </row>
        <row r="251">
          <cell r="A251" t="str">
            <v>2016050000249</v>
          </cell>
          <cell r="B251" t="str">
            <v>220162001</v>
          </cell>
          <cell r="C251">
            <v>200000000</v>
          </cell>
          <cell r="D251">
            <v>0</v>
          </cell>
          <cell r="E251">
            <v>200000000</v>
          </cell>
          <cell r="F251">
            <v>200000000</v>
          </cell>
          <cell r="G251">
            <v>0</v>
          </cell>
        </row>
        <row r="252">
          <cell r="A252" t="str">
            <v>2016050000250</v>
          </cell>
          <cell r="B252" t="str">
            <v>180031001</v>
          </cell>
          <cell r="C252">
            <v>1791231778</v>
          </cell>
          <cell r="D252">
            <v>0</v>
          </cell>
          <cell r="E252">
            <v>1791231778</v>
          </cell>
          <cell r="F252">
            <v>148000000</v>
          </cell>
          <cell r="G252">
            <v>0</v>
          </cell>
        </row>
        <row r="253">
          <cell r="A253" t="str">
            <v>2016050000251</v>
          </cell>
          <cell r="B253" t="str">
            <v>180032001</v>
          </cell>
          <cell r="C253">
            <v>31101565797</v>
          </cell>
          <cell r="D253">
            <v>37073850148</v>
          </cell>
          <cell r="E253">
            <v>68175415945</v>
          </cell>
          <cell r="F253">
            <v>30365862377</v>
          </cell>
          <cell r="G253">
            <v>37073850148</v>
          </cell>
        </row>
        <row r="254">
          <cell r="A254" t="str">
            <v>2016050000252</v>
          </cell>
          <cell r="B254" t="str">
            <v>180033001</v>
          </cell>
          <cell r="C254">
            <v>7379077555</v>
          </cell>
          <cell r="D254">
            <v>0</v>
          </cell>
          <cell r="E254">
            <v>7379077555</v>
          </cell>
          <cell r="F254">
            <v>7379077555</v>
          </cell>
          <cell r="G254">
            <v>0</v>
          </cell>
        </row>
        <row r="255">
          <cell r="A255" t="str">
            <v>2016050000253</v>
          </cell>
          <cell r="B255" t="str">
            <v>180034001</v>
          </cell>
          <cell r="C255">
            <v>6196754200</v>
          </cell>
          <cell r="D255">
            <v>30274125182</v>
          </cell>
          <cell r="E255">
            <v>36470879382</v>
          </cell>
          <cell r="F255">
            <v>6196754200</v>
          </cell>
          <cell r="G255">
            <v>30274125182</v>
          </cell>
        </row>
        <row r="256">
          <cell r="A256" t="str">
            <v>2016050000254</v>
          </cell>
          <cell r="B256" t="str">
            <v>180035001</v>
          </cell>
          <cell r="C256">
            <v>62694692959</v>
          </cell>
          <cell r="D256">
            <v>0</v>
          </cell>
          <cell r="E256">
            <v>62694692959</v>
          </cell>
          <cell r="F256">
            <v>29940457376</v>
          </cell>
          <cell r="G256">
            <v>0</v>
          </cell>
        </row>
        <row r="257">
          <cell r="A257" t="str">
            <v>2016050000255</v>
          </cell>
          <cell r="B257" t="str">
            <v>180036001</v>
          </cell>
          <cell r="C257">
            <v>1901064060</v>
          </cell>
          <cell r="D257">
            <v>0</v>
          </cell>
          <cell r="E257">
            <v>1901064060</v>
          </cell>
          <cell r="F257">
            <v>1157334465</v>
          </cell>
          <cell r="G257">
            <v>0</v>
          </cell>
        </row>
        <row r="258">
          <cell r="A258" t="str">
            <v>2016050000256</v>
          </cell>
          <cell r="B258" t="str">
            <v>180038001</v>
          </cell>
          <cell r="C258">
            <v>3034860931</v>
          </cell>
          <cell r="D258">
            <v>0</v>
          </cell>
          <cell r="E258">
            <v>3034860931</v>
          </cell>
          <cell r="F258">
            <v>1588735390</v>
          </cell>
          <cell r="G258">
            <v>0</v>
          </cell>
        </row>
        <row r="259">
          <cell r="A259" t="str">
            <v>2016050000257</v>
          </cell>
          <cell r="B259" t="str">
            <v>180039001</v>
          </cell>
          <cell r="C259">
            <v>2000000000</v>
          </cell>
          <cell r="D259">
            <v>471666120</v>
          </cell>
          <cell r="E259">
            <v>2471666120</v>
          </cell>
          <cell r="F259">
            <v>2000000000</v>
          </cell>
          <cell r="G259">
            <v>471666120</v>
          </cell>
        </row>
        <row r="260">
          <cell r="A260" t="str">
            <v>2016050000258</v>
          </cell>
          <cell r="B260" t="str">
            <v>180041001</v>
          </cell>
          <cell r="C260">
            <v>6877503195</v>
          </cell>
          <cell r="D260">
            <v>8448373528</v>
          </cell>
          <cell r="E260">
            <v>15325876723</v>
          </cell>
          <cell r="F260">
            <v>6652910099</v>
          </cell>
          <cell r="G260">
            <v>8448373528</v>
          </cell>
        </row>
        <row r="261">
          <cell r="A261" t="str">
            <v>2016050000259</v>
          </cell>
          <cell r="B261" t="str">
            <v>180042001</v>
          </cell>
          <cell r="C261">
            <v>0</v>
          </cell>
          <cell r="D261">
            <v>0</v>
          </cell>
          <cell r="E261">
            <v>0</v>
          </cell>
          <cell r="F261">
            <v>0</v>
          </cell>
          <cell r="G261">
            <v>0</v>
          </cell>
        </row>
        <row r="262">
          <cell r="A262" t="str">
            <v>2016050000260</v>
          </cell>
          <cell r="B262" t="str">
            <v>170000001</v>
          </cell>
          <cell r="C262">
            <v>103328775</v>
          </cell>
          <cell r="D262">
            <v>0</v>
          </cell>
          <cell r="E262">
            <v>103328775</v>
          </cell>
          <cell r="F262">
            <v>91237580</v>
          </cell>
          <cell r="G262">
            <v>0</v>
          </cell>
        </row>
        <row r="263">
          <cell r="A263" t="str">
            <v>2016050000261</v>
          </cell>
          <cell r="B263" t="str">
            <v>180043001</v>
          </cell>
          <cell r="C263">
            <v>4019867055</v>
          </cell>
          <cell r="D263">
            <v>4227345969</v>
          </cell>
          <cell r="E263">
            <v>8247213024</v>
          </cell>
          <cell r="F263">
            <v>4019867055</v>
          </cell>
          <cell r="G263">
            <v>4227345969</v>
          </cell>
        </row>
        <row r="264">
          <cell r="A264" t="str">
            <v>2016050000262</v>
          </cell>
          <cell r="B264" t="str">
            <v>180061001</v>
          </cell>
          <cell r="C264">
            <v>3000000000</v>
          </cell>
          <cell r="D264">
            <v>0</v>
          </cell>
          <cell r="E264">
            <v>3000000000</v>
          </cell>
          <cell r="F264">
            <v>1840991295</v>
          </cell>
          <cell r="G264">
            <v>0</v>
          </cell>
        </row>
        <row r="265">
          <cell r="A265" t="str">
            <v>2016050000265</v>
          </cell>
          <cell r="B265" t="str">
            <v>180068001</v>
          </cell>
          <cell r="C265">
            <v>42520880383</v>
          </cell>
          <cell r="D265">
            <v>40139889619</v>
          </cell>
          <cell r="E265">
            <v>82660770002</v>
          </cell>
          <cell r="F265">
            <v>31670288485</v>
          </cell>
          <cell r="G265">
            <v>40139889619</v>
          </cell>
        </row>
        <row r="266">
          <cell r="A266" t="str">
            <v>2016050000266</v>
          </cell>
          <cell r="B266" t="str">
            <v>080003001</v>
          </cell>
          <cell r="C266">
            <v>386143888</v>
          </cell>
          <cell r="D266">
            <v>0</v>
          </cell>
          <cell r="E266">
            <v>386143888</v>
          </cell>
          <cell r="F266">
            <v>385278305</v>
          </cell>
          <cell r="G266">
            <v>0</v>
          </cell>
        </row>
        <row r="267">
          <cell r="A267" t="str">
            <v>2016050000267</v>
          </cell>
          <cell r="B267" t="str">
            <v>180069001</v>
          </cell>
          <cell r="C267">
            <v>200000000</v>
          </cell>
          <cell r="D267">
            <v>0</v>
          </cell>
          <cell r="E267">
            <v>200000000</v>
          </cell>
          <cell r="F267">
            <v>200000000</v>
          </cell>
          <cell r="G267">
            <v>0</v>
          </cell>
        </row>
        <row r="268">
          <cell r="A268" t="str">
            <v>2016050000268</v>
          </cell>
          <cell r="B268" t="str">
            <v>030010001</v>
          </cell>
          <cell r="C268">
            <v>19717676442</v>
          </cell>
          <cell r="D268">
            <v>0</v>
          </cell>
          <cell r="E268">
            <v>19717676442</v>
          </cell>
          <cell r="F268">
            <v>16396828031</v>
          </cell>
          <cell r="G268">
            <v>2410655709</v>
          </cell>
        </row>
        <row r="269">
          <cell r="A269" t="str">
            <v>2016050000269</v>
          </cell>
          <cell r="B269" t="str">
            <v>190007001</v>
          </cell>
          <cell r="C269">
            <v>11627937546</v>
          </cell>
          <cell r="D269">
            <v>5000000000</v>
          </cell>
          <cell r="E269">
            <v>16627937546</v>
          </cell>
          <cell r="F269">
            <v>4470812422</v>
          </cell>
          <cell r="G269">
            <v>5000000000</v>
          </cell>
        </row>
        <row r="270">
          <cell r="A270" t="str">
            <v>2016050000270</v>
          </cell>
          <cell r="B270" t="str">
            <v>030012001</v>
          </cell>
          <cell r="C270">
            <v>550000000</v>
          </cell>
          <cell r="D270">
            <v>450000000</v>
          </cell>
          <cell r="E270">
            <v>1000000000</v>
          </cell>
          <cell r="F270">
            <v>463630342</v>
          </cell>
          <cell r="G270">
            <v>450000000</v>
          </cell>
        </row>
        <row r="271">
          <cell r="A271" t="str">
            <v>2016050000271</v>
          </cell>
          <cell r="B271" t="str">
            <v>190002001</v>
          </cell>
          <cell r="C271">
            <v>0</v>
          </cell>
          <cell r="D271">
            <v>0</v>
          </cell>
          <cell r="E271">
            <v>0</v>
          </cell>
          <cell r="F271">
            <v>0</v>
          </cell>
          <cell r="G271">
            <v>0</v>
          </cell>
        </row>
        <row r="272">
          <cell r="A272" t="str">
            <v>2016050000272</v>
          </cell>
          <cell r="B272" t="str">
            <v>180070001</v>
          </cell>
          <cell r="C272">
            <v>7780000000</v>
          </cell>
          <cell r="D272">
            <v>6181581575</v>
          </cell>
          <cell r="E272">
            <v>13961581575</v>
          </cell>
          <cell r="F272">
            <v>7593140122</v>
          </cell>
          <cell r="G272">
            <v>6181581575</v>
          </cell>
        </row>
        <row r="273">
          <cell r="A273" t="str">
            <v>2016050000273</v>
          </cell>
          <cell r="B273" t="str">
            <v>030015001</v>
          </cell>
          <cell r="C273">
            <v>3661400000</v>
          </cell>
          <cell r="D273">
            <v>30000000</v>
          </cell>
          <cell r="E273">
            <v>3691400000</v>
          </cell>
          <cell r="F273">
            <v>3648232692</v>
          </cell>
          <cell r="G273">
            <v>30000000</v>
          </cell>
        </row>
        <row r="274">
          <cell r="A274" t="str">
            <v>2016050000274</v>
          </cell>
          <cell r="B274" t="str">
            <v>030020001</v>
          </cell>
          <cell r="C274">
            <v>8396060511</v>
          </cell>
          <cell r="D274">
            <v>2706481797</v>
          </cell>
          <cell r="E274">
            <v>11102542308</v>
          </cell>
          <cell r="F274">
            <v>8396060511</v>
          </cell>
          <cell r="G274">
            <v>2706481797</v>
          </cell>
        </row>
        <row r="275">
          <cell r="A275" t="str">
            <v>2016050000275</v>
          </cell>
          <cell r="B275" t="str">
            <v>190008001</v>
          </cell>
          <cell r="C275">
            <v>0</v>
          </cell>
          <cell r="D275">
            <v>0</v>
          </cell>
          <cell r="E275">
            <v>0</v>
          </cell>
          <cell r="F275">
            <v>0</v>
          </cell>
          <cell r="G275">
            <v>0</v>
          </cell>
        </row>
        <row r="276">
          <cell r="A276" t="str">
            <v>2016050000276</v>
          </cell>
          <cell r="B276" t="str">
            <v>030027001</v>
          </cell>
          <cell r="C276">
            <v>6165561059</v>
          </cell>
          <cell r="D276">
            <v>12216740350</v>
          </cell>
          <cell r="E276">
            <v>18382301409</v>
          </cell>
          <cell r="F276">
            <v>6156567267</v>
          </cell>
          <cell r="G276">
            <v>12216740350</v>
          </cell>
        </row>
        <row r="277">
          <cell r="A277" t="str">
            <v>2016050000277</v>
          </cell>
          <cell r="B277" t="str">
            <v>180072001</v>
          </cell>
          <cell r="C277">
            <v>2391611110</v>
          </cell>
          <cell r="D277">
            <v>0</v>
          </cell>
          <cell r="E277">
            <v>2391611110</v>
          </cell>
          <cell r="F277">
            <v>0</v>
          </cell>
          <cell r="G277">
            <v>0</v>
          </cell>
        </row>
        <row r="278">
          <cell r="A278" t="str">
            <v>2016050000278</v>
          </cell>
          <cell r="B278" t="str">
            <v>030054001</v>
          </cell>
          <cell r="C278">
            <v>5238904170</v>
          </cell>
          <cell r="D278">
            <v>2345297049</v>
          </cell>
          <cell r="E278">
            <v>7584201219</v>
          </cell>
          <cell r="F278">
            <v>5238904170</v>
          </cell>
          <cell r="G278">
            <v>2345297049</v>
          </cell>
        </row>
        <row r="279">
          <cell r="A279" t="str">
            <v>2016050000279</v>
          </cell>
          <cell r="B279" t="str">
            <v>030055001</v>
          </cell>
          <cell r="C279">
            <v>3605713204</v>
          </cell>
          <cell r="D279">
            <v>1101500000</v>
          </cell>
          <cell r="E279">
            <v>4707213204</v>
          </cell>
          <cell r="F279">
            <v>3581131021</v>
          </cell>
          <cell r="G279">
            <v>1101500000</v>
          </cell>
        </row>
        <row r="280">
          <cell r="A280" t="str">
            <v>2016050000280</v>
          </cell>
          <cell r="B280" t="str">
            <v>030056001</v>
          </cell>
          <cell r="C280">
            <v>176739489</v>
          </cell>
          <cell r="D280">
            <v>110000000</v>
          </cell>
          <cell r="E280">
            <v>286739489</v>
          </cell>
          <cell r="F280">
            <v>165324443</v>
          </cell>
          <cell r="G280">
            <v>110000000</v>
          </cell>
        </row>
        <row r="281">
          <cell r="A281" t="str">
            <v>2016050000281</v>
          </cell>
          <cell r="B281" t="str">
            <v>180114001</v>
          </cell>
          <cell r="C281">
            <v>5898935940</v>
          </cell>
          <cell r="D281">
            <v>5999679426</v>
          </cell>
          <cell r="E281">
            <v>11898615366</v>
          </cell>
          <cell r="F281">
            <v>4179917276</v>
          </cell>
          <cell r="G281">
            <v>5999679426</v>
          </cell>
        </row>
        <row r="282">
          <cell r="A282" t="str">
            <v>2016050000282</v>
          </cell>
          <cell r="B282" t="str">
            <v>220163001</v>
          </cell>
          <cell r="C282">
            <v>1012375234</v>
          </cell>
          <cell r="D282">
            <v>0</v>
          </cell>
          <cell r="E282">
            <v>1012375234</v>
          </cell>
          <cell r="F282">
            <v>702749972</v>
          </cell>
          <cell r="G282">
            <v>0</v>
          </cell>
        </row>
        <row r="283">
          <cell r="A283" t="str">
            <v>2016050000283</v>
          </cell>
          <cell r="B283" t="str">
            <v>180115001</v>
          </cell>
          <cell r="C283">
            <v>5954215733</v>
          </cell>
          <cell r="D283">
            <v>0</v>
          </cell>
          <cell r="E283">
            <v>5954215733</v>
          </cell>
          <cell r="F283">
            <v>1475556662</v>
          </cell>
          <cell r="G283">
            <v>0</v>
          </cell>
        </row>
        <row r="284">
          <cell r="A284" t="str">
            <v>2016050000284</v>
          </cell>
          <cell r="B284" t="str">
            <v>220164001</v>
          </cell>
          <cell r="C284">
            <v>3838416351</v>
          </cell>
          <cell r="D284">
            <v>0</v>
          </cell>
          <cell r="E284">
            <v>3838416351</v>
          </cell>
          <cell r="F284">
            <v>3824471648</v>
          </cell>
          <cell r="G284">
            <v>0</v>
          </cell>
        </row>
        <row r="285">
          <cell r="A285" t="str">
            <v>2016050000285</v>
          </cell>
          <cell r="B285" t="str">
            <v>220165001</v>
          </cell>
          <cell r="C285">
            <v>1000000000</v>
          </cell>
          <cell r="D285">
            <v>0</v>
          </cell>
          <cell r="E285">
            <v>1000000000</v>
          </cell>
          <cell r="F285">
            <v>731094572</v>
          </cell>
          <cell r="G285">
            <v>0</v>
          </cell>
        </row>
        <row r="286">
          <cell r="A286" t="str">
            <v>2016050000286</v>
          </cell>
          <cell r="B286" t="str">
            <v>220166001</v>
          </cell>
          <cell r="C286">
            <v>2253000000</v>
          </cell>
          <cell r="D286">
            <v>0</v>
          </cell>
          <cell r="E286">
            <v>2253000000</v>
          </cell>
          <cell r="F286">
            <v>1943839836</v>
          </cell>
          <cell r="G286">
            <v>0</v>
          </cell>
        </row>
        <row r="287">
          <cell r="A287" t="str">
            <v>2016050000287</v>
          </cell>
          <cell r="B287" t="str">
            <v>160008001</v>
          </cell>
          <cell r="C287">
            <v>1500000000</v>
          </cell>
          <cell r="D287">
            <v>0</v>
          </cell>
          <cell r="E287">
            <v>1500000000</v>
          </cell>
          <cell r="F287">
            <v>1500000000</v>
          </cell>
          <cell r="G287">
            <v>0</v>
          </cell>
        </row>
        <row r="288">
          <cell r="A288" t="str">
            <v>2016050000288</v>
          </cell>
          <cell r="B288" t="str">
            <v>220167001</v>
          </cell>
          <cell r="C288">
            <v>1000000000</v>
          </cell>
          <cell r="D288">
            <v>0</v>
          </cell>
          <cell r="E288">
            <v>1000000000</v>
          </cell>
          <cell r="F288">
            <v>0</v>
          </cell>
          <cell r="G288">
            <v>0</v>
          </cell>
        </row>
        <row r="289">
          <cell r="A289" t="str">
            <v>2016050000291</v>
          </cell>
          <cell r="B289" t="str">
            <v>140066001</v>
          </cell>
          <cell r="C289">
            <v>0</v>
          </cell>
          <cell r="D289">
            <v>0</v>
          </cell>
          <cell r="E289">
            <v>0</v>
          </cell>
          <cell r="F289">
            <v>0</v>
          </cell>
          <cell r="G289">
            <v>0</v>
          </cell>
        </row>
        <row r="290">
          <cell r="A290" t="str">
            <v>2016050000292</v>
          </cell>
          <cell r="B290" t="str">
            <v>020225001</v>
          </cell>
          <cell r="C290">
            <v>0</v>
          </cell>
          <cell r="D290">
            <v>0</v>
          </cell>
          <cell r="E290">
            <v>0</v>
          </cell>
          <cell r="F290">
            <v>0</v>
          </cell>
          <cell r="G290">
            <v>0</v>
          </cell>
        </row>
        <row r="291">
          <cell r="A291" t="str">
            <v>2016050000293</v>
          </cell>
          <cell r="B291" t="str">
            <v>040014001</v>
          </cell>
          <cell r="C291">
            <v>1700000000</v>
          </cell>
          <cell r="D291">
            <v>110657550</v>
          </cell>
          <cell r="E291">
            <v>1810657550</v>
          </cell>
          <cell r="F291">
            <v>1700000000</v>
          </cell>
          <cell r="G291">
            <v>110657550</v>
          </cell>
        </row>
        <row r="292">
          <cell r="A292" t="str">
            <v>2017050000003</v>
          </cell>
          <cell r="B292" t="str">
            <v>220172001</v>
          </cell>
          <cell r="C292">
            <v>40000000</v>
          </cell>
          <cell r="D292">
            <v>0</v>
          </cell>
          <cell r="E292">
            <v>40000000</v>
          </cell>
          <cell r="F292">
            <v>23857920</v>
          </cell>
          <cell r="G292">
            <v>0</v>
          </cell>
        </row>
        <row r="293">
          <cell r="A293" t="str">
            <v>2017050000017</v>
          </cell>
          <cell r="B293" t="str">
            <v>160010001</v>
          </cell>
          <cell r="C293">
            <v>1600000000</v>
          </cell>
          <cell r="D293">
            <v>0</v>
          </cell>
          <cell r="E293">
            <v>1600000000</v>
          </cell>
          <cell r="F293">
            <v>1405827946</v>
          </cell>
          <cell r="G293">
            <v>0</v>
          </cell>
        </row>
        <row r="294">
          <cell r="A294" t="str">
            <v>2017050000019</v>
          </cell>
          <cell r="B294" t="str">
            <v>070085001</v>
          </cell>
          <cell r="C294">
            <v>450000000</v>
          </cell>
          <cell r="D294">
            <v>367500000</v>
          </cell>
          <cell r="E294">
            <v>817500000</v>
          </cell>
          <cell r="F294">
            <v>450000000</v>
          </cell>
          <cell r="G294">
            <v>367500000</v>
          </cell>
        </row>
        <row r="295">
          <cell r="A295" t="str">
            <v>2017050000020</v>
          </cell>
          <cell r="B295" t="str">
            <v>220221001</v>
          </cell>
          <cell r="C295">
            <v>967000000</v>
          </cell>
          <cell r="D295">
            <v>0</v>
          </cell>
          <cell r="E295">
            <v>967000000</v>
          </cell>
          <cell r="F295">
            <v>721592449</v>
          </cell>
          <cell r="G295">
            <v>0</v>
          </cell>
        </row>
        <row r="296">
          <cell r="A296" t="str">
            <v>2017050000021</v>
          </cell>
          <cell r="B296" t="str">
            <v>070086001</v>
          </cell>
          <cell r="C296">
            <v>900000000</v>
          </cell>
          <cell r="D296">
            <v>684987500</v>
          </cell>
          <cell r="E296">
            <v>1584987500</v>
          </cell>
          <cell r="F296">
            <v>900000000</v>
          </cell>
          <cell r="G296">
            <v>684987500</v>
          </cell>
        </row>
        <row r="297">
          <cell r="A297" t="str">
            <v>2017050000025</v>
          </cell>
          <cell r="B297" t="str">
            <v>010047001</v>
          </cell>
          <cell r="C297">
            <v>7000000000</v>
          </cell>
          <cell r="D297">
            <v>0</v>
          </cell>
          <cell r="E297">
            <v>7000000000</v>
          </cell>
          <cell r="F297">
            <v>6999999772</v>
          </cell>
          <cell r="G297">
            <v>0</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5">
          <cell r="C5" t="str">
            <v>Código del Proyecto</v>
          </cell>
          <cell r="D5" t="str">
            <v>Presupuesto del Proyecto (Pesos)</v>
          </cell>
          <cell r="E5" t="str">
            <v>Actividades</v>
          </cell>
          <cell r="F5" t="str">
            <v>Unidad</v>
          </cell>
          <cell r="G5" t="str">
            <v>Meta</v>
          </cell>
          <cell r="H5" t="str">
            <v>Fecha de inicio</v>
          </cell>
          <cell r="I5" t="str">
            <v>Duración</v>
          </cell>
          <cell r="J5" t="str">
            <v>Unidad de tiempo</v>
          </cell>
        </row>
        <row r="6">
          <cell r="C6" t="str">
            <v>2016050000144</v>
          </cell>
          <cell r="D6">
            <v>188000000</v>
          </cell>
          <cell r="E6" t="str">
            <v>Practicante de Excelencia</v>
          </cell>
          <cell r="F6" t="str">
            <v>UNI</v>
          </cell>
          <cell r="G6">
            <v>2</v>
          </cell>
          <cell r="H6">
            <v>42736</v>
          </cell>
          <cell r="I6">
            <v>12</v>
          </cell>
          <cell r="J6" t="str">
            <v>MES</v>
          </cell>
          <cell r="K6" t="str">
            <v>DEPARTAMENTO ADMINISTRATIVO DE PLANEACIÓN</v>
          </cell>
          <cell r="L6" t="str">
            <v>Mejoramiento de los aplicativos informáticos para la gestión pública departamental departamento de Antioquia</v>
          </cell>
        </row>
        <row r="7">
          <cell r="C7">
            <v>0</v>
          </cell>
          <cell r="D7">
            <v>0</v>
          </cell>
          <cell r="E7" t="str">
            <v>Profesional Temporal</v>
          </cell>
          <cell r="F7" t="str">
            <v>UNI</v>
          </cell>
          <cell r="G7">
            <v>1</v>
          </cell>
          <cell r="H7">
            <v>42736</v>
          </cell>
          <cell r="I7">
            <v>12</v>
          </cell>
          <cell r="J7" t="str">
            <v>MES</v>
          </cell>
          <cell r="K7" t="str">
            <v>DEPARTAMENTO ADMINISTRATIVO DE PLANEACIÓN</v>
          </cell>
          <cell r="L7">
            <v>0</v>
          </cell>
        </row>
        <row r="8">
          <cell r="C8">
            <v>0</v>
          </cell>
          <cell r="D8">
            <v>0</v>
          </cell>
          <cell r="E8" t="str">
            <v>Mesa de Ayuda Tecnólogo en sistemas</v>
          </cell>
          <cell r="F8" t="str">
            <v>UNI</v>
          </cell>
          <cell r="G8">
            <v>1</v>
          </cell>
          <cell r="H8">
            <v>42736</v>
          </cell>
          <cell r="I8">
            <v>12</v>
          </cell>
          <cell r="J8" t="str">
            <v>MES</v>
          </cell>
          <cell r="K8" t="str">
            <v>DEPARTAMENTO ADMINISTRATIVO DE PLANEACIÓN</v>
          </cell>
          <cell r="L8">
            <v>0</v>
          </cell>
        </row>
        <row r="9">
          <cell r="C9" t="str">
            <v>2016050000147</v>
          </cell>
          <cell r="D9">
            <v>482000000</v>
          </cell>
          <cell r="E9" t="str">
            <v>Apoyo practicantes de excelencia</v>
          </cell>
          <cell r="F9" t="str">
            <v>UNI</v>
          </cell>
          <cell r="G9">
            <v>1</v>
          </cell>
          <cell r="H9">
            <v>42736</v>
          </cell>
          <cell r="I9">
            <v>12</v>
          </cell>
          <cell r="J9" t="str">
            <v>MES</v>
          </cell>
          <cell r="K9" t="str">
            <v>DEPARTAMENTO ADMINISTRATIVO DE PLANEACIÓN</v>
          </cell>
          <cell r="L9" t="str">
            <v>Fortalecimiento de los bancos de proyectos municipales y del departamento de Antioquia</v>
          </cell>
        </row>
        <row r="10">
          <cell r="C10">
            <v>0</v>
          </cell>
          <cell r="D10">
            <v>0</v>
          </cell>
          <cell r="E10" t="str">
            <v>Capacitación y asesoría administraciones</v>
          </cell>
          <cell r="F10" t="str">
            <v>UNI</v>
          </cell>
          <cell r="G10">
            <v>1</v>
          </cell>
          <cell r="H10">
            <v>42736</v>
          </cell>
          <cell r="I10">
            <v>12</v>
          </cell>
          <cell r="J10" t="str">
            <v>MES</v>
          </cell>
          <cell r="K10" t="str">
            <v>DEPARTAMENTO ADMINISTRATIVO DE PLANEACIÓN</v>
          </cell>
          <cell r="L10">
            <v>0</v>
          </cell>
        </row>
        <row r="11">
          <cell r="C11">
            <v>0</v>
          </cell>
          <cell r="D11">
            <v>0</v>
          </cell>
          <cell r="E11" t="str">
            <v>Eventos, logística y publicaciones.</v>
          </cell>
          <cell r="F11" t="str">
            <v>UNI</v>
          </cell>
          <cell r="G11">
            <v>1</v>
          </cell>
          <cell r="H11">
            <v>42736</v>
          </cell>
          <cell r="I11">
            <v>12</v>
          </cell>
          <cell r="J11" t="str">
            <v>MES</v>
          </cell>
          <cell r="K11" t="str">
            <v>DEPARTAMENTO ADMINISTRATIVO DE PLANEACIÓN</v>
          </cell>
          <cell r="L11">
            <v>0</v>
          </cell>
        </row>
        <row r="12">
          <cell r="C12">
            <v>0</v>
          </cell>
          <cell r="D12">
            <v>0</v>
          </cell>
          <cell r="E12" t="str">
            <v>Soporte Técnico Módulo Proyectos</v>
          </cell>
          <cell r="F12" t="str">
            <v>UNI</v>
          </cell>
          <cell r="G12">
            <v>1</v>
          </cell>
          <cell r="H12">
            <v>42736</v>
          </cell>
          <cell r="I12">
            <v>12</v>
          </cell>
          <cell r="J12" t="str">
            <v>MES</v>
          </cell>
          <cell r="K12" t="str">
            <v>DEPARTAMENTO ADMINISTRATIVO DE PLANEACIÓN</v>
          </cell>
          <cell r="L12">
            <v>0</v>
          </cell>
        </row>
        <row r="13">
          <cell r="C13" t="str">
            <v>2016050000151</v>
          </cell>
          <cell r="D13">
            <v>601000000</v>
          </cell>
          <cell r="E13" t="str">
            <v>Fortalecimiento inst fiscal y financiero</v>
          </cell>
          <cell r="F13" t="str">
            <v>%</v>
          </cell>
          <cell r="G13">
            <v>100</v>
          </cell>
          <cell r="H13">
            <v>42736</v>
          </cell>
          <cell r="I13">
            <v>12</v>
          </cell>
          <cell r="J13" t="str">
            <v>MES</v>
          </cell>
          <cell r="K13" t="str">
            <v>DEPARTAMENTO ADMINISTRATIVO DE PLANEACIÓN</v>
          </cell>
          <cell r="L13" t="str">
            <v>Fortalecimiento fiscal y financiero de los municipios del departamento de Antioquia</v>
          </cell>
        </row>
        <row r="14">
          <cell r="C14">
            <v>0</v>
          </cell>
          <cell r="D14">
            <v>0</v>
          </cell>
          <cell r="E14" t="str">
            <v>Contratación temporales</v>
          </cell>
          <cell r="F14" t="str">
            <v>%</v>
          </cell>
          <cell r="G14">
            <v>2</v>
          </cell>
          <cell r="H14">
            <v>42736</v>
          </cell>
          <cell r="I14">
            <v>12</v>
          </cell>
          <cell r="J14" t="str">
            <v>MES</v>
          </cell>
          <cell r="K14" t="str">
            <v>DEPARTAMENTO ADMINISTRATIVO DE PLANEACIÓN</v>
          </cell>
          <cell r="L14">
            <v>0</v>
          </cell>
        </row>
        <row r="15">
          <cell r="C15">
            <v>0</v>
          </cell>
          <cell r="D15">
            <v>0</v>
          </cell>
          <cell r="E15" t="str">
            <v>Gestión e Intermediación de Recursos</v>
          </cell>
          <cell r="F15" t="str">
            <v>UNI</v>
          </cell>
          <cell r="G15">
            <v>1</v>
          </cell>
          <cell r="H15">
            <v>42736</v>
          </cell>
          <cell r="I15">
            <v>12</v>
          </cell>
          <cell r="J15" t="str">
            <v>MES</v>
          </cell>
          <cell r="K15" t="str">
            <v>DEPARTAMENTO ADMINISTRATIVO DE PLANEACIÓN</v>
          </cell>
          <cell r="L15">
            <v>0</v>
          </cell>
        </row>
        <row r="16">
          <cell r="C16">
            <v>0</v>
          </cell>
          <cell r="D16">
            <v>0</v>
          </cell>
          <cell r="E16" t="str">
            <v>Practicantes de Excelencia</v>
          </cell>
          <cell r="F16" t="str">
            <v>%</v>
          </cell>
          <cell r="G16">
            <v>6</v>
          </cell>
          <cell r="H16">
            <v>42736</v>
          </cell>
          <cell r="I16">
            <v>12</v>
          </cell>
          <cell r="J16" t="str">
            <v>MES</v>
          </cell>
          <cell r="K16" t="str">
            <v>DEPARTAMENTO ADMINISTRATIVO DE PLANEACIÓN</v>
          </cell>
          <cell r="L16">
            <v>0</v>
          </cell>
        </row>
        <row r="17">
          <cell r="C17">
            <v>0</v>
          </cell>
          <cell r="D17">
            <v>0</v>
          </cell>
          <cell r="E17" t="str">
            <v>Adquisición de vehículo</v>
          </cell>
          <cell r="F17" t="str">
            <v>UNI</v>
          </cell>
          <cell r="G17">
            <v>1</v>
          </cell>
          <cell r="H17">
            <v>42736</v>
          </cell>
          <cell r="I17">
            <v>12</v>
          </cell>
          <cell r="J17" t="str">
            <v>MES</v>
          </cell>
          <cell r="K17" t="str">
            <v>DEPARTAMENTO ADMINISTRATIVO DE PLANEACIÓN</v>
          </cell>
          <cell r="L17">
            <v>0</v>
          </cell>
        </row>
        <row r="18">
          <cell r="C18" t="str">
            <v>2016050000156</v>
          </cell>
          <cell r="D18">
            <v>1000000000</v>
          </cell>
          <cell r="E18" t="str">
            <v>Revisión y Ajuste de POTs</v>
          </cell>
          <cell r="F18" t="str">
            <v>UNI</v>
          </cell>
          <cell r="G18">
            <v>11</v>
          </cell>
          <cell r="H18">
            <v>42736</v>
          </cell>
          <cell r="I18">
            <v>12</v>
          </cell>
          <cell r="J18" t="str">
            <v>MES</v>
          </cell>
          <cell r="K18" t="str">
            <v>DEPARTAMENTO ADMINISTRATIVO DE PLANEACIÓN</v>
          </cell>
          <cell r="L18" t="str">
            <v>Apoyo a entidades territoriales para la revisión y ajuste de sus pot en el departamento de Antioquia.</v>
          </cell>
        </row>
        <row r="19">
          <cell r="C19">
            <v>0</v>
          </cell>
          <cell r="D19">
            <v>0</v>
          </cell>
          <cell r="E19" t="str">
            <v>Eventos y talleres</v>
          </cell>
          <cell r="F19" t="str">
            <v>UNI</v>
          </cell>
          <cell r="G19">
            <v>1</v>
          </cell>
          <cell r="H19">
            <v>42736</v>
          </cell>
          <cell r="I19">
            <v>12</v>
          </cell>
          <cell r="J19" t="str">
            <v>MES</v>
          </cell>
          <cell r="K19" t="str">
            <v>DEPARTAMENTO ADMINISTRATIVO DE PLANEACIÓN</v>
          </cell>
          <cell r="L19">
            <v>0</v>
          </cell>
        </row>
        <row r="20">
          <cell r="C20">
            <v>0</v>
          </cell>
          <cell r="D20">
            <v>0</v>
          </cell>
          <cell r="E20" t="str">
            <v>Licencias ArcGis</v>
          </cell>
          <cell r="F20" t="str">
            <v>UNI</v>
          </cell>
          <cell r="G20">
            <v>1</v>
          </cell>
          <cell r="H20">
            <v>42736</v>
          </cell>
          <cell r="I20">
            <v>12</v>
          </cell>
          <cell r="J20" t="str">
            <v>MES</v>
          </cell>
          <cell r="K20" t="str">
            <v>DEPARTAMENTO ADMINISTRATIVO DE PLANEACIÓN</v>
          </cell>
          <cell r="L20">
            <v>0</v>
          </cell>
        </row>
        <row r="21">
          <cell r="C21">
            <v>0</v>
          </cell>
          <cell r="D21">
            <v>0</v>
          </cell>
          <cell r="E21" t="str">
            <v>Practicante de excelencia</v>
          </cell>
          <cell r="F21" t="str">
            <v>UNI</v>
          </cell>
          <cell r="G21">
            <v>4</v>
          </cell>
          <cell r="H21">
            <v>42736</v>
          </cell>
          <cell r="I21">
            <v>12</v>
          </cell>
          <cell r="J21" t="str">
            <v>MES</v>
          </cell>
          <cell r="K21" t="str">
            <v>DEPARTAMENTO ADMINISTRATIVO DE PLANEACIÓN</v>
          </cell>
          <cell r="L21">
            <v>0</v>
          </cell>
        </row>
        <row r="22">
          <cell r="C22">
            <v>0</v>
          </cell>
          <cell r="D22">
            <v>0</v>
          </cell>
          <cell r="E22" t="str">
            <v>Prestación servicio de apoyo</v>
          </cell>
          <cell r="F22" t="str">
            <v>UNI</v>
          </cell>
          <cell r="G22">
            <v>3</v>
          </cell>
          <cell r="H22">
            <v>42736</v>
          </cell>
          <cell r="I22">
            <v>12</v>
          </cell>
          <cell r="J22" t="str">
            <v>MES</v>
          </cell>
          <cell r="K22" t="str">
            <v>DEPARTAMENTO ADMINISTRATIVO DE PLANEACIÓN</v>
          </cell>
          <cell r="L22">
            <v>0</v>
          </cell>
        </row>
        <row r="23">
          <cell r="C23" t="str">
            <v>2016050000157</v>
          </cell>
          <cell r="D23">
            <v>6076377552</v>
          </cell>
          <cell r="E23" t="str">
            <v>Diseño y Desarrollo</v>
          </cell>
          <cell r="F23" t="str">
            <v>%</v>
          </cell>
          <cell r="G23">
            <v>100</v>
          </cell>
          <cell r="H23">
            <v>42736</v>
          </cell>
          <cell r="I23">
            <v>12</v>
          </cell>
          <cell r="J23" t="str">
            <v>MES</v>
          </cell>
          <cell r="K23" t="str">
            <v>DEPARTAMENTO ADMINISTRATIVO DE PLANEACIÓN</v>
          </cell>
          <cell r="L23" t="str">
            <v>Construcción del observatorio fiscal y financiero del departamento de Antioquia</v>
          </cell>
        </row>
        <row r="24">
          <cell r="C24">
            <v>0</v>
          </cell>
          <cell r="D24">
            <v>0</v>
          </cell>
          <cell r="E24" t="str">
            <v>Estudios Técnicos</v>
          </cell>
          <cell r="F24" t="str">
            <v>%</v>
          </cell>
          <cell r="G24">
            <v>100</v>
          </cell>
          <cell r="H24">
            <v>42736</v>
          </cell>
          <cell r="I24">
            <v>12</v>
          </cell>
          <cell r="J24" t="str">
            <v>MES</v>
          </cell>
          <cell r="K24" t="str">
            <v>DEPARTAMENTO ADMINISTRATIVO DE PLANEACIÓN</v>
          </cell>
          <cell r="L24">
            <v>0</v>
          </cell>
        </row>
        <row r="25">
          <cell r="C25">
            <v>0</v>
          </cell>
          <cell r="D25">
            <v>0</v>
          </cell>
          <cell r="E25" t="str">
            <v>Evaluación</v>
          </cell>
          <cell r="F25" t="str">
            <v>%</v>
          </cell>
          <cell r="G25">
            <v>100</v>
          </cell>
          <cell r="H25">
            <v>42736</v>
          </cell>
          <cell r="I25">
            <v>12</v>
          </cell>
          <cell r="J25" t="str">
            <v>MES</v>
          </cell>
          <cell r="K25" t="str">
            <v>DEPARTAMENTO ADMINISTRATIVO DE PLANEACIÓN</v>
          </cell>
          <cell r="L25">
            <v>0</v>
          </cell>
        </row>
        <row r="26">
          <cell r="C26">
            <v>0</v>
          </cell>
          <cell r="D26">
            <v>0</v>
          </cell>
          <cell r="E26" t="str">
            <v>Implementación y Puesta en Marcha</v>
          </cell>
          <cell r="F26" t="str">
            <v>%</v>
          </cell>
          <cell r="G26">
            <v>100</v>
          </cell>
          <cell r="H26">
            <v>42736</v>
          </cell>
          <cell r="I26">
            <v>12</v>
          </cell>
          <cell r="J26" t="str">
            <v>MES</v>
          </cell>
          <cell r="K26" t="str">
            <v>DEPARTAMENTO ADMINISTRATIVO DE PLANEACIÓN</v>
          </cell>
          <cell r="L26">
            <v>0</v>
          </cell>
        </row>
        <row r="27">
          <cell r="C27">
            <v>0</v>
          </cell>
          <cell r="D27">
            <v>0</v>
          </cell>
          <cell r="E27" t="str">
            <v>Operación y Dirección</v>
          </cell>
          <cell r="F27" t="str">
            <v>%</v>
          </cell>
          <cell r="G27">
            <v>100</v>
          </cell>
          <cell r="H27">
            <v>42736</v>
          </cell>
          <cell r="I27">
            <v>12</v>
          </cell>
          <cell r="J27" t="str">
            <v>MES</v>
          </cell>
          <cell r="K27" t="str">
            <v>DEPARTAMENTO ADMINISTRATIVO DE PLANEACIÓN</v>
          </cell>
          <cell r="L27">
            <v>0</v>
          </cell>
        </row>
        <row r="28">
          <cell r="C28">
            <v>0</v>
          </cell>
          <cell r="D28">
            <v>0</v>
          </cell>
          <cell r="E28" t="str">
            <v>Planificación</v>
          </cell>
          <cell r="F28" t="str">
            <v>%</v>
          </cell>
          <cell r="G28">
            <v>100</v>
          </cell>
          <cell r="H28">
            <v>42736</v>
          </cell>
          <cell r="I28">
            <v>12</v>
          </cell>
          <cell r="J28" t="str">
            <v>MES</v>
          </cell>
          <cell r="K28" t="str">
            <v>DEPARTAMENTO ADMINISTRATIVO DE PLANEACIÓN</v>
          </cell>
          <cell r="L28">
            <v>0</v>
          </cell>
        </row>
        <row r="29">
          <cell r="C29">
            <v>0</v>
          </cell>
          <cell r="D29">
            <v>0</v>
          </cell>
          <cell r="E29" t="str">
            <v>Adquisición de equipos tecnológicos</v>
          </cell>
          <cell r="F29" t="str">
            <v>%</v>
          </cell>
          <cell r="G29">
            <v>100</v>
          </cell>
          <cell r="H29">
            <v>42736</v>
          </cell>
          <cell r="I29">
            <v>12</v>
          </cell>
          <cell r="J29" t="str">
            <v>MES</v>
          </cell>
          <cell r="K29" t="str">
            <v>DEPARTAMENTO ADMINISTRATIVO DE PLANEACIÓN</v>
          </cell>
          <cell r="L29">
            <v>0</v>
          </cell>
        </row>
        <row r="30">
          <cell r="C30">
            <v>0</v>
          </cell>
          <cell r="D30">
            <v>0</v>
          </cell>
          <cell r="E30" t="str">
            <v>Publicaciones</v>
          </cell>
          <cell r="F30" t="str">
            <v>%</v>
          </cell>
          <cell r="G30">
            <v>100</v>
          </cell>
          <cell r="H30">
            <v>42736</v>
          </cell>
          <cell r="I30">
            <v>12</v>
          </cell>
          <cell r="J30" t="str">
            <v>MES</v>
          </cell>
          <cell r="K30" t="str">
            <v>DEPARTAMENTO ADMINISTRATIVO DE PLANEACIÓN</v>
          </cell>
          <cell r="L30">
            <v>0</v>
          </cell>
        </row>
        <row r="31">
          <cell r="C31" t="str">
            <v>2016050000162</v>
          </cell>
          <cell r="D31">
            <v>565000000</v>
          </cell>
          <cell r="E31" t="str">
            <v>Material, suministro, apoyo logísitco.</v>
          </cell>
          <cell r="F31" t="str">
            <v>UNI</v>
          </cell>
          <cell r="G31">
            <v>1</v>
          </cell>
          <cell r="H31">
            <v>42736</v>
          </cell>
          <cell r="I31">
            <v>12</v>
          </cell>
          <cell r="J31" t="str">
            <v>MES</v>
          </cell>
          <cell r="K31" t="str">
            <v>DEPARTAMENTO ADMINISTRATIVO DE PLANEACIÓN</v>
          </cell>
          <cell r="L31" t="str">
            <v>Fortalecimiento de la articulación intersectorial para el desarrollo integral en todo el departamento, Antioquia, occidente</v>
          </cell>
        </row>
        <row r="32">
          <cell r="C32">
            <v>0</v>
          </cell>
          <cell r="D32">
            <v>0</v>
          </cell>
          <cell r="E32" t="str">
            <v>Contratación</v>
          </cell>
          <cell r="F32" t="str">
            <v>UNI</v>
          </cell>
          <cell r="G32">
            <v>1</v>
          </cell>
          <cell r="H32">
            <v>42736</v>
          </cell>
          <cell r="I32">
            <v>12</v>
          </cell>
          <cell r="J32" t="str">
            <v>MES</v>
          </cell>
          <cell r="K32" t="str">
            <v>DEPARTAMENTO ADMINISTRATIVO DE PLANEACIÓN</v>
          </cell>
          <cell r="L32">
            <v>0</v>
          </cell>
        </row>
        <row r="33">
          <cell r="C33">
            <v>0</v>
          </cell>
          <cell r="D33">
            <v>0</v>
          </cell>
          <cell r="E33" t="str">
            <v>Administración gastos generales</v>
          </cell>
          <cell r="F33" t="str">
            <v>UNI</v>
          </cell>
          <cell r="G33">
            <v>1</v>
          </cell>
          <cell r="H33">
            <v>42736</v>
          </cell>
          <cell r="I33">
            <v>12</v>
          </cell>
          <cell r="J33" t="str">
            <v>MES</v>
          </cell>
          <cell r="K33" t="str">
            <v>DEPARTAMENTO ADMINISTRATIVO DE PLANEACIÓN</v>
          </cell>
          <cell r="L33">
            <v>0</v>
          </cell>
        </row>
        <row r="34">
          <cell r="C34" t="str">
            <v>2016050000164</v>
          </cell>
          <cell r="D34">
            <v>885000000</v>
          </cell>
          <cell r="E34" t="str">
            <v>Adquisición equipos de oficina</v>
          </cell>
          <cell r="F34" t="str">
            <v>UNI</v>
          </cell>
          <cell r="G34">
            <v>1</v>
          </cell>
          <cell r="H34">
            <v>42736</v>
          </cell>
          <cell r="I34">
            <v>12</v>
          </cell>
          <cell r="J34" t="str">
            <v>MES</v>
          </cell>
          <cell r="K34" t="str">
            <v>DEPARTAMENTO ADMINISTRATIVO DE PLANEACIÓN</v>
          </cell>
          <cell r="L34" t="str">
            <v>Consolidación del sistema de información territorial en el departamento de Antioquia</v>
          </cell>
        </row>
        <row r="35">
          <cell r="C35">
            <v>0</v>
          </cell>
          <cell r="D35">
            <v>0</v>
          </cell>
          <cell r="E35" t="str">
            <v>Adquisición mantenimiento software KOHA</v>
          </cell>
          <cell r="F35" t="str">
            <v>UNI</v>
          </cell>
          <cell r="G35">
            <v>1</v>
          </cell>
          <cell r="H35">
            <v>42736</v>
          </cell>
          <cell r="I35">
            <v>12</v>
          </cell>
          <cell r="J35" t="str">
            <v>MES</v>
          </cell>
          <cell r="K35" t="str">
            <v>DEPARTAMENTO ADMINISTRATIVO DE PLANEACIÓN</v>
          </cell>
          <cell r="L35">
            <v>0</v>
          </cell>
        </row>
        <row r="36">
          <cell r="C36">
            <v>0</v>
          </cell>
          <cell r="D36">
            <v>0</v>
          </cell>
          <cell r="E36" t="str">
            <v>Asesoría actualización Plan estadístico</v>
          </cell>
          <cell r="F36" t="str">
            <v>UNI</v>
          </cell>
          <cell r="G36">
            <v>1</v>
          </cell>
          <cell r="H36">
            <v>42736</v>
          </cell>
          <cell r="I36">
            <v>12</v>
          </cell>
          <cell r="J36" t="str">
            <v>MES</v>
          </cell>
          <cell r="K36" t="str">
            <v>DEPARTAMENTO ADMINISTRATIVO DE PLANEACIÓN</v>
          </cell>
          <cell r="L36">
            <v>0</v>
          </cell>
        </row>
        <row r="37">
          <cell r="C37">
            <v>0</v>
          </cell>
          <cell r="D37">
            <v>0</v>
          </cell>
          <cell r="E37" t="str">
            <v>Desarrollo visor geográfico</v>
          </cell>
          <cell r="F37" t="str">
            <v>UNI</v>
          </cell>
          <cell r="G37">
            <v>1</v>
          </cell>
          <cell r="H37">
            <v>42736</v>
          </cell>
          <cell r="I37">
            <v>12</v>
          </cell>
          <cell r="J37" t="str">
            <v>MES</v>
          </cell>
          <cell r="K37" t="str">
            <v>DEPARTAMENTO ADMINISTRATIVO DE PLANEACIÓN</v>
          </cell>
          <cell r="L37">
            <v>0</v>
          </cell>
        </row>
        <row r="38">
          <cell r="C38">
            <v>0</v>
          </cell>
          <cell r="D38">
            <v>0</v>
          </cell>
          <cell r="E38" t="str">
            <v>Practicantes de Excelencia.</v>
          </cell>
          <cell r="F38" t="str">
            <v>UNI</v>
          </cell>
          <cell r="G38">
            <v>2</v>
          </cell>
          <cell r="H38">
            <v>42736</v>
          </cell>
          <cell r="I38">
            <v>12</v>
          </cell>
          <cell r="J38" t="str">
            <v>MES</v>
          </cell>
          <cell r="K38" t="str">
            <v>DEPARTAMENTO ADMINISTRATIVO DE PLANEACIÓN</v>
          </cell>
          <cell r="L38">
            <v>0</v>
          </cell>
        </row>
        <row r="39">
          <cell r="C39">
            <v>0</v>
          </cell>
          <cell r="D39">
            <v>0</v>
          </cell>
          <cell r="E39" t="str">
            <v>Publicaciones Sistemas de Indicadores</v>
          </cell>
          <cell r="F39" t="str">
            <v>UNI</v>
          </cell>
          <cell r="G39">
            <v>1</v>
          </cell>
          <cell r="H39">
            <v>42736</v>
          </cell>
          <cell r="I39">
            <v>12</v>
          </cell>
          <cell r="J39" t="str">
            <v>MES</v>
          </cell>
          <cell r="K39" t="str">
            <v>DEPARTAMENTO ADMINISTRATIVO DE PLANEACIÓN</v>
          </cell>
          <cell r="L39">
            <v>0</v>
          </cell>
        </row>
        <row r="40">
          <cell r="C40">
            <v>0</v>
          </cell>
          <cell r="D40">
            <v>0</v>
          </cell>
          <cell r="E40" t="str">
            <v>Software análisis minería datos-SPSS</v>
          </cell>
          <cell r="F40" t="str">
            <v>UNI</v>
          </cell>
          <cell r="G40">
            <v>1</v>
          </cell>
          <cell r="H40">
            <v>42736</v>
          </cell>
          <cell r="I40">
            <v>12</v>
          </cell>
          <cell r="J40" t="str">
            <v>MES</v>
          </cell>
          <cell r="K40" t="str">
            <v>DEPARTAMENTO ADMINISTRATIVO DE PLANEACIÓN</v>
          </cell>
          <cell r="L40">
            <v>0</v>
          </cell>
        </row>
        <row r="41">
          <cell r="C41">
            <v>0</v>
          </cell>
          <cell r="D41">
            <v>0</v>
          </cell>
          <cell r="E41" t="str">
            <v>Temporales Profesionales.</v>
          </cell>
          <cell r="F41" t="str">
            <v>UNI</v>
          </cell>
          <cell r="G41">
            <v>4</v>
          </cell>
          <cell r="H41">
            <v>42736</v>
          </cell>
          <cell r="I41">
            <v>12</v>
          </cell>
          <cell r="J41" t="str">
            <v>MES</v>
          </cell>
          <cell r="K41" t="str">
            <v>DEPARTAMENTO ADMINISTRATIVO DE PLANEACIÓN</v>
          </cell>
          <cell r="L41">
            <v>0</v>
          </cell>
        </row>
        <row r="42">
          <cell r="C42">
            <v>0</v>
          </cell>
          <cell r="D42">
            <v>0</v>
          </cell>
          <cell r="E42" t="str">
            <v>Encuesta hogares</v>
          </cell>
          <cell r="F42" t="str">
            <v>UNI</v>
          </cell>
          <cell r="G42">
            <v>1</v>
          </cell>
          <cell r="H42">
            <v>42736</v>
          </cell>
          <cell r="I42">
            <v>12</v>
          </cell>
          <cell r="J42" t="str">
            <v>MES</v>
          </cell>
          <cell r="K42" t="str">
            <v>DEPARTAMENTO ADMINISTRATIVO DE PLANEACIÓN</v>
          </cell>
          <cell r="L42">
            <v>0</v>
          </cell>
        </row>
        <row r="43">
          <cell r="C43">
            <v>0</v>
          </cell>
          <cell r="D43">
            <v>0</v>
          </cell>
          <cell r="E43" t="str">
            <v>Licencias de software</v>
          </cell>
          <cell r="F43" t="str">
            <v>UNI</v>
          </cell>
          <cell r="G43">
            <v>1</v>
          </cell>
          <cell r="H43">
            <v>42736</v>
          </cell>
          <cell r="I43">
            <v>12</v>
          </cell>
          <cell r="J43" t="str">
            <v>MES</v>
          </cell>
          <cell r="K43" t="str">
            <v>DEPARTAMENTO ADMINISTRATIVO DE PLANEACIÓN</v>
          </cell>
          <cell r="L43">
            <v>0</v>
          </cell>
        </row>
        <row r="44">
          <cell r="C44">
            <v>0</v>
          </cell>
          <cell r="D44">
            <v>0</v>
          </cell>
          <cell r="E44" t="str">
            <v>Publicación fichas municipales</v>
          </cell>
          <cell r="F44" t="str">
            <v>UNI</v>
          </cell>
          <cell r="G44">
            <v>1</v>
          </cell>
          <cell r="H44">
            <v>42736</v>
          </cell>
          <cell r="I44">
            <v>12</v>
          </cell>
          <cell r="J44" t="str">
            <v>MES</v>
          </cell>
          <cell r="K44" t="str">
            <v>DEPARTAMENTO ADMINISTRATIVO DE PLANEACIÓN</v>
          </cell>
          <cell r="L44">
            <v>0</v>
          </cell>
        </row>
        <row r="45">
          <cell r="C45">
            <v>0</v>
          </cell>
          <cell r="D45">
            <v>0</v>
          </cell>
          <cell r="E45" t="str">
            <v>Soporte logistico y eventos municipales</v>
          </cell>
          <cell r="F45" t="str">
            <v>UNI</v>
          </cell>
          <cell r="G45">
            <v>1</v>
          </cell>
          <cell r="H45">
            <v>42736</v>
          </cell>
          <cell r="I45">
            <v>12</v>
          </cell>
          <cell r="J45" t="str">
            <v>MES</v>
          </cell>
          <cell r="K45" t="str">
            <v>DEPARTAMENTO ADMINISTRATIVO DE PLANEACIÓN</v>
          </cell>
          <cell r="L45">
            <v>0</v>
          </cell>
        </row>
        <row r="46">
          <cell r="C46">
            <v>0</v>
          </cell>
          <cell r="D46">
            <v>0</v>
          </cell>
          <cell r="E46" t="str">
            <v>Soporte y mantenimiento MapGis</v>
          </cell>
          <cell r="F46" t="str">
            <v>UNI</v>
          </cell>
          <cell r="G46">
            <v>1</v>
          </cell>
          <cell r="H46">
            <v>42736</v>
          </cell>
          <cell r="I46">
            <v>12</v>
          </cell>
          <cell r="J46" t="str">
            <v>MES</v>
          </cell>
          <cell r="K46" t="str">
            <v>DEPARTAMENTO ADMINISTRATIVO DE PLANEACIÓN</v>
          </cell>
          <cell r="L46">
            <v>0</v>
          </cell>
        </row>
        <row r="47">
          <cell r="C47" t="str">
            <v>2016050000249</v>
          </cell>
          <cell r="D47">
            <v>200000000</v>
          </cell>
          <cell r="E47" t="str">
            <v>Capacitación servidores públicos en GpR</v>
          </cell>
          <cell r="F47" t="str">
            <v>UNI</v>
          </cell>
          <cell r="G47">
            <v>1</v>
          </cell>
          <cell r="H47">
            <v>42736</v>
          </cell>
          <cell r="I47">
            <v>12</v>
          </cell>
          <cell r="J47" t="str">
            <v>MES</v>
          </cell>
          <cell r="K47" t="str">
            <v>DEPARTAMENTO ADMINISTRATIVO DE PLANEACIÓN</v>
          </cell>
          <cell r="L47" t="str">
            <v>Implementación del modelo de gestión para resultados en la gobernación de Antioquia</v>
          </cell>
        </row>
        <row r="48">
          <cell r="C48">
            <v>0</v>
          </cell>
          <cell r="D48">
            <v>0</v>
          </cell>
          <cell r="E48" t="str">
            <v>Estructuración Observatorio Gestión Púb.</v>
          </cell>
          <cell r="F48" t="str">
            <v>UNI</v>
          </cell>
          <cell r="G48">
            <v>1</v>
          </cell>
          <cell r="H48">
            <v>42736</v>
          </cell>
          <cell r="I48">
            <v>12</v>
          </cell>
          <cell r="J48" t="str">
            <v>MES</v>
          </cell>
          <cell r="K48" t="str">
            <v>DEPARTAMENTO ADMINISTRATIVO DE PLANEACIÓN</v>
          </cell>
          <cell r="L48">
            <v>0</v>
          </cell>
        </row>
        <row r="49">
          <cell r="C49">
            <v>0</v>
          </cell>
          <cell r="D49">
            <v>0</v>
          </cell>
          <cell r="E49" t="str">
            <v>Elaboración cartillas y difusión</v>
          </cell>
          <cell r="F49" t="str">
            <v>UNI</v>
          </cell>
          <cell r="G49">
            <v>1</v>
          </cell>
          <cell r="H49">
            <v>42736</v>
          </cell>
          <cell r="I49">
            <v>12</v>
          </cell>
          <cell r="J49" t="str">
            <v>MES</v>
          </cell>
          <cell r="K49" t="str">
            <v>DEPARTAMENTO ADMINISTRATIVO DE PLANEACIÓN</v>
          </cell>
          <cell r="L49">
            <v>0</v>
          </cell>
        </row>
        <row r="50">
          <cell r="C50">
            <v>0</v>
          </cell>
          <cell r="D50">
            <v>0</v>
          </cell>
          <cell r="E50" t="str">
            <v>Aplicativo para PPR-POAI.</v>
          </cell>
          <cell r="F50" t="str">
            <v>UNI</v>
          </cell>
          <cell r="G50">
            <v>1</v>
          </cell>
          <cell r="H50">
            <v>42736</v>
          </cell>
          <cell r="I50">
            <v>12</v>
          </cell>
          <cell r="J50" t="str">
            <v>MES</v>
          </cell>
          <cell r="K50" t="str">
            <v>DEPARTAMENTO ADMINISTRATIVO DE PLANEACIÓN</v>
          </cell>
          <cell r="L50">
            <v>0</v>
          </cell>
        </row>
        <row r="51">
          <cell r="C51" t="str">
            <v>2016050000282</v>
          </cell>
          <cell r="D51">
            <v>312375234</v>
          </cell>
          <cell r="E51" t="str">
            <v>Apoyo logístico e imprevistos asociados</v>
          </cell>
          <cell r="F51" t="str">
            <v>UNI</v>
          </cell>
          <cell r="G51">
            <v>1</v>
          </cell>
          <cell r="H51">
            <v>42736</v>
          </cell>
          <cell r="I51">
            <v>12</v>
          </cell>
          <cell r="J51" t="str">
            <v>MES</v>
          </cell>
          <cell r="K51" t="str">
            <v>DEPARTAMENTO ADMINISTRATIVO DE PLANEACIÓN</v>
          </cell>
          <cell r="L51" t="str">
            <v>Formulación y adopción del plan de ordenamiento territorial para todo el departamento, Antioquia, occidente</v>
          </cell>
        </row>
        <row r="52">
          <cell r="C52">
            <v>0</v>
          </cell>
          <cell r="D52">
            <v>0</v>
          </cell>
          <cell r="E52" t="str">
            <v>Contratación profesionales - desarrollo</v>
          </cell>
          <cell r="F52" t="str">
            <v>UNI</v>
          </cell>
          <cell r="G52">
            <v>1</v>
          </cell>
          <cell r="H52">
            <v>42736</v>
          </cell>
          <cell r="I52">
            <v>12</v>
          </cell>
          <cell r="J52" t="str">
            <v>MES</v>
          </cell>
          <cell r="K52" t="str">
            <v>DEPARTAMENTO ADMINISTRATIVO DE PLANEACIÓN</v>
          </cell>
          <cell r="L52">
            <v>0</v>
          </cell>
        </row>
        <row r="53">
          <cell r="C53">
            <v>0</v>
          </cell>
          <cell r="D53">
            <v>0</v>
          </cell>
          <cell r="E53" t="str">
            <v>Proceso de comunicación y concertación</v>
          </cell>
          <cell r="F53" t="str">
            <v>UNI</v>
          </cell>
          <cell r="G53">
            <v>1</v>
          </cell>
          <cell r="H53">
            <v>42736</v>
          </cell>
          <cell r="I53">
            <v>12</v>
          </cell>
          <cell r="J53" t="str">
            <v>MES</v>
          </cell>
          <cell r="K53" t="str">
            <v>DEPARTAMENTO ADMINISTRATIVO DE PLANEACIÓN</v>
          </cell>
          <cell r="L53">
            <v>0</v>
          </cell>
        </row>
        <row r="54">
          <cell r="C54">
            <v>0</v>
          </cell>
          <cell r="D54">
            <v>0</v>
          </cell>
          <cell r="E54" t="str">
            <v>Proceso participativo</v>
          </cell>
          <cell r="F54" t="str">
            <v>UNI</v>
          </cell>
          <cell r="G54">
            <v>1</v>
          </cell>
          <cell r="H54">
            <v>42736</v>
          </cell>
          <cell r="I54">
            <v>12</v>
          </cell>
          <cell r="J54" t="str">
            <v>MES</v>
          </cell>
          <cell r="K54" t="str">
            <v>DEPARTAMENTO ADMINISTRATIVO DE PLANEACIÓN</v>
          </cell>
          <cell r="L54">
            <v>0</v>
          </cell>
        </row>
        <row r="55">
          <cell r="C55" t="str">
            <v>2016050000284</v>
          </cell>
          <cell r="D55">
            <v>2277771851</v>
          </cell>
          <cell r="E55" t="str">
            <v>Almacenamiento SIG Corporativo</v>
          </cell>
          <cell r="F55" t="str">
            <v>UNI</v>
          </cell>
          <cell r="G55">
            <v>1</v>
          </cell>
          <cell r="H55">
            <v>42736</v>
          </cell>
          <cell r="I55">
            <v>12</v>
          </cell>
          <cell r="J55" t="str">
            <v>MES</v>
          </cell>
          <cell r="K55" t="str">
            <v>DEPARTAMENTO ADMINISTRATIVO DE PLANEACIÓN</v>
          </cell>
          <cell r="L55" t="str">
            <v>Actualización del sistema de información para la planeación territorial modernizado e implementado en Antioquia todo el departamento, Antioquia, occidente</v>
          </cell>
        </row>
        <row r="56">
          <cell r="C56">
            <v>0</v>
          </cell>
          <cell r="D56">
            <v>0</v>
          </cell>
          <cell r="E56" t="str">
            <v>Conectividad con los 124 municipios</v>
          </cell>
          <cell r="F56" t="str">
            <v>UNI</v>
          </cell>
          <cell r="G56">
            <v>1</v>
          </cell>
          <cell r="H56">
            <v>42736</v>
          </cell>
          <cell r="I56">
            <v>12</v>
          </cell>
          <cell r="J56" t="str">
            <v>MES</v>
          </cell>
          <cell r="K56" t="str">
            <v>DEPARTAMENTO ADMINISTRATIVO DE PLANEACIÓN</v>
          </cell>
          <cell r="L56">
            <v>0</v>
          </cell>
        </row>
        <row r="57">
          <cell r="C57">
            <v>0</v>
          </cell>
          <cell r="D57">
            <v>0</v>
          </cell>
          <cell r="E57" t="str">
            <v>Implementación Catastro Multiproposito</v>
          </cell>
          <cell r="F57" t="str">
            <v>UNI</v>
          </cell>
          <cell r="G57">
            <v>1</v>
          </cell>
          <cell r="H57">
            <v>42736</v>
          </cell>
          <cell r="I57">
            <v>12</v>
          </cell>
          <cell r="J57" t="str">
            <v>MES</v>
          </cell>
          <cell r="K57" t="str">
            <v>DEPARTAMENTO ADMINISTRATIVO DE PLANEACIÓN</v>
          </cell>
          <cell r="L57">
            <v>0</v>
          </cell>
        </row>
        <row r="58">
          <cell r="C58">
            <v>0</v>
          </cell>
          <cell r="D58">
            <v>0</v>
          </cell>
          <cell r="E58" t="str">
            <v>Licencias ArcGIS</v>
          </cell>
          <cell r="F58" t="str">
            <v>UNI</v>
          </cell>
          <cell r="G58">
            <v>1</v>
          </cell>
          <cell r="H58">
            <v>42736</v>
          </cell>
          <cell r="I58">
            <v>12</v>
          </cell>
          <cell r="J58" t="str">
            <v>MES</v>
          </cell>
          <cell r="K58" t="str">
            <v>DEPARTAMENTO ADMINISTRATIVO DE PLANEACIÓN</v>
          </cell>
          <cell r="L58">
            <v>0</v>
          </cell>
        </row>
        <row r="59">
          <cell r="C59">
            <v>0</v>
          </cell>
          <cell r="D59">
            <v>0</v>
          </cell>
          <cell r="E59" t="str">
            <v>Licencias ORACLE</v>
          </cell>
          <cell r="F59" t="str">
            <v>UNI</v>
          </cell>
          <cell r="G59">
            <v>1</v>
          </cell>
          <cell r="H59">
            <v>42736</v>
          </cell>
          <cell r="I59">
            <v>12</v>
          </cell>
          <cell r="J59" t="str">
            <v>MES</v>
          </cell>
          <cell r="K59" t="str">
            <v>DEPARTAMENTO ADMINISTRATIVO DE PLANEACIÓN</v>
          </cell>
          <cell r="L59">
            <v>0</v>
          </cell>
        </row>
        <row r="60">
          <cell r="C60">
            <v>0</v>
          </cell>
          <cell r="D60">
            <v>0</v>
          </cell>
          <cell r="E60" t="str">
            <v>Personal sistema geográfico corporativo</v>
          </cell>
          <cell r="F60" t="str">
            <v>UNI</v>
          </cell>
          <cell r="G60">
            <v>1</v>
          </cell>
          <cell r="H60">
            <v>42736</v>
          </cell>
          <cell r="I60">
            <v>12</v>
          </cell>
          <cell r="J60" t="str">
            <v>MES</v>
          </cell>
          <cell r="K60" t="str">
            <v>DEPARTAMENTO ADMINISTRATIVO DE PLANEACIÓN</v>
          </cell>
          <cell r="L60">
            <v>0</v>
          </cell>
        </row>
        <row r="61">
          <cell r="C61">
            <v>0</v>
          </cell>
          <cell r="D61">
            <v>0</v>
          </cell>
          <cell r="E61" t="str">
            <v>Soporte Sistema OVC</v>
          </cell>
          <cell r="F61" t="str">
            <v>UNI</v>
          </cell>
          <cell r="G61">
            <v>1</v>
          </cell>
          <cell r="H61">
            <v>42736</v>
          </cell>
          <cell r="I61">
            <v>12</v>
          </cell>
          <cell r="J61" t="str">
            <v>MES</v>
          </cell>
          <cell r="K61" t="str">
            <v>DEPARTAMENTO ADMINISTRATIVO DE PLANEACIÓN</v>
          </cell>
          <cell r="L61">
            <v>0</v>
          </cell>
        </row>
        <row r="62">
          <cell r="C62">
            <v>0</v>
          </cell>
          <cell r="D62">
            <v>0</v>
          </cell>
          <cell r="E62" t="str">
            <v>Soporte y mantenimiento servidores SIG</v>
          </cell>
          <cell r="F62" t="str">
            <v>UNI</v>
          </cell>
          <cell r="G62">
            <v>1</v>
          </cell>
          <cell r="H62">
            <v>42736</v>
          </cell>
          <cell r="I62">
            <v>12</v>
          </cell>
          <cell r="J62" t="str">
            <v>MES</v>
          </cell>
          <cell r="K62" t="str">
            <v>DEPARTAMENTO ADMINISTRATIVO DE PLANEACIÓN</v>
          </cell>
          <cell r="L62">
            <v>0</v>
          </cell>
        </row>
        <row r="63">
          <cell r="C63" t="str">
            <v>2016050000285</v>
          </cell>
          <cell r="D63">
            <v>1000000000</v>
          </cell>
          <cell r="E63" t="str">
            <v>Diálogos Populares</v>
          </cell>
          <cell r="F63" t="str">
            <v>UNI</v>
          </cell>
          <cell r="G63">
            <v>40</v>
          </cell>
          <cell r="H63">
            <v>42736</v>
          </cell>
          <cell r="I63">
            <v>12</v>
          </cell>
          <cell r="J63" t="str">
            <v>MES</v>
          </cell>
          <cell r="K63" t="str">
            <v>DEPARTAMENTO ADMINISTRATIVO DE PLANEACIÓN</v>
          </cell>
          <cell r="L63" t="str">
            <v>Construcción formulación e implementación de estrategias transversales generadoras de desarrollo desde la gerencia de municipios del departamento de Antioquia</v>
          </cell>
        </row>
        <row r="64">
          <cell r="C64">
            <v>0</v>
          </cell>
          <cell r="D64">
            <v>0</v>
          </cell>
          <cell r="E64" t="str">
            <v>Fortalecimiento a la oficina de alcaldes</v>
          </cell>
          <cell r="F64" t="str">
            <v>UNI</v>
          </cell>
          <cell r="G64">
            <v>125</v>
          </cell>
          <cell r="H64">
            <v>42736</v>
          </cell>
          <cell r="I64">
            <v>12</v>
          </cell>
          <cell r="J64" t="str">
            <v>MES</v>
          </cell>
          <cell r="K64" t="str">
            <v>DEPARTAMENTO ADMINISTRATIVO DE PLANEACIÓN</v>
          </cell>
          <cell r="L64">
            <v>0</v>
          </cell>
        </row>
        <row r="65">
          <cell r="C65">
            <v>0</v>
          </cell>
          <cell r="D65">
            <v>0</v>
          </cell>
          <cell r="E65" t="str">
            <v>Fortalecimiento a los proyectos</v>
          </cell>
          <cell r="F65" t="str">
            <v>UNI</v>
          </cell>
          <cell r="G65">
            <v>3</v>
          </cell>
          <cell r="H65">
            <v>42736</v>
          </cell>
          <cell r="I65">
            <v>12</v>
          </cell>
          <cell r="J65" t="str">
            <v>MES</v>
          </cell>
          <cell r="K65" t="str">
            <v>DEPARTAMENTO ADMINISTRATIVO DE PLANEACIÓN</v>
          </cell>
          <cell r="L65">
            <v>0</v>
          </cell>
        </row>
        <row r="66">
          <cell r="C66">
            <v>0</v>
          </cell>
          <cell r="D66">
            <v>0</v>
          </cell>
          <cell r="E66" t="str">
            <v>Vinculacion temporales</v>
          </cell>
          <cell r="F66" t="str">
            <v>UNI</v>
          </cell>
          <cell r="G66">
            <v>8</v>
          </cell>
          <cell r="H66">
            <v>42736</v>
          </cell>
          <cell r="I66">
            <v>12</v>
          </cell>
          <cell r="J66" t="str">
            <v>MES</v>
          </cell>
          <cell r="K66" t="str">
            <v>DEPARTAMENTO ADMINISTRATIVO DE PLANEACIÓN</v>
          </cell>
          <cell r="L66">
            <v>0</v>
          </cell>
        </row>
        <row r="67">
          <cell r="C67" t="str">
            <v>2016050000286</v>
          </cell>
          <cell r="D67">
            <v>2253000000</v>
          </cell>
          <cell r="E67" t="str">
            <v>contingencia tramites catastrales</v>
          </cell>
          <cell r="F67" t="str">
            <v>UNI</v>
          </cell>
          <cell r="G67">
            <v>1</v>
          </cell>
          <cell r="H67">
            <v>42736</v>
          </cell>
          <cell r="I67">
            <v>12</v>
          </cell>
          <cell r="J67" t="str">
            <v>MES</v>
          </cell>
          <cell r="K67" t="str">
            <v>DEPARTAMENTO ADMINISTRATIVO DE PLANEACIÓN</v>
          </cell>
          <cell r="L67" t="str">
            <v>Fortalecimiento de la gestión catastral (actualización y conservación) en el departamento de Antioquia todo el departamento, Antioquia, occidente</v>
          </cell>
        </row>
        <row r="68">
          <cell r="C68">
            <v>0</v>
          </cell>
          <cell r="D68">
            <v>0</v>
          </cell>
          <cell r="E68" t="str">
            <v>digitalizacion historicos catastrales</v>
          </cell>
          <cell r="F68" t="str">
            <v>UNI</v>
          </cell>
          <cell r="G68">
            <v>1</v>
          </cell>
          <cell r="H68">
            <v>42736</v>
          </cell>
          <cell r="I68">
            <v>12</v>
          </cell>
          <cell r="J68" t="str">
            <v>MES</v>
          </cell>
          <cell r="K68" t="str">
            <v>DEPARTAMENTO ADMINISTRATIVO DE PLANEACIÓN</v>
          </cell>
          <cell r="L68">
            <v>0</v>
          </cell>
        </row>
        <row r="69">
          <cell r="C69">
            <v>0</v>
          </cell>
          <cell r="D69">
            <v>0</v>
          </cell>
          <cell r="E69" t="str">
            <v>fortalecimiento tecnico</v>
          </cell>
          <cell r="F69" t="str">
            <v>UNI</v>
          </cell>
          <cell r="G69">
            <v>1</v>
          </cell>
          <cell r="H69">
            <v>42736</v>
          </cell>
          <cell r="I69">
            <v>12</v>
          </cell>
          <cell r="J69" t="str">
            <v>MES</v>
          </cell>
          <cell r="K69" t="str">
            <v>DEPARTAMENTO ADMINISTRATIVO DE PLANEACIÓN</v>
          </cell>
          <cell r="L69">
            <v>0</v>
          </cell>
        </row>
        <row r="70">
          <cell r="C70">
            <v>0</v>
          </cell>
          <cell r="D70">
            <v>0</v>
          </cell>
          <cell r="E70" t="str">
            <v>fortalecimiento tecnologico</v>
          </cell>
          <cell r="F70" t="str">
            <v>UNI</v>
          </cell>
          <cell r="G70">
            <v>1</v>
          </cell>
          <cell r="H70">
            <v>42736</v>
          </cell>
          <cell r="I70">
            <v>12</v>
          </cell>
          <cell r="J70" t="str">
            <v>MES</v>
          </cell>
          <cell r="K70" t="str">
            <v>DEPARTAMENTO ADMINISTRATIVO DE PLANEACIÓN</v>
          </cell>
          <cell r="L70">
            <v>0</v>
          </cell>
        </row>
        <row r="71">
          <cell r="C71" t="str">
            <v>2016050000070</v>
          </cell>
          <cell r="D71">
            <v>1200000000</v>
          </cell>
          <cell r="E71" t="str">
            <v>Realización de estudios de riesgo</v>
          </cell>
          <cell r="F71" t="str">
            <v>UNI</v>
          </cell>
          <cell r="G71">
            <v>1</v>
          </cell>
          <cell r="H71">
            <v>42736</v>
          </cell>
          <cell r="I71">
            <v>12</v>
          </cell>
          <cell r="J71" t="str">
            <v>MES</v>
          </cell>
          <cell r="K71" t="str">
            <v>DEPARTAMENTO ADMINISTRATIVO DEL SISTEMA DE PREVENCIÓN DE DESASTRES</v>
          </cell>
          <cell r="L71" t="str">
            <v>Prevención Realización de estudios de riesgo y municipios con instrumentación para el monitoreo y la generación de alertas. Antioquia, Occidente</v>
          </cell>
        </row>
        <row r="72">
          <cell r="C72">
            <v>0</v>
          </cell>
          <cell r="D72">
            <v>0</v>
          </cell>
          <cell r="E72" t="str">
            <v>Municipios con instrumentación</v>
          </cell>
          <cell r="F72" t="str">
            <v>UNI</v>
          </cell>
          <cell r="G72">
            <v>1</v>
          </cell>
          <cell r="H72">
            <v>42736</v>
          </cell>
          <cell r="I72">
            <v>12</v>
          </cell>
          <cell r="J72" t="str">
            <v>MES</v>
          </cell>
          <cell r="K72" t="str">
            <v>DEPARTAMENTO ADMINISTRATIVO DEL SISTEMA DE PREVENCIÓN DE DESASTRES</v>
          </cell>
          <cell r="L72">
            <v>0</v>
          </cell>
        </row>
        <row r="73">
          <cell r="C73" t="str">
            <v>2016050000094</v>
          </cell>
          <cell r="D73">
            <v>700000000</v>
          </cell>
          <cell r="E73" t="str">
            <v>Capacitación específica a comunidades</v>
          </cell>
          <cell r="F73" t="str">
            <v>UNI</v>
          </cell>
          <cell r="G73">
            <v>20</v>
          </cell>
          <cell r="H73">
            <v>42736</v>
          </cell>
          <cell r="I73">
            <v>12</v>
          </cell>
          <cell r="J73" t="str">
            <v>MES</v>
          </cell>
          <cell r="K73" t="str">
            <v>DEPARTAMENTO ADMINISTRATIVO DEL SISTEMA DE PREVENCIÓN DE DESASTRES</v>
          </cell>
          <cell r="L73" t="str">
            <v>Desarrollo de los procesos de educación en gestión de riesgo de desastres Todo El Departamento, Antioquia, Occidente</v>
          </cell>
        </row>
        <row r="74">
          <cell r="C74">
            <v>0</v>
          </cell>
          <cell r="D74">
            <v>0</v>
          </cell>
          <cell r="E74" t="str">
            <v>Capacitación general gestión del riesgo</v>
          </cell>
          <cell r="F74" t="str">
            <v>UNI</v>
          </cell>
          <cell r="G74">
            <v>20</v>
          </cell>
          <cell r="H74">
            <v>42736</v>
          </cell>
          <cell r="I74">
            <v>12</v>
          </cell>
          <cell r="J74" t="str">
            <v>MES</v>
          </cell>
          <cell r="K74" t="str">
            <v>DEPARTAMENTO ADMINISTRATIVO DEL SISTEMA DE PREVENCIÓN DE DESASTRES</v>
          </cell>
          <cell r="L74">
            <v>0</v>
          </cell>
        </row>
        <row r="75">
          <cell r="C75">
            <v>0</v>
          </cell>
          <cell r="D75">
            <v>0</v>
          </cell>
          <cell r="E75" t="str">
            <v>Capacitación virtual presencial</v>
          </cell>
          <cell r="F75" t="str">
            <v>UNI</v>
          </cell>
          <cell r="G75">
            <v>20</v>
          </cell>
          <cell r="H75">
            <v>42736</v>
          </cell>
          <cell r="I75">
            <v>12</v>
          </cell>
          <cell r="J75" t="str">
            <v>MES</v>
          </cell>
          <cell r="K75" t="str">
            <v>DEPARTAMENTO ADMINISTRATIVO DEL SISTEMA DE PREVENCIÓN DE DESASTRES</v>
          </cell>
          <cell r="L75">
            <v>0</v>
          </cell>
        </row>
        <row r="76">
          <cell r="C76">
            <v>0</v>
          </cell>
          <cell r="D76">
            <v>0</v>
          </cell>
          <cell r="E76" t="str">
            <v>Capacitacion y formulacion de los PEGRD</v>
          </cell>
          <cell r="F76" t="str">
            <v>UNI</v>
          </cell>
          <cell r="G76">
            <v>20</v>
          </cell>
          <cell r="H76">
            <v>42736</v>
          </cell>
          <cell r="I76">
            <v>12</v>
          </cell>
          <cell r="J76" t="str">
            <v>MES</v>
          </cell>
          <cell r="K76" t="str">
            <v>DEPARTAMENTO ADMINISTRATIVO DEL SISTEMA DE PREVENCIÓN DE DESASTRES</v>
          </cell>
          <cell r="L76">
            <v>0</v>
          </cell>
        </row>
        <row r="77">
          <cell r="C77">
            <v>0</v>
          </cell>
          <cell r="D77">
            <v>0</v>
          </cell>
          <cell r="E77" t="str">
            <v>Foros subregionales de capacitación</v>
          </cell>
          <cell r="F77" t="str">
            <v>UNI</v>
          </cell>
          <cell r="G77">
            <v>20</v>
          </cell>
          <cell r="H77">
            <v>42736</v>
          </cell>
          <cell r="I77">
            <v>12</v>
          </cell>
          <cell r="J77" t="str">
            <v>MES</v>
          </cell>
          <cell r="K77" t="str">
            <v>DEPARTAMENTO ADMINISTRATIVO DEL SISTEMA DE PREVENCIÓN DE DESASTRES</v>
          </cell>
          <cell r="L77">
            <v>0</v>
          </cell>
        </row>
        <row r="78">
          <cell r="C78">
            <v>0</v>
          </cell>
          <cell r="D78">
            <v>0</v>
          </cell>
          <cell r="E78" t="str">
            <v>Socialización PEGRD</v>
          </cell>
          <cell r="F78" t="str">
            <v>UNI</v>
          </cell>
          <cell r="G78">
            <v>25</v>
          </cell>
          <cell r="H78">
            <v>42736</v>
          </cell>
          <cell r="I78">
            <v>12</v>
          </cell>
          <cell r="J78" t="str">
            <v>MES</v>
          </cell>
          <cell r="K78" t="str">
            <v>DEPARTAMENTO ADMINISTRATIVO DEL SISTEMA DE PREVENCIÓN DE DESASTRES</v>
          </cell>
          <cell r="L78">
            <v>0</v>
          </cell>
        </row>
        <row r="79">
          <cell r="C79" t="str">
            <v>2016050000153</v>
          </cell>
          <cell r="D79">
            <v>6000000000</v>
          </cell>
          <cell r="E79" t="str">
            <v>Seguimiento a resultados</v>
          </cell>
          <cell r="F79" t="str">
            <v>UNI</v>
          </cell>
          <cell r="G79">
            <v>1</v>
          </cell>
          <cell r="H79">
            <v>42736</v>
          </cell>
          <cell r="I79">
            <v>12</v>
          </cell>
          <cell r="J79" t="str">
            <v>MES</v>
          </cell>
          <cell r="K79" t="str">
            <v>DEPARTAMENTO ADMINISTRATIVO DEL SISTEMA DE PREVENCIÓN DE DESASTRES</v>
          </cell>
          <cell r="L79" t="str">
            <v>Fortalecimiento de la capacidad instalada de respuesta a emergencias EN El Departamento, Antioquia, Occidente</v>
          </cell>
        </row>
        <row r="80">
          <cell r="C80">
            <v>0</v>
          </cell>
          <cell r="D80">
            <v>0</v>
          </cell>
          <cell r="E80" t="str">
            <v>Seminarios y talleres gestión del riesgo</v>
          </cell>
          <cell r="F80" t="str">
            <v>UNI</v>
          </cell>
          <cell r="G80">
            <v>1</v>
          </cell>
          <cell r="H80">
            <v>42736</v>
          </cell>
          <cell r="I80">
            <v>12</v>
          </cell>
          <cell r="J80" t="str">
            <v>MES</v>
          </cell>
          <cell r="K80" t="str">
            <v>DEPARTAMENTO ADMINISTRATIVO DEL SISTEMA DE PREVENCIÓN DE DESASTRES</v>
          </cell>
          <cell r="L80">
            <v>0</v>
          </cell>
        </row>
        <row r="81">
          <cell r="C81">
            <v>0</v>
          </cell>
          <cell r="D81">
            <v>0</v>
          </cell>
          <cell r="E81" t="str">
            <v>Construcción</v>
          </cell>
          <cell r="F81" t="str">
            <v>UNI</v>
          </cell>
          <cell r="G81">
            <v>1</v>
          </cell>
          <cell r="H81">
            <v>42736</v>
          </cell>
          <cell r="I81">
            <v>12</v>
          </cell>
          <cell r="J81" t="str">
            <v>MES</v>
          </cell>
          <cell r="K81" t="str">
            <v>DEPARTAMENTO ADMINISTRATIVO DEL SISTEMA DE PREVENCIÓN DE DESASTRES</v>
          </cell>
          <cell r="L81">
            <v>0</v>
          </cell>
        </row>
        <row r="82">
          <cell r="C82">
            <v>0</v>
          </cell>
          <cell r="D82">
            <v>0</v>
          </cell>
          <cell r="E82" t="str">
            <v>Seguimiento</v>
          </cell>
          <cell r="F82" t="str">
            <v>UNI</v>
          </cell>
          <cell r="G82">
            <v>1</v>
          </cell>
          <cell r="H82">
            <v>42736</v>
          </cell>
          <cell r="I82">
            <v>12</v>
          </cell>
          <cell r="J82" t="str">
            <v>MES</v>
          </cell>
          <cell r="K82" t="str">
            <v>DEPARTAMENTO ADMINISTRATIVO DEL SISTEMA DE PREVENCIÓN DE DESASTRES</v>
          </cell>
          <cell r="L82">
            <v>0</v>
          </cell>
        </row>
        <row r="83">
          <cell r="C83">
            <v>0</v>
          </cell>
          <cell r="D83">
            <v>0</v>
          </cell>
          <cell r="E83" t="str">
            <v>Dotación y administración</v>
          </cell>
          <cell r="F83" t="str">
            <v>UNI</v>
          </cell>
          <cell r="G83">
            <v>1</v>
          </cell>
          <cell r="H83">
            <v>42736</v>
          </cell>
          <cell r="I83">
            <v>12</v>
          </cell>
          <cell r="J83" t="str">
            <v>MES</v>
          </cell>
          <cell r="K83" t="str">
            <v>DEPARTAMENTO ADMINISTRATIVO DEL SISTEMA DE PREVENCIÓN DE DESASTRES</v>
          </cell>
          <cell r="L83">
            <v>0</v>
          </cell>
        </row>
        <row r="84">
          <cell r="C84">
            <v>0</v>
          </cell>
          <cell r="D84">
            <v>0</v>
          </cell>
          <cell r="E84" t="str">
            <v>Seguimiento y seguros</v>
          </cell>
          <cell r="F84" t="str">
            <v>UNI</v>
          </cell>
          <cell r="G84">
            <v>1</v>
          </cell>
          <cell r="H84">
            <v>42736</v>
          </cell>
          <cell r="I84">
            <v>12</v>
          </cell>
          <cell r="J84" t="str">
            <v>MES</v>
          </cell>
          <cell r="K84" t="str">
            <v>DEPARTAMENTO ADMINISTRATIVO DEL SISTEMA DE PREVENCIÓN DE DESASTRES</v>
          </cell>
          <cell r="L84">
            <v>0</v>
          </cell>
        </row>
        <row r="85">
          <cell r="C85">
            <v>0</v>
          </cell>
          <cell r="D85">
            <v>0</v>
          </cell>
          <cell r="E85" t="str">
            <v>Adquisición de ayudas humanitarias</v>
          </cell>
          <cell r="F85" t="str">
            <v>UNI</v>
          </cell>
          <cell r="G85">
            <v>1</v>
          </cell>
          <cell r="H85">
            <v>42736</v>
          </cell>
          <cell r="I85">
            <v>12</v>
          </cell>
          <cell r="J85" t="str">
            <v>MES</v>
          </cell>
          <cell r="K85" t="str">
            <v>DEPARTAMENTO ADMINISTRATIVO DEL SISTEMA DE PREVENCIÓN DE DESASTRES</v>
          </cell>
          <cell r="L85">
            <v>0</v>
          </cell>
        </row>
        <row r="86">
          <cell r="C86">
            <v>0</v>
          </cell>
          <cell r="D86">
            <v>0</v>
          </cell>
          <cell r="E86" t="str">
            <v>Seguimiento de entregas e indicadores</v>
          </cell>
          <cell r="F86" t="str">
            <v>UNI</v>
          </cell>
          <cell r="G86">
            <v>1</v>
          </cell>
          <cell r="H86">
            <v>42736</v>
          </cell>
          <cell r="I86">
            <v>12</v>
          </cell>
          <cell r="J86" t="str">
            <v>MES</v>
          </cell>
          <cell r="K86" t="str">
            <v>DEPARTAMENTO ADMINISTRATIVO DEL SISTEMA DE PREVENCIÓN DE DESASTRES</v>
          </cell>
          <cell r="L86">
            <v>0</v>
          </cell>
        </row>
        <row r="87">
          <cell r="C87">
            <v>0</v>
          </cell>
          <cell r="D87">
            <v>0</v>
          </cell>
          <cell r="E87" t="str">
            <v>Adecuación instalaciones</v>
          </cell>
          <cell r="F87" t="str">
            <v>UNI</v>
          </cell>
          <cell r="G87">
            <v>1</v>
          </cell>
          <cell r="H87">
            <v>42736</v>
          </cell>
          <cell r="I87">
            <v>12</v>
          </cell>
          <cell r="J87" t="str">
            <v>MES</v>
          </cell>
          <cell r="K87" t="str">
            <v>DEPARTAMENTO ADMINISTRATIVO DEL SISTEMA DE PREVENCIÓN DE DESASTRES</v>
          </cell>
          <cell r="L87">
            <v>0</v>
          </cell>
        </row>
        <row r="88">
          <cell r="C88">
            <v>0</v>
          </cell>
          <cell r="D88">
            <v>0</v>
          </cell>
          <cell r="E88" t="str">
            <v>Seguimiento y monitoreo</v>
          </cell>
          <cell r="F88" t="str">
            <v>UNI</v>
          </cell>
          <cell r="G88">
            <v>1</v>
          </cell>
          <cell r="H88">
            <v>42736</v>
          </cell>
          <cell r="I88">
            <v>12</v>
          </cell>
          <cell r="J88" t="str">
            <v>MES</v>
          </cell>
          <cell r="K88" t="str">
            <v>DEPARTAMENTO ADMINISTRATIVO DEL SISTEMA DE PREVENCIÓN DE DESASTRES</v>
          </cell>
          <cell r="L88">
            <v>0</v>
          </cell>
        </row>
        <row r="89">
          <cell r="C89">
            <v>0</v>
          </cell>
          <cell r="D89">
            <v>0</v>
          </cell>
          <cell r="E89" t="str">
            <v>Desarrollo de la asesoría</v>
          </cell>
          <cell r="F89" t="str">
            <v>UNI</v>
          </cell>
          <cell r="G89">
            <v>1</v>
          </cell>
          <cell r="H89">
            <v>42736</v>
          </cell>
          <cell r="I89">
            <v>12</v>
          </cell>
          <cell r="J89" t="str">
            <v>MES</v>
          </cell>
          <cell r="K89" t="str">
            <v>DEPARTAMENTO ADMINISTRATIVO DEL SISTEMA DE PREVENCIÓN DE DESASTRES</v>
          </cell>
          <cell r="L89">
            <v>0</v>
          </cell>
        </row>
        <row r="90">
          <cell r="C90">
            <v>0</v>
          </cell>
          <cell r="D90">
            <v>0</v>
          </cell>
          <cell r="E90" t="str">
            <v>Seguimiento de indicadores y monitoreo</v>
          </cell>
          <cell r="F90" t="str">
            <v>UNI</v>
          </cell>
          <cell r="G90">
            <v>1</v>
          </cell>
          <cell r="H90">
            <v>42736</v>
          </cell>
          <cell r="I90">
            <v>12</v>
          </cell>
          <cell r="J90" t="str">
            <v>MES</v>
          </cell>
          <cell r="K90" t="str">
            <v>DEPARTAMENTO ADMINISTRATIVO DEL SISTEMA DE PREVENCIÓN DE DESASTRES</v>
          </cell>
          <cell r="L90">
            <v>0</v>
          </cell>
        </row>
        <row r="91">
          <cell r="C91">
            <v>0</v>
          </cell>
          <cell r="D91">
            <v>0</v>
          </cell>
          <cell r="E91" t="str">
            <v>Construcción</v>
          </cell>
          <cell r="F91" t="str">
            <v>UNI</v>
          </cell>
          <cell r="G91">
            <v>1</v>
          </cell>
          <cell r="H91">
            <v>42736</v>
          </cell>
          <cell r="I91">
            <v>12</v>
          </cell>
          <cell r="J91" t="str">
            <v>MES</v>
          </cell>
          <cell r="K91" t="str">
            <v>DEPARTAMENTO ADMINISTRATIVO DEL SISTEMA DE PREVENCIÓN DE DESASTRES</v>
          </cell>
          <cell r="L91">
            <v>0</v>
          </cell>
        </row>
        <row r="92">
          <cell r="C92">
            <v>0</v>
          </cell>
          <cell r="D92">
            <v>0</v>
          </cell>
          <cell r="E92" t="str">
            <v>Seguimiento</v>
          </cell>
          <cell r="F92" t="str">
            <v>UNI</v>
          </cell>
          <cell r="G92">
            <v>1</v>
          </cell>
          <cell r="H92">
            <v>42736</v>
          </cell>
          <cell r="I92">
            <v>12</v>
          </cell>
          <cell r="J92" t="str">
            <v>MES</v>
          </cell>
          <cell r="K92" t="str">
            <v>DEPARTAMENTO ADMINISTRATIVO DEL SISTEMA DE PREVENCIÓN DE DESASTRES</v>
          </cell>
          <cell r="L92">
            <v>0</v>
          </cell>
        </row>
        <row r="93">
          <cell r="C93">
            <v>0</v>
          </cell>
          <cell r="D93">
            <v>0</v>
          </cell>
          <cell r="E93" t="str">
            <v>Seminarios y talleres gestión del riesgo</v>
          </cell>
          <cell r="F93" t="str">
            <v>UNI</v>
          </cell>
          <cell r="G93">
            <v>1</v>
          </cell>
          <cell r="H93">
            <v>42736</v>
          </cell>
          <cell r="I93">
            <v>12</v>
          </cell>
          <cell r="J93" t="str">
            <v>MES</v>
          </cell>
          <cell r="K93" t="str">
            <v>DEPARTAMENTO ADMINISTRATIVO DEL SISTEMA DE PREVENCIÓN DE DESASTRES</v>
          </cell>
          <cell r="L93">
            <v>0</v>
          </cell>
        </row>
        <row r="94">
          <cell r="C94">
            <v>0</v>
          </cell>
          <cell r="D94">
            <v>0</v>
          </cell>
          <cell r="E94" t="str">
            <v>Construcción</v>
          </cell>
          <cell r="F94" t="str">
            <v>UNI</v>
          </cell>
          <cell r="G94">
            <v>1</v>
          </cell>
          <cell r="H94">
            <v>42736</v>
          </cell>
          <cell r="I94">
            <v>12</v>
          </cell>
          <cell r="J94" t="str">
            <v>MES</v>
          </cell>
          <cell r="K94" t="str">
            <v>DEPARTAMENTO ADMINISTRATIVO DEL SISTEMA DE PREVENCIÓN DE DESASTRES</v>
          </cell>
          <cell r="L94">
            <v>0</v>
          </cell>
        </row>
        <row r="95">
          <cell r="C95">
            <v>0</v>
          </cell>
          <cell r="D95">
            <v>0</v>
          </cell>
          <cell r="E95" t="str">
            <v>Dotación y administración</v>
          </cell>
          <cell r="F95" t="str">
            <v>UNI</v>
          </cell>
          <cell r="G95">
            <v>1</v>
          </cell>
          <cell r="H95">
            <v>42736</v>
          </cell>
          <cell r="I95">
            <v>12</v>
          </cell>
          <cell r="J95" t="str">
            <v>MES</v>
          </cell>
          <cell r="K95" t="str">
            <v>DEPARTAMENTO ADMINISTRATIVO DEL SISTEMA DE PREVENCIÓN DE DESASTRES</v>
          </cell>
          <cell r="L95">
            <v>0</v>
          </cell>
        </row>
        <row r="96">
          <cell r="C96">
            <v>0</v>
          </cell>
          <cell r="D96">
            <v>0</v>
          </cell>
          <cell r="E96" t="str">
            <v>Adquisición de ayudas humanitarias</v>
          </cell>
          <cell r="F96" t="str">
            <v>UNI</v>
          </cell>
          <cell r="G96">
            <v>1</v>
          </cell>
          <cell r="H96">
            <v>42736</v>
          </cell>
          <cell r="I96">
            <v>12</v>
          </cell>
          <cell r="J96" t="str">
            <v>MES</v>
          </cell>
          <cell r="K96" t="str">
            <v>DEPARTAMENTO ADMINISTRATIVO DEL SISTEMA DE PREVENCIÓN DE DESASTRES</v>
          </cell>
          <cell r="L96">
            <v>0</v>
          </cell>
        </row>
        <row r="97">
          <cell r="C97">
            <v>0</v>
          </cell>
          <cell r="D97">
            <v>0</v>
          </cell>
          <cell r="E97" t="str">
            <v>Adecuación instalaciones</v>
          </cell>
          <cell r="F97" t="str">
            <v>UNI</v>
          </cell>
          <cell r="G97">
            <v>1</v>
          </cell>
          <cell r="H97">
            <v>42736</v>
          </cell>
          <cell r="I97">
            <v>12</v>
          </cell>
          <cell r="J97" t="str">
            <v>MES</v>
          </cell>
          <cell r="K97" t="str">
            <v>DEPARTAMENTO ADMINISTRATIVO DEL SISTEMA DE PREVENCIÓN DE DESASTRES</v>
          </cell>
          <cell r="L97">
            <v>0</v>
          </cell>
        </row>
        <row r="98">
          <cell r="C98">
            <v>0</v>
          </cell>
          <cell r="D98">
            <v>0</v>
          </cell>
          <cell r="E98" t="str">
            <v>Desarrollo de la asesoría</v>
          </cell>
          <cell r="F98" t="str">
            <v>UNI</v>
          </cell>
          <cell r="G98">
            <v>1</v>
          </cell>
          <cell r="H98">
            <v>42736</v>
          </cell>
          <cell r="I98">
            <v>12</v>
          </cell>
          <cell r="J98" t="str">
            <v>MES</v>
          </cell>
          <cell r="K98" t="str">
            <v>DEPARTAMENTO ADMINISTRATIVO DEL SISTEMA DE PREVENCIÓN DE DESASTRES</v>
          </cell>
          <cell r="L98">
            <v>0</v>
          </cell>
        </row>
        <row r="99">
          <cell r="C99" t="str">
            <v>2016050000068</v>
          </cell>
          <cell r="D99">
            <v>700000000</v>
          </cell>
          <cell r="E99" t="str">
            <v>Implementación del Sistema</v>
          </cell>
          <cell r="F99" t="str">
            <v>UNI</v>
          </cell>
          <cell r="G99">
            <v>1</v>
          </cell>
          <cell r="H99">
            <v>42736</v>
          </cell>
          <cell r="I99">
            <v>12</v>
          </cell>
          <cell r="J99" t="str">
            <v>MES</v>
          </cell>
          <cell r="K99" t="str">
            <v>DEPARTAMENTO ADMINISTRATIVO DEL SISTEMA DE PREVENCIÓN DE DESASTRES</v>
          </cell>
          <cell r="L99" t="str">
            <v>Diseño e implementación del Sistema de Información de Gestión del Riesgo de Desastres en el Departamento de Antioquia</v>
          </cell>
        </row>
        <row r="100">
          <cell r="C100">
            <v>0</v>
          </cell>
          <cell r="D100">
            <v>0</v>
          </cell>
          <cell r="E100" t="str">
            <v>Comunicación para la Gestión</v>
          </cell>
          <cell r="F100" t="str">
            <v>UNI</v>
          </cell>
          <cell r="G100">
            <v>1</v>
          </cell>
          <cell r="H100">
            <v>42736</v>
          </cell>
          <cell r="I100">
            <v>12</v>
          </cell>
          <cell r="J100" t="str">
            <v>MES</v>
          </cell>
          <cell r="K100" t="str">
            <v>DEPARTAMENTO ADMINISTRATIVO DEL SISTEMA DE PREVENCIÓN DE DESASTRES</v>
          </cell>
          <cell r="L100">
            <v>0</v>
          </cell>
        </row>
        <row r="101">
          <cell r="C101">
            <v>0</v>
          </cell>
          <cell r="D101">
            <v>0</v>
          </cell>
          <cell r="E101" t="str">
            <v>Adquisición de equipos para comunicación</v>
          </cell>
          <cell r="F101" t="str">
            <v>UNI</v>
          </cell>
          <cell r="G101">
            <v>1</v>
          </cell>
          <cell r="H101">
            <v>42736</v>
          </cell>
          <cell r="I101">
            <v>12</v>
          </cell>
          <cell r="J101" t="str">
            <v>MES</v>
          </cell>
          <cell r="K101" t="str">
            <v>DEPARTAMENTO ADMINISTRATIVO DEL SISTEMA DE PREVENCIÓN DE DESASTRES</v>
          </cell>
          <cell r="L101">
            <v>0</v>
          </cell>
        </row>
        <row r="102">
          <cell r="C102">
            <v>0</v>
          </cell>
          <cell r="D102">
            <v>0</v>
          </cell>
          <cell r="E102" t="str">
            <v>Fortalecimiento de telecomunicaciones</v>
          </cell>
          <cell r="F102" t="str">
            <v>UNI</v>
          </cell>
          <cell r="G102">
            <v>1</v>
          </cell>
          <cell r="H102">
            <v>42736</v>
          </cell>
          <cell r="I102">
            <v>12</v>
          </cell>
          <cell r="J102" t="str">
            <v>MES</v>
          </cell>
          <cell r="K102" t="str">
            <v>DEPARTAMENTO ADMINISTRATIVO DEL SISTEMA DE PREVENCIÓN DE DESASTRES</v>
          </cell>
          <cell r="L102">
            <v>0</v>
          </cell>
        </row>
        <row r="103">
          <cell r="C103">
            <v>0</v>
          </cell>
          <cell r="D103">
            <v>0</v>
          </cell>
          <cell r="E103" t="str">
            <v>Operación del Sistema</v>
          </cell>
          <cell r="F103" t="str">
            <v>UNI</v>
          </cell>
          <cell r="G103">
            <v>1</v>
          </cell>
          <cell r="H103">
            <v>42736</v>
          </cell>
          <cell r="I103">
            <v>12</v>
          </cell>
          <cell r="J103" t="str">
            <v>MES</v>
          </cell>
          <cell r="K103" t="str">
            <v>DEPARTAMENTO ADMINISTRATIVO DEL SISTEMA DE PREVENCIÓN DE DESASTRES</v>
          </cell>
          <cell r="L103">
            <v>0</v>
          </cell>
        </row>
        <row r="104">
          <cell r="C104" t="str">
            <v>2016050000071</v>
          </cell>
          <cell r="D104">
            <v>4400000000</v>
          </cell>
          <cell r="E104" t="str">
            <v>Ejecución de obras</v>
          </cell>
          <cell r="F104" t="str">
            <v>UNI</v>
          </cell>
          <cell r="G104">
            <v>1</v>
          </cell>
          <cell r="H104">
            <v>42736</v>
          </cell>
          <cell r="I104">
            <v>12</v>
          </cell>
          <cell r="J104" t="str">
            <v>MES</v>
          </cell>
          <cell r="K104" t="str">
            <v>DEPARTAMENTO ADMINISTRATIVO DEL SISTEMA DE PREVENCIÓN DE DESASTRES</v>
          </cell>
          <cell r="L104" t="str">
            <v>Prevención y Reducción del Riesgo mediante la ejecución de proyectos de intervención correctiva Todo El Departamento, Antioquia, Occidente</v>
          </cell>
        </row>
        <row r="105">
          <cell r="C105">
            <v>0</v>
          </cell>
          <cell r="D105">
            <v>0</v>
          </cell>
          <cell r="E105" t="str">
            <v>Verificacion de las obras</v>
          </cell>
          <cell r="F105" t="str">
            <v>UNI</v>
          </cell>
          <cell r="G105">
            <v>1</v>
          </cell>
          <cell r="H105">
            <v>42736</v>
          </cell>
          <cell r="I105">
            <v>12</v>
          </cell>
          <cell r="J105" t="str">
            <v>MES</v>
          </cell>
          <cell r="K105" t="str">
            <v>DEPARTAMENTO ADMINISTRATIVO DEL SISTEMA DE PREVENCIÓN DE DESASTRES</v>
          </cell>
          <cell r="L105">
            <v>0</v>
          </cell>
        </row>
        <row r="106">
          <cell r="C106">
            <v>0</v>
          </cell>
          <cell r="D106">
            <v>0</v>
          </cell>
          <cell r="E106" t="str">
            <v>Ejecución de obras</v>
          </cell>
          <cell r="F106" t="str">
            <v>UNI</v>
          </cell>
          <cell r="G106">
            <v>1</v>
          </cell>
          <cell r="H106">
            <v>42736</v>
          </cell>
          <cell r="I106">
            <v>12</v>
          </cell>
          <cell r="J106" t="str">
            <v>MES</v>
          </cell>
          <cell r="K106" t="str">
            <v>DEPARTAMENTO ADMINISTRATIVO DEL SISTEMA DE PREVENCIÓN DE DESASTRES</v>
          </cell>
          <cell r="L106">
            <v>0</v>
          </cell>
        </row>
        <row r="107">
          <cell r="C107">
            <v>0</v>
          </cell>
          <cell r="D107">
            <v>0</v>
          </cell>
          <cell r="E107" t="str">
            <v>Verificación de obras</v>
          </cell>
          <cell r="F107" t="str">
            <v>UNI</v>
          </cell>
          <cell r="G107">
            <v>1</v>
          </cell>
          <cell r="H107">
            <v>42736</v>
          </cell>
          <cell r="I107">
            <v>12</v>
          </cell>
          <cell r="J107" t="str">
            <v>MES</v>
          </cell>
          <cell r="K107" t="str">
            <v>DEPARTAMENTO ADMINISTRATIVO DEL SISTEMA DE PREVENCIÓN DE DESASTRES</v>
          </cell>
          <cell r="L107">
            <v>0</v>
          </cell>
        </row>
        <row r="108">
          <cell r="C108" t="str">
            <v>2016050000062</v>
          </cell>
          <cell r="D108">
            <v>1000000000</v>
          </cell>
          <cell r="E108" t="str">
            <v>Comunicación y Logística</v>
          </cell>
          <cell r="F108" t="str">
            <v>%</v>
          </cell>
          <cell r="G108">
            <v>100</v>
          </cell>
          <cell r="H108">
            <v>42736</v>
          </cell>
          <cell r="I108">
            <v>12</v>
          </cell>
          <cell r="J108" t="str">
            <v>MES</v>
          </cell>
          <cell r="K108" t="str">
            <v>DESPACHO DEL GOBERNADOR</v>
          </cell>
          <cell r="L108" t="str">
            <v>Fortalecimiento de las relaciones institucionales y sociales en el Departamento de Antioquia</v>
          </cell>
        </row>
        <row r="109">
          <cell r="C109" t="str">
            <v>2016050000149</v>
          </cell>
          <cell r="D109">
            <v>1500000000</v>
          </cell>
          <cell r="E109" t="str">
            <v>Comunicación pública y publicaciones</v>
          </cell>
          <cell r="F109" t="str">
            <v>%</v>
          </cell>
          <cell r="G109">
            <v>100</v>
          </cell>
          <cell r="H109">
            <v>42736</v>
          </cell>
          <cell r="I109">
            <v>12</v>
          </cell>
          <cell r="J109" t="str">
            <v>MES</v>
          </cell>
          <cell r="K109" t="str">
            <v>DESPACHO DEL GOBERNADOR</v>
          </cell>
          <cell r="L109" t="str">
            <v>Protección del derecho a la información en Todo El Departamento, Antioquia, Occidente</v>
          </cell>
        </row>
        <row r="110">
          <cell r="C110" t="str">
            <v>2016050000288</v>
          </cell>
          <cell r="D110">
            <v>1967000000</v>
          </cell>
          <cell r="E110" t="str">
            <v>Estrat para construcc territorial de paz</v>
          </cell>
          <cell r="F110" t="str">
            <v>%</v>
          </cell>
          <cell r="G110">
            <v>100</v>
          </cell>
          <cell r="H110">
            <v>42736</v>
          </cell>
          <cell r="I110">
            <v>12</v>
          </cell>
          <cell r="J110" t="str">
            <v>MES</v>
          </cell>
          <cell r="K110" t="str">
            <v>DESPACHO DEL GOBERNADOR</v>
          </cell>
          <cell r="L110" t="str">
            <v>Conformación de la Gerencia de Paz y Postconflicto para asumir los retos de esta Etapa en el Departamento de Antioquia</v>
          </cell>
        </row>
        <row r="111">
          <cell r="C111" t="str">
            <v>2016050000002</v>
          </cell>
          <cell r="D111">
            <v>0</v>
          </cell>
          <cell r="E111" t="str">
            <v>Proyectos especiales vigencia 2017</v>
          </cell>
          <cell r="F111" t="str">
            <v>UNI</v>
          </cell>
          <cell r="G111">
            <v>1</v>
          </cell>
          <cell r="H111">
            <v>42736</v>
          </cell>
          <cell r="I111">
            <v>12</v>
          </cell>
          <cell r="J111" t="str">
            <v>MES</v>
          </cell>
          <cell r="K111" t="str">
            <v>DESPACHO DEL GOBERNADOR</v>
          </cell>
          <cell r="L111" t="str">
            <v>Implementación de iniciativas estratégicas de desarrollo integral en Todo El Departamento, Antioquia, Occidente</v>
          </cell>
        </row>
        <row r="112">
          <cell r="C112" t="str">
            <v>2017050000009</v>
          </cell>
          <cell r="D112">
            <v>0</v>
          </cell>
          <cell r="E112" t="str">
            <v>Implementación del Consejo deptal de Paz</v>
          </cell>
          <cell r="F112" t="str">
            <v>UNI</v>
          </cell>
          <cell r="G112">
            <v>1</v>
          </cell>
          <cell r="H112">
            <v>42736</v>
          </cell>
          <cell r="I112">
            <v>12</v>
          </cell>
          <cell r="J112" t="str">
            <v>MES</v>
          </cell>
          <cell r="K112" t="str">
            <v>DESPACHO DEL GOBERNADOR</v>
          </cell>
          <cell r="L112" t="str">
            <v>Construcción, formulación e implementación del Consejo Departamental de Paz en el departamento de Antioquia</v>
          </cell>
        </row>
        <row r="113">
          <cell r="C113">
            <v>0</v>
          </cell>
          <cell r="D113">
            <v>0</v>
          </cell>
          <cell r="E113" t="str">
            <v>Promoción y sensibilización del proceso</v>
          </cell>
          <cell r="F113" t="str">
            <v>UNI</v>
          </cell>
          <cell r="G113">
            <v>1</v>
          </cell>
          <cell r="H113">
            <v>42736</v>
          </cell>
          <cell r="I113">
            <v>12</v>
          </cell>
          <cell r="J113" t="str">
            <v>MES</v>
          </cell>
          <cell r="K113" t="str">
            <v>DESPACHO DEL GOBERNADOR</v>
          </cell>
          <cell r="L113">
            <v>0</v>
          </cell>
        </row>
        <row r="114">
          <cell r="C114">
            <v>0</v>
          </cell>
          <cell r="D114">
            <v>0</v>
          </cell>
          <cell r="E114" t="str">
            <v>Ejercicios masivos de cualificación</v>
          </cell>
          <cell r="F114" t="str">
            <v>UNI</v>
          </cell>
          <cell r="G114">
            <v>125</v>
          </cell>
          <cell r="H114">
            <v>42736</v>
          </cell>
          <cell r="I114">
            <v>12</v>
          </cell>
          <cell r="J114" t="str">
            <v>MES</v>
          </cell>
          <cell r="K114" t="str">
            <v>DESPACHO DEL GOBERNADOR</v>
          </cell>
          <cell r="L114">
            <v>0</v>
          </cell>
        </row>
        <row r="115">
          <cell r="C115">
            <v>0</v>
          </cell>
          <cell r="D115">
            <v>0</v>
          </cell>
          <cell r="E115" t="str">
            <v>Herramientas eficientes, eficases en uso</v>
          </cell>
          <cell r="F115" t="str">
            <v>UNI</v>
          </cell>
          <cell r="G115">
            <v>125</v>
          </cell>
          <cell r="H115">
            <v>42736</v>
          </cell>
          <cell r="I115">
            <v>12</v>
          </cell>
          <cell r="J115" t="str">
            <v>MES</v>
          </cell>
          <cell r="K115" t="str">
            <v>DESPACHO DEL GOBERNADOR</v>
          </cell>
          <cell r="L115">
            <v>0</v>
          </cell>
        </row>
        <row r="116">
          <cell r="C116">
            <v>0</v>
          </cell>
          <cell r="D116">
            <v>0</v>
          </cell>
          <cell r="E116" t="str">
            <v>Proceso y generación de entregables</v>
          </cell>
          <cell r="F116" t="str">
            <v>%</v>
          </cell>
          <cell r="G116">
            <v>100</v>
          </cell>
          <cell r="H116">
            <v>42736</v>
          </cell>
          <cell r="I116">
            <v>12</v>
          </cell>
          <cell r="J116" t="str">
            <v>MES</v>
          </cell>
          <cell r="K116" t="str">
            <v>DESPACHO DEL GOBERNADOR</v>
          </cell>
          <cell r="L116">
            <v>0</v>
          </cell>
        </row>
        <row r="117">
          <cell r="C117" t="str">
            <v>2012050000350</v>
          </cell>
          <cell r="D117">
            <v>2747000000</v>
          </cell>
          <cell r="E117" t="str">
            <v>Intervención infraestructura física FLA</v>
          </cell>
          <cell r="F117" t="str">
            <v>%</v>
          </cell>
          <cell r="G117">
            <v>100</v>
          </cell>
          <cell r="H117">
            <v>42736</v>
          </cell>
          <cell r="I117">
            <v>12</v>
          </cell>
          <cell r="J117" t="str">
            <v>MES</v>
          </cell>
          <cell r="K117" t="str">
            <v>FABRICA DE LICORES Y ALCOHOLES DE ANTIOQUIA</v>
          </cell>
          <cell r="L117" t="str">
            <v>Mejoramiento y adecuación de la infraestructura física de la FLA</v>
          </cell>
        </row>
        <row r="118">
          <cell r="C118">
            <v>0</v>
          </cell>
          <cell r="D118">
            <v>0</v>
          </cell>
          <cell r="E118" t="str">
            <v>Interventoria</v>
          </cell>
          <cell r="F118" t="str">
            <v>%</v>
          </cell>
          <cell r="G118">
            <v>100</v>
          </cell>
          <cell r="H118">
            <v>42736</v>
          </cell>
          <cell r="I118">
            <v>12</v>
          </cell>
          <cell r="J118" t="str">
            <v>MES</v>
          </cell>
          <cell r="K118" t="str">
            <v>FABRICA DE LICORES Y ALCOHOLES DE ANTIOQUIA</v>
          </cell>
          <cell r="L118">
            <v>0</v>
          </cell>
        </row>
        <row r="119">
          <cell r="C119" t="str">
            <v>2016050000211</v>
          </cell>
          <cell r="D119">
            <v>800734900</v>
          </cell>
          <cell r="E119" t="str">
            <v>Adquisición equipos de oficina</v>
          </cell>
          <cell r="F119" t="str">
            <v>UNI</v>
          </cell>
          <cell r="G119">
            <v>1</v>
          </cell>
          <cell r="H119">
            <v>42736</v>
          </cell>
          <cell r="I119">
            <v>12</v>
          </cell>
          <cell r="J119" t="str">
            <v>MES</v>
          </cell>
          <cell r="K119" t="str">
            <v>FABRICA DE LICORES Y ALCOHOLES DE ANTIOQUIA</v>
          </cell>
          <cell r="L119" t="str">
            <v>Apoyo y fortalecimiento administrativo de la FLA Itagüí, departamento de Antioquia</v>
          </cell>
        </row>
        <row r="120">
          <cell r="C120">
            <v>0</v>
          </cell>
          <cell r="D120">
            <v>0</v>
          </cell>
          <cell r="E120" t="str">
            <v>Adquisición y renovación TIC´s</v>
          </cell>
          <cell r="F120" t="str">
            <v>UNI</v>
          </cell>
          <cell r="G120">
            <v>1</v>
          </cell>
          <cell r="H120">
            <v>42736</v>
          </cell>
          <cell r="I120">
            <v>12</v>
          </cell>
          <cell r="J120" t="str">
            <v>MES</v>
          </cell>
          <cell r="K120" t="str">
            <v>FABRICA DE LICORES Y ALCOHOLES DE ANTIOQUIA</v>
          </cell>
          <cell r="L120">
            <v>0</v>
          </cell>
        </row>
        <row r="121">
          <cell r="C121">
            <v>0</v>
          </cell>
          <cell r="D121">
            <v>0</v>
          </cell>
          <cell r="E121" t="str">
            <v>Practicantes de excelencia</v>
          </cell>
          <cell r="F121" t="str">
            <v>UNI</v>
          </cell>
          <cell r="G121">
            <v>29</v>
          </cell>
          <cell r="H121">
            <v>42736</v>
          </cell>
          <cell r="I121">
            <v>12</v>
          </cell>
          <cell r="J121" t="str">
            <v>MES</v>
          </cell>
          <cell r="K121" t="str">
            <v>FABRICA DE LICORES Y ALCOHOLES DE ANTIOQUIA</v>
          </cell>
          <cell r="L121">
            <v>0</v>
          </cell>
        </row>
        <row r="122">
          <cell r="C122" t="str">
            <v>2016050000212</v>
          </cell>
          <cell r="D122">
            <v>225000000</v>
          </cell>
          <cell r="E122" t="str">
            <v>Campañas gestión de cambio</v>
          </cell>
          <cell r="F122" t="str">
            <v>UNI</v>
          </cell>
          <cell r="G122">
            <v>1</v>
          </cell>
          <cell r="H122">
            <v>42736</v>
          </cell>
          <cell r="I122">
            <v>12</v>
          </cell>
          <cell r="J122" t="str">
            <v>MES</v>
          </cell>
          <cell r="K122" t="str">
            <v>FABRICA DE LICORES Y ALCOHOLES DE ANTIOQUIA</v>
          </cell>
          <cell r="L122" t="str">
            <v>Construcción y ejecución de programas de Bienestar Social en la FLA Itagüí, Antioquia, Occidente</v>
          </cell>
        </row>
        <row r="123">
          <cell r="C123">
            <v>0</v>
          </cell>
          <cell r="D123">
            <v>0</v>
          </cell>
          <cell r="E123" t="str">
            <v>Concertación, ejecuc prog bienest social</v>
          </cell>
          <cell r="F123" t="str">
            <v>UNI</v>
          </cell>
          <cell r="G123">
            <v>1</v>
          </cell>
          <cell r="H123">
            <v>42736</v>
          </cell>
          <cell r="I123">
            <v>12</v>
          </cell>
          <cell r="J123" t="str">
            <v>MES</v>
          </cell>
          <cell r="K123" t="str">
            <v>FABRICA DE LICORES Y ALCOHOLES DE ANTIOQUIA</v>
          </cell>
          <cell r="L123">
            <v>0</v>
          </cell>
        </row>
        <row r="124">
          <cell r="C124">
            <v>0</v>
          </cell>
          <cell r="D124">
            <v>0</v>
          </cell>
          <cell r="E124" t="str">
            <v>Plan mejoramiento clima organizacional</v>
          </cell>
          <cell r="F124" t="str">
            <v>UNI</v>
          </cell>
          <cell r="G124">
            <v>1</v>
          </cell>
          <cell r="H124">
            <v>42736</v>
          </cell>
          <cell r="I124">
            <v>12</v>
          </cell>
          <cell r="J124" t="str">
            <v>MES</v>
          </cell>
          <cell r="K124" t="str">
            <v>FABRICA DE LICORES Y ALCOHOLES DE ANTIOQUIA</v>
          </cell>
          <cell r="L124">
            <v>0</v>
          </cell>
        </row>
        <row r="125">
          <cell r="C125" t="str">
            <v>2016050000213</v>
          </cell>
          <cell r="D125">
            <v>257000000</v>
          </cell>
          <cell r="E125" t="str">
            <v>Capacitación y adiestramiento</v>
          </cell>
          <cell r="F125" t="str">
            <v>UNI</v>
          </cell>
          <cell r="G125">
            <v>1</v>
          </cell>
          <cell r="H125">
            <v>42736</v>
          </cell>
          <cell r="I125">
            <v>12</v>
          </cell>
          <cell r="J125" t="str">
            <v>MES</v>
          </cell>
          <cell r="K125" t="str">
            <v>FABRICA DE LICORES Y ALCOHOLES DE ANTIOQUIA</v>
          </cell>
          <cell r="L125" t="str">
            <v>Construcción y ejecución de programas de capacitación en la FLA Itagüí, Antioquia, Occidente</v>
          </cell>
        </row>
        <row r="126">
          <cell r="C126">
            <v>0</v>
          </cell>
          <cell r="D126">
            <v>0</v>
          </cell>
          <cell r="E126" t="str">
            <v>Certificación y reentrenamiento alturas</v>
          </cell>
          <cell r="F126" t="str">
            <v>UNI</v>
          </cell>
          <cell r="G126">
            <v>1</v>
          </cell>
          <cell r="H126">
            <v>42736</v>
          </cell>
          <cell r="I126">
            <v>12</v>
          </cell>
          <cell r="J126" t="str">
            <v>MES</v>
          </cell>
          <cell r="K126" t="str">
            <v>FABRICA DE LICORES Y ALCOHOLES DE ANTIOQUIA</v>
          </cell>
          <cell r="L126">
            <v>0</v>
          </cell>
        </row>
        <row r="127">
          <cell r="C127">
            <v>0</v>
          </cell>
          <cell r="D127">
            <v>0</v>
          </cell>
          <cell r="E127" t="str">
            <v>Curso de capacitación no formal</v>
          </cell>
          <cell r="F127" t="str">
            <v>UNI</v>
          </cell>
          <cell r="G127">
            <v>1</v>
          </cell>
          <cell r="H127">
            <v>42736</v>
          </cell>
          <cell r="I127">
            <v>12</v>
          </cell>
          <cell r="J127" t="str">
            <v>MES</v>
          </cell>
          <cell r="K127" t="str">
            <v>FABRICA DE LICORES Y ALCOHOLES DE ANTIOQUIA</v>
          </cell>
          <cell r="L127">
            <v>0</v>
          </cell>
        </row>
        <row r="128">
          <cell r="C128" t="str">
            <v>2016050000214</v>
          </cell>
          <cell r="D128">
            <v>915265100</v>
          </cell>
          <cell r="E128" t="str">
            <v>Adq sist espectrometria absorción atóm</v>
          </cell>
          <cell r="F128" t="str">
            <v>%</v>
          </cell>
          <cell r="G128">
            <v>100</v>
          </cell>
          <cell r="H128">
            <v>42736</v>
          </cell>
          <cell r="I128">
            <v>12</v>
          </cell>
          <cell r="J128" t="str">
            <v>MES</v>
          </cell>
          <cell r="K128" t="str">
            <v>FABRICA DE LICORES Y ALCOHOLES DE ANTIOQUIA</v>
          </cell>
          <cell r="L128" t="str">
            <v>Mejoramiento y modernización de los procesos productivos y administrativos de la FLA municipio de Itagüí departamento de Antioquia</v>
          </cell>
        </row>
        <row r="129">
          <cell r="C129">
            <v>0</v>
          </cell>
          <cell r="D129">
            <v>0</v>
          </cell>
          <cell r="E129" t="str">
            <v>Adquisición software laboratorio</v>
          </cell>
          <cell r="F129" t="str">
            <v>%</v>
          </cell>
          <cell r="G129">
            <v>100</v>
          </cell>
          <cell r="H129">
            <v>42736</v>
          </cell>
          <cell r="I129">
            <v>12</v>
          </cell>
          <cell r="J129" t="str">
            <v>MES</v>
          </cell>
          <cell r="K129" t="str">
            <v>FABRICA DE LICORES Y ALCOHOLES DE ANTIOQUIA</v>
          </cell>
          <cell r="L129">
            <v>0</v>
          </cell>
        </row>
        <row r="130">
          <cell r="C130">
            <v>0</v>
          </cell>
          <cell r="D130">
            <v>0</v>
          </cell>
          <cell r="E130" t="str">
            <v>Almacenad, dispensa rollo etiquetadoras</v>
          </cell>
          <cell r="F130" t="str">
            <v>%</v>
          </cell>
          <cell r="G130">
            <v>100</v>
          </cell>
          <cell r="H130">
            <v>42736</v>
          </cell>
          <cell r="I130">
            <v>12</v>
          </cell>
          <cell r="J130" t="str">
            <v>MES</v>
          </cell>
          <cell r="K130" t="str">
            <v>FABRICA DE LICORES Y ALCOHOLES DE ANTIOQUIA</v>
          </cell>
          <cell r="L130">
            <v>0</v>
          </cell>
        </row>
        <row r="131">
          <cell r="C131">
            <v>0</v>
          </cell>
          <cell r="D131">
            <v>0</v>
          </cell>
          <cell r="E131" t="str">
            <v>Compra de 2 equipos de vapor</v>
          </cell>
          <cell r="F131" t="str">
            <v>%</v>
          </cell>
          <cell r="G131">
            <v>100</v>
          </cell>
          <cell r="H131">
            <v>42736</v>
          </cell>
          <cell r="I131">
            <v>12</v>
          </cell>
          <cell r="J131" t="str">
            <v>MES</v>
          </cell>
          <cell r="K131" t="str">
            <v>FABRICA DE LICORES Y ALCOHOLES DE ANTIOQUIA</v>
          </cell>
          <cell r="L131">
            <v>0</v>
          </cell>
        </row>
        <row r="132">
          <cell r="C132">
            <v>0</v>
          </cell>
          <cell r="D132">
            <v>0</v>
          </cell>
          <cell r="E132" t="str">
            <v>Compra elevador trabajo en alturas</v>
          </cell>
          <cell r="F132" t="str">
            <v>%</v>
          </cell>
          <cell r="G132">
            <v>100</v>
          </cell>
          <cell r="H132">
            <v>42736</v>
          </cell>
          <cell r="I132">
            <v>12</v>
          </cell>
          <cell r="J132" t="str">
            <v>MES</v>
          </cell>
          <cell r="K132" t="str">
            <v>FABRICA DE LICORES Y ALCOHOLES DE ANTIOQUIA</v>
          </cell>
          <cell r="L132">
            <v>0</v>
          </cell>
        </row>
        <row r="133">
          <cell r="C133">
            <v>0</v>
          </cell>
          <cell r="D133">
            <v>0</v>
          </cell>
          <cell r="E133" t="str">
            <v>Compra equipo laboratorio bacteriologia</v>
          </cell>
          <cell r="F133" t="str">
            <v>%</v>
          </cell>
          <cell r="G133">
            <v>100</v>
          </cell>
          <cell r="H133">
            <v>42736</v>
          </cell>
          <cell r="I133">
            <v>12</v>
          </cell>
          <cell r="J133" t="str">
            <v>MES</v>
          </cell>
          <cell r="K133" t="str">
            <v>FABRICA DE LICORES Y ALCOHOLES DE ANTIOQUIA</v>
          </cell>
          <cell r="L133">
            <v>0</v>
          </cell>
        </row>
        <row r="134">
          <cell r="C134">
            <v>0</v>
          </cell>
          <cell r="D134">
            <v>0</v>
          </cell>
          <cell r="E134" t="str">
            <v>Compra equipo ultravioleta zona rones</v>
          </cell>
          <cell r="F134" t="str">
            <v>%</v>
          </cell>
          <cell r="G134">
            <v>100</v>
          </cell>
          <cell r="H134">
            <v>42736</v>
          </cell>
          <cell r="I134">
            <v>12</v>
          </cell>
          <cell r="J134" t="str">
            <v>MES</v>
          </cell>
          <cell r="K134" t="str">
            <v>FABRICA DE LICORES Y ALCOHOLES DE ANTIOQUIA</v>
          </cell>
          <cell r="L134">
            <v>0</v>
          </cell>
        </row>
        <row r="135">
          <cell r="C135">
            <v>0</v>
          </cell>
          <cell r="D135">
            <v>0</v>
          </cell>
          <cell r="E135" t="str">
            <v>Compra estanterias planta envasado</v>
          </cell>
          <cell r="F135" t="str">
            <v>%</v>
          </cell>
          <cell r="G135">
            <v>100</v>
          </cell>
          <cell r="H135">
            <v>42736</v>
          </cell>
          <cell r="I135">
            <v>12</v>
          </cell>
          <cell r="J135" t="str">
            <v>MES</v>
          </cell>
          <cell r="K135" t="str">
            <v>FABRICA DE LICORES Y ALCOHOLES DE ANTIOQUIA</v>
          </cell>
          <cell r="L135">
            <v>0</v>
          </cell>
        </row>
        <row r="136">
          <cell r="C136">
            <v>0</v>
          </cell>
          <cell r="D136">
            <v>0</v>
          </cell>
          <cell r="E136" t="str">
            <v>Compra etiquetadora línea 3</v>
          </cell>
          <cell r="F136" t="str">
            <v>%</v>
          </cell>
          <cell r="G136">
            <v>100</v>
          </cell>
          <cell r="H136">
            <v>42736</v>
          </cell>
          <cell r="I136">
            <v>12</v>
          </cell>
          <cell r="J136" t="str">
            <v>MES</v>
          </cell>
          <cell r="K136" t="str">
            <v>FABRICA DE LICORES Y ALCOHOLES DE ANTIOQUIA</v>
          </cell>
          <cell r="L136">
            <v>0</v>
          </cell>
        </row>
        <row r="137">
          <cell r="C137">
            <v>0</v>
          </cell>
          <cell r="D137">
            <v>0</v>
          </cell>
          <cell r="E137" t="str">
            <v>Compra secadores de mano área envasadora</v>
          </cell>
          <cell r="F137" t="str">
            <v>%</v>
          </cell>
          <cell r="G137">
            <v>100</v>
          </cell>
          <cell r="H137">
            <v>42736</v>
          </cell>
          <cell r="I137">
            <v>12</v>
          </cell>
          <cell r="J137" t="str">
            <v>MES</v>
          </cell>
          <cell r="K137" t="str">
            <v>FABRICA DE LICORES Y ALCOHOLES DE ANTIOQUIA</v>
          </cell>
          <cell r="L137">
            <v>0</v>
          </cell>
        </row>
        <row r="138">
          <cell r="C138">
            <v>0</v>
          </cell>
          <cell r="D138">
            <v>0</v>
          </cell>
          <cell r="E138" t="str">
            <v>Contr. ingenier área preparación licores</v>
          </cell>
          <cell r="F138" t="str">
            <v>%</v>
          </cell>
          <cell r="G138">
            <v>100</v>
          </cell>
          <cell r="H138">
            <v>42736</v>
          </cell>
          <cell r="I138">
            <v>12</v>
          </cell>
          <cell r="J138" t="str">
            <v>MES</v>
          </cell>
          <cell r="K138" t="str">
            <v>FABRICA DE LICORES Y ALCOHOLES DE ANTIOQUIA</v>
          </cell>
          <cell r="L138">
            <v>0</v>
          </cell>
        </row>
        <row r="139">
          <cell r="C139">
            <v>0</v>
          </cell>
          <cell r="D139">
            <v>0</v>
          </cell>
          <cell r="E139" t="str">
            <v>Contr. ingenir área Autom. añejato rones</v>
          </cell>
          <cell r="F139" t="str">
            <v>%</v>
          </cell>
          <cell r="G139">
            <v>100</v>
          </cell>
          <cell r="H139">
            <v>42736</v>
          </cell>
          <cell r="I139">
            <v>12</v>
          </cell>
          <cell r="J139" t="str">
            <v>MES</v>
          </cell>
          <cell r="K139" t="str">
            <v>FABRICA DE LICORES Y ALCOHOLES DE ANTIOQUIA</v>
          </cell>
          <cell r="L139">
            <v>0</v>
          </cell>
        </row>
        <row r="140">
          <cell r="C140">
            <v>0</v>
          </cell>
          <cell r="D140">
            <v>0</v>
          </cell>
          <cell r="E140" t="str">
            <v>Inspectores de nivel etiqueta y tapa</v>
          </cell>
          <cell r="F140" t="str">
            <v>%</v>
          </cell>
          <cell r="G140">
            <v>100</v>
          </cell>
          <cell r="H140">
            <v>42736</v>
          </cell>
          <cell r="I140">
            <v>12</v>
          </cell>
          <cell r="J140" t="str">
            <v>MES</v>
          </cell>
          <cell r="K140" t="str">
            <v>FABRICA DE LICORES Y ALCOHOLES DE ANTIOQUIA</v>
          </cell>
          <cell r="L140">
            <v>0</v>
          </cell>
        </row>
        <row r="141">
          <cell r="C141">
            <v>0</v>
          </cell>
          <cell r="D141">
            <v>0</v>
          </cell>
          <cell r="E141" t="str">
            <v>Sum y montaje equip increm capac prepara</v>
          </cell>
          <cell r="F141" t="str">
            <v>%</v>
          </cell>
          <cell r="G141">
            <v>100</v>
          </cell>
          <cell r="H141">
            <v>42736</v>
          </cell>
          <cell r="I141">
            <v>12</v>
          </cell>
          <cell r="J141" t="str">
            <v>MES</v>
          </cell>
          <cell r="K141" t="str">
            <v>FABRICA DE LICORES Y ALCOHOLES DE ANTIOQUIA</v>
          </cell>
          <cell r="L141">
            <v>0</v>
          </cell>
        </row>
        <row r="142">
          <cell r="C142" t="str">
            <v>2016050000215</v>
          </cell>
          <cell r="D142">
            <v>665000000</v>
          </cell>
          <cell r="E142" t="str">
            <v>Análisis de riesgo electrico</v>
          </cell>
          <cell r="F142" t="str">
            <v>UNI</v>
          </cell>
          <cell r="G142">
            <v>1</v>
          </cell>
          <cell r="H142">
            <v>42736</v>
          </cell>
          <cell r="I142">
            <v>12</v>
          </cell>
          <cell r="J142" t="str">
            <v>MES</v>
          </cell>
          <cell r="K142" t="str">
            <v>FABRICA DE LICORES Y ALCOHOLES DE ANTIOQUIA</v>
          </cell>
          <cell r="L142" t="str">
            <v>Diseño de estrategias de investigación aplicada y estudios en la FLA Itagüí departamento de Antioquia</v>
          </cell>
        </row>
        <row r="143">
          <cell r="C143">
            <v>0</v>
          </cell>
          <cell r="D143">
            <v>0</v>
          </cell>
          <cell r="E143" t="str">
            <v>Convenios especificos de investigación</v>
          </cell>
          <cell r="F143" t="str">
            <v>UNI</v>
          </cell>
          <cell r="G143">
            <v>1</v>
          </cell>
          <cell r="H143">
            <v>42736</v>
          </cell>
          <cell r="I143">
            <v>12</v>
          </cell>
          <cell r="J143" t="str">
            <v>MES</v>
          </cell>
          <cell r="K143" t="str">
            <v>FABRICA DE LICORES Y ALCOHOLES DE ANTIOQUIA</v>
          </cell>
          <cell r="L143">
            <v>0</v>
          </cell>
        </row>
        <row r="144">
          <cell r="C144">
            <v>0</v>
          </cell>
          <cell r="D144">
            <v>0</v>
          </cell>
          <cell r="E144" t="str">
            <v>Investigación aplicada estudio - Nielsen</v>
          </cell>
          <cell r="F144" t="str">
            <v>UNI</v>
          </cell>
          <cell r="G144">
            <v>1</v>
          </cell>
          <cell r="H144">
            <v>42736</v>
          </cell>
          <cell r="I144">
            <v>12</v>
          </cell>
          <cell r="J144" t="str">
            <v>MES</v>
          </cell>
          <cell r="K144" t="str">
            <v>FABRICA DE LICORES Y ALCOHOLES DE ANTIOQUIA</v>
          </cell>
          <cell r="L144">
            <v>0</v>
          </cell>
        </row>
        <row r="145">
          <cell r="C145" t="str">
            <v>2016050000216</v>
          </cell>
          <cell r="D145">
            <v>290000000</v>
          </cell>
          <cell r="E145" t="str">
            <v>Implementación de líneas de vida</v>
          </cell>
          <cell r="F145" t="str">
            <v>UNI</v>
          </cell>
          <cell r="G145">
            <v>1</v>
          </cell>
          <cell r="H145">
            <v>42736</v>
          </cell>
          <cell r="I145">
            <v>12</v>
          </cell>
          <cell r="J145" t="str">
            <v>MES</v>
          </cell>
          <cell r="K145" t="str">
            <v>FABRICA DE LICORES Y ALCOHOLES DE ANTIOQUIA</v>
          </cell>
          <cell r="L145" t="str">
            <v>Implementación y ejecución del Sistema de Seguridad  y Salud en el trabajo en la FLA, Itagüí, Antioquia, Occidente</v>
          </cell>
        </row>
        <row r="146">
          <cell r="C146">
            <v>0</v>
          </cell>
          <cell r="D146">
            <v>0</v>
          </cell>
          <cell r="E146" t="str">
            <v>Implementación sistema de gestión riesgo</v>
          </cell>
          <cell r="F146" t="str">
            <v>UNI</v>
          </cell>
          <cell r="G146">
            <v>1</v>
          </cell>
          <cell r="H146">
            <v>42736</v>
          </cell>
          <cell r="I146">
            <v>12</v>
          </cell>
          <cell r="J146" t="str">
            <v>MES</v>
          </cell>
          <cell r="K146" t="str">
            <v>FABRICA DE LICORES Y ALCOHOLES DE ANTIOQUIA</v>
          </cell>
          <cell r="L146">
            <v>0</v>
          </cell>
        </row>
        <row r="147">
          <cell r="C147">
            <v>0</v>
          </cell>
          <cell r="D147">
            <v>0</v>
          </cell>
          <cell r="E147" t="str">
            <v>Operación comite convivencia laboral</v>
          </cell>
          <cell r="F147" t="str">
            <v>UNI</v>
          </cell>
          <cell r="G147">
            <v>1</v>
          </cell>
          <cell r="H147">
            <v>42736</v>
          </cell>
          <cell r="I147">
            <v>12</v>
          </cell>
          <cell r="J147" t="str">
            <v>MES</v>
          </cell>
          <cell r="K147" t="str">
            <v>FABRICA DE LICORES Y ALCOHOLES DE ANTIOQUIA</v>
          </cell>
          <cell r="L147">
            <v>0</v>
          </cell>
        </row>
        <row r="148">
          <cell r="C148">
            <v>0</v>
          </cell>
          <cell r="D148">
            <v>0</v>
          </cell>
          <cell r="E148" t="str">
            <v>Señalización de la FLA</v>
          </cell>
          <cell r="F148" t="str">
            <v>UNI</v>
          </cell>
          <cell r="G148">
            <v>1</v>
          </cell>
          <cell r="H148">
            <v>42736</v>
          </cell>
          <cell r="I148">
            <v>12</v>
          </cell>
          <cell r="J148" t="str">
            <v>MES</v>
          </cell>
          <cell r="K148" t="str">
            <v>FABRICA DE LICORES Y ALCOHOLES DE ANTIOQUIA</v>
          </cell>
          <cell r="L148">
            <v>0</v>
          </cell>
        </row>
        <row r="149">
          <cell r="C149">
            <v>0</v>
          </cell>
          <cell r="D149">
            <v>0</v>
          </cell>
          <cell r="E149" t="str">
            <v>Suministros de insumos y protección</v>
          </cell>
          <cell r="F149" t="str">
            <v>UNI</v>
          </cell>
          <cell r="G149">
            <v>1</v>
          </cell>
          <cell r="H149">
            <v>42736</v>
          </cell>
          <cell r="I149">
            <v>12</v>
          </cell>
          <cell r="J149" t="str">
            <v>MES</v>
          </cell>
          <cell r="K149" t="str">
            <v>FABRICA DE LICORES Y ALCOHOLES DE ANTIOQUIA</v>
          </cell>
          <cell r="L149">
            <v>0</v>
          </cell>
        </row>
        <row r="150">
          <cell r="C150" t="str">
            <v>2016050000227</v>
          </cell>
          <cell r="D150">
            <v>100000000</v>
          </cell>
          <cell r="E150" t="str">
            <v>Estudio de Factibilidad Traslado FLA</v>
          </cell>
          <cell r="F150" t="str">
            <v>UNI</v>
          </cell>
          <cell r="G150">
            <v>1</v>
          </cell>
          <cell r="H150">
            <v>42736</v>
          </cell>
          <cell r="I150">
            <v>12</v>
          </cell>
          <cell r="J150" t="str">
            <v>MES</v>
          </cell>
          <cell r="K150" t="str">
            <v>FABRICA DE LICORES Y ALCOHOLES DE ANTIOQUIA</v>
          </cell>
          <cell r="L150" t="str">
            <v>Estudios de Factibilidad para la construcción de Diagnóstico Integral para el Traslado de la Fábrica de Licores y Alcoholes de Antioquia, Itagüí, Antioquia, Occidente</v>
          </cell>
        </row>
        <row r="151">
          <cell r="C151" t="str">
            <v>2016050000025</v>
          </cell>
          <cell r="D151">
            <v>0</v>
          </cell>
          <cell r="E151" t="str">
            <v>Ejecución</v>
          </cell>
          <cell r="F151" t="str">
            <v>UNI</v>
          </cell>
          <cell r="G151">
            <v>1</v>
          </cell>
          <cell r="H151">
            <v>42736</v>
          </cell>
          <cell r="I151">
            <v>12</v>
          </cell>
          <cell r="J151" t="str">
            <v>MES</v>
          </cell>
          <cell r="K151" t="str">
            <v>FABRICA DE LICORES Y ALCOHOLES DE ANTIOQUIA</v>
          </cell>
          <cell r="L151" t="str">
            <v>Implementación y desarrollo del plan de inversión publicitaria de la FLA en el Departamento de Antioquia</v>
          </cell>
        </row>
        <row r="152">
          <cell r="C152" t="str">
            <v>2016050000099</v>
          </cell>
          <cell r="D152">
            <v>175131282</v>
          </cell>
          <cell r="E152" t="str">
            <v>Licenciamiento y auditoría con ACL</v>
          </cell>
          <cell r="F152" t="str">
            <v>UNI</v>
          </cell>
          <cell r="G152">
            <v>1</v>
          </cell>
          <cell r="H152">
            <v>42736</v>
          </cell>
          <cell r="I152">
            <v>12</v>
          </cell>
          <cell r="J152" t="str">
            <v>MES</v>
          </cell>
          <cell r="K152" t="str">
            <v>GERENCIA DE AUDITORIA INTERNA</v>
          </cell>
          <cell r="L152" t="str">
            <v>Implementación de mejoras a partir de las Auditorias con el uso de ACL en la Gobernación de Antioquia, nivel central</v>
          </cell>
        </row>
        <row r="153">
          <cell r="C153">
            <v>0</v>
          </cell>
          <cell r="D153">
            <v>0</v>
          </cell>
          <cell r="E153" t="str">
            <v>Licenciamiento.</v>
          </cell>
          <cell r="F153" t="str">
            <v>UNI</v>
          </cell>
          <cell r="G153">
            <v>1</v>
          </cell>
          <cell r="H153">
            <v>42736</v>
          </cell>
          <cell r="I153">
            <v>12</v>
          </cell>
          <cell r="J153" t="str">
            <v>MES</v>
          </cell>
          <cell r="K153" t="str">
            <v>GERENCIA DE AUDITORIA INTERNA</v>
          </cell>
          <cell r="L153">
            <v>0</v>
          </cell>
        </row>
        <row r="154">
          <cell r="C154" t="str">
            <v>2016050000127</v>
          </cell>
          <cell r="D154">
            <v>175131282</v>
          </cell>
          <cell r="E154" t="str">
            <v>Campaña.</v>
          </cell>
          <cell r="F154" t="str">
            <v>UNI</v>
          </cell>
          <cell r="G154">
            <v>1</v>
          </cell>
          <cell r="H154">
            <v>42736</v>
          </cell>
          <cell r="I154">
            <v>12</v>
          </cell>
          <cell r="J154" t="str">
            <v>MES</v>
          </cell>
          <cell r="K154" t="str">
            <v>GERENCIA DE AUDITORIA INTERNA</v>
          </cell>
          <cell r="L154" t="str">
            <v>Desarrollo y avance en la implementación de la cultura del control en la Gobernación de Antioquia</v>
          </cell>
        </row>
        <row r="155">
          <cell r="C155">
            <v>0</v>
          </cell>
          <cell r="D155">
            <v>0</v>
          </cell>
          <cell r="E155" t="str">
            <v>Encuentro Internacional.</v>
          </cell>
          <cell r="F155" t="str">
            <v>UNI</v>
          </cell>
          <cell r="G155">
            <v>1</v>
          </cell>
          <cell r="H155">
            <v>42736</v>
          </cell>
          <cell r="I155">
            <v>12</v>
          </cell>
          <cell r="J155" t="str">
            <v>MES</v>
          </cell>
          <cell r="K155" t="str">
            <v>GERENCIA DE AUDITORIA INTERNA</v>
          </cell>
          <cell r="L155">
            <v>0</v>
          </cell>
        </row>
        <row r="156">
          <cell r="C156">
            <v>0</v>
          </cell>
          <cell r="D156">
            <v>0</v>
          </cell>
          <cell r="E156" t="str">
            <v>Evaluar Cultura del Control</v>
          </cell>
          <cell r="F156" t="str">
            <v>UNI</v>
          </cell>
          <cell r="G156">
            <v>1</v>
          </cell>
          <cell r="H156">
            <v>42736</v>
          </cell>
          <cell r="I156">
            <v>12</v>
          </cell>
          <cell r="J156" t="str">
            <v>MES</v>
          </cell>
          <cell r="K156" t="str">
            <v>GERENCIA DE AUDITORIA INTERNA</v>
          </cell>
          <cell r="L156">
            <v>0</v>
          </cell>
        </row>
        <row r="157">
          <cell r="C157">
            <v>0</v>
          </cell>
          <cell r="D157">
            <v>0</v>
          </cell>
          <cell r="E157" t="str">
            <v>Practicantes de Excelencia</v>
          </cell>
          <cell r="F157" t="str">
            <v>UNI</v>
          </cell>
          <cell r="G157">
            <v>1</v>
          </cell>
          <cell r="H157">
            <v>42736</v>
          </cell>
          <cell r="I157">
            <v>12</v>
          </cell>
          <cell r="J157" t="str">
            <v>MES</v>
          </cell>
          <cell r="K157" t="str">
            <v>GERENCIA DE AUDITORIA INTERNA</v>
          </cell>
          <cell r="L157">
            <v>0</v>
          </cell>
        </row>
        <row r="158">
          <cell r="C158" t="str">
            <v>2017050000003</v>
          </cell>
          <cell r="D158">
            <v>0</v>
          </cell>
          <cell r="E158" t="str">
            <v>Cierre de brechas y certificación</v>
          </cell>
          <cell r="F158" t="str">
            <v>UNI</v>
          </cell>
          <cell r="G158">
            <v>1</v>
          </cell>
          <cell r="H158">
            <v>42736</v>
          </cell>
          <cell r="I158">
            <v>12</v>
          </cell>
          <cell r="J158" t="str">
            <v>MES</v>
          </cell>
          <cell r="K158" t="str">
            <v>GERENCIA DE AUDITORIA INTERNA</v>
          </cell>
          <cell r="L158" t="str">
            <v>Implementación del proceso de certificación CIA bajo estándares internacionales en la Gobernación de Antioquia</v>
          </cell>
        </row>
        <row r="159">
          <cell r="C159" t="str">
            <v>2017050000016</v>
          </cell>
          <cell r="D159">
            <v>0</v>
          </cell>
          <cell r="E159" t="str">
            <v>Cualificación en funciones</v>
          </cell>
          <cell r="F159" t="str">
            <v>UNI</v>
          </cell>
          <cell r="G159">
            <v>1</v>
          </cell>
          <cell r="H159">
            <v>42795</v>
          </cell>
          <cell r="I159">
            <v>9</v>
          </cell>
          <cell r="J159" t="str">
            <v>MES</v>
          </cell>
          <cell r="K159" t="str">
            <v>GERENCIA DE AUDITORIA INTERNA</v>
          </cell>
          <cell r="L159" t="str">
            <v>Desarrollo de Auditorías Ciudadanas en los Municipios Priorizados del Departamento de Antioquia</v>
          </cell>
        </row>
        <row r="160">
          <cell r="C160">
            <v>0</v>
          </cell>
          <cell r="D160">
            <v>0</v>
          </cell>
          <cell r="E160" t="str">
            <v>Evaluación de avance</v>
          </cell>
          <cell r="F160" t="str">
            <v>UNI</v>
          </cell>
          <cell r="G160">
            <v>1</v>
          </cell>
          <cell r="H160">
            <v>42795</v>
          </cell>
          <cell r="I160">
            <v>9</v>
          </cell>
          <cell r="J160" t="str">
            <v>MES</v>
          </cell>
          <cell r="K160" t="str">
            <v>GERENCIA DE AUDITORIA INTERNA</v>
          </cell>
          <cell r="L160">
            <v>0</v>
          </cell>
        </row>
        <row r="161">
          <cell r="C161">
            <v>0</v>
          </cell>
          <cell r="D161">
            <v>0</v>
          </cell>
          <cell r="E161" t="str">
            <v>Recepción y evaluación final</v>
          </cell>
          <cell r="F161" t="str">
            <v>UNI</v>
          </cell>
          <cell r="G161">
            <v>1</v>
          </cell>
          <cell r="H161">
            <v>42795</v>
          </cell>
          <cell r="I161">
            <v>9</v>
          </cell>
          <cell r="J161" t="str">
            <v>MES</v>
          </cell>
          <cell r="K161" t="str">
            <v>GERENCIA DE AUDITORIA INTERNA</v>
          </cell>
          <cell r="L161">
            <v>0</v>
          </cell>
        </row>
        <row r="162">
          <cell r="C162">
            <v>0</v>
          </cell>
          <cell r="D162">
            <v>0</v>
          </cell>
          <cell r="E162" t="str">
            <v>Seguimiento a la ejecución</v>
          </cell>
          <cell r="F162" t="str">
            <v>UNI</v>
          </cell>
          <cell r="G162">
            <v>1</v>
          </cell>
          <cell r="H162">
            <v>42795</v>
          </cell>
          <cell r="I162">
            <v>9</v>
          </cell>
          <cell r="J162" t="str">
            <v>MES</v>
          </cell>
          <cell r="K162" t="str">
            <v>GERENCIA DE AUDITORIA INTERNA</v>
          </cell>
          <cell r="L162">
            <v>0</v>
          </cell>
        </row>
        <row r="163">
          <cell r="C163">
            <v>0</v>
          </cell>
          <cell r="D163">
            <v>0</v>
          </cell>
          <cell r="E163" t="str">
            <v>Socialización y sensibilización</v>
          </cell>
          <cell r="F163" t="str">
            <v>UNI</v>
          </cell>
          <cell r="G163">
            <v>1</v>
          </cell>
          <cell r="H163">
            <v>42795</v>
          </cell>
          <cell r="I163">
            <v>9</v>
          </cell>
          <cell r="J163" t="str">
            <v>MES</v>
          </cell>
          <cell r="K163" t="str">
            <v>GERENCIA DE AUDITORIA INTERNA</v>
          </cell>
          <cell r="L163">
            <v>0</v>
          </cell>
        </row>
        <row r="164">
          <cell r="C164" t="str">
            <v>2016050000033</v>
          </cell>
          <cell r="D164">
            <v>5000000000</v>
          </cell>
          <cell r="E164" t="str">
            <v>Atención a familias gestantes</v>
          </cell>
          <cell r="F164" t="str">
            <v>UNI</v>
          </cell>
          <cell r="G164">
            <v>2500</v>
          </cell>
          <cell r="H164">
            <v>42736</v>
          </cell>
          <cell r="I164">
            <v>12</v>
          </cell>
          <cell r="J164" t="str">
            <v>MES</v>
          </cell>
          <cell r="K164" t="str">
            <v>GERENCIA ALIMENTARIA Y NUTRICIONAL</v>
          </cell>
          <cell r="L164" t="str">
            <v>Implementación de estrategias de atención integral y recuperación nutricional a  la primera infancia en Todo El Departamento, Antioquia, Occidente</v>
          </cell>
        </row>
        <row r="165">
          <cell r="C165">
            <v>0</v>
          </cell>
          <cell r="D165">
            <v>0</v>
          </cell>
          <cell r="E165" t="str">
            <v>Recuperación nutricional</v>
          </cell>
          <cell r="F165" t="str">
            <v>UNI</v>
          </cell>
          <cell r="G165">
            <v>4200</v>
          </cell>
          <cell r="H165">
            <v>42736</v>
          </cell>
          <cell r="I165">
            <v>12</v>
          </cell>
          <cell r="J165" t="str">
            <v>MES</v>
          </cell>
          <cell r="K165" t="str">
            <v>GERENCIA ALIMENTARIA Y NUTRICIONAL</v>
          </cell>
          <cell r="L165">
            <v>0</v>
          </cell>
        </row>
        <row r="166">
          <cell r="C166">
            <v>0</v>
          </cell>
          <cell r="D166">
            <v>0</v>
          </cell>
          <cell r="E166" t="str">
            <v>Contratación recurso humano</v>
          </cell>
          <cell r="F166" t="str">
            <v>UNI</v>
          </cell>
          <cell r="G166">
            <v>8</v>
          </cell>
          <cell r="H166">
            <v>42736</v>
          </cell>
          <cell r="I166">
            <v>12</v>
          </cell>
          <cell r="J166" t="str">
            <v>MES</v>
          </cell>
          <cell r="K166" t="str">
            <v>GERENCIA ALIMENTARIA Y NUTRICIONAL</v>
          </cell>
          <cell r="L166">
            <v>0</v>
          </cell>
        </row>
        <row r="167">
          <cell r="C167">
            <v>0</v>
          </cell>
          <cell r="D167">
            <v>0</v>
          </cell>
          <cell r="E167" t="str">
            <v>Atención a familias lactantes</v>
          </cell>
          <cell r="F167" t="str">
            <v>UNI</v>
          </cell>
          <cell r="G167">
            <v>3000</v>
          </cell>
          <cell r="H167">
            <v>42736</v>
          </cell>
          <cell r="I167">
            <v>12</v>
          </cell>
          <cell r="J167" t="str">
            <v>MES</v>
          </cell>
          <cell r="K167" t="str">
            <v>GERENCIA ALIMENTARIA Y NUTRICIONAL</v>
          </cell>
          <cell r="L167">
            <v>0</v>
          </cell>
        </row>
        <row r="168">
          <cell r="C168" t="str">
            <v>2016050000234</v>
          </cell>
          <cell r="D168">
            <v>1170000000</v>
          </cell>
          <cell r="E168" t="str">
            <v>Contrat para producc y distrib Complemen</v>
          </cell>
          <cell r="F168" t="str">
            <v>UNI</v>
          </cell>
          <cell r="G168">
            <v>1</v>
          </cell>
          <cell r="H168">
            <v>42736</v>
          </cell>
          <cell r="I168">
            <v>12</v>
          </cell>
          <cell r="J168" t="str">
            <v>MES</v>
          </cell>
          <cell r="K168" t="str">
            <v>GERENCIA ALIMENTARIA Y NUTRICIONAL</v>
          </cell>
          <cell r="L168" t="str">
            <v>Suministro de complemento alimentario para población adulta mayor en Todo El Departamento, Antioquia, Occidente</v>
          </cell>
        </row>
        <row r="169">
          <cell r="C169">
            <v>0</v>
          </cell>
          <cell r="D169">
            <v>0</v>
          </cell>
          <cell r="E169" t="str">
            <v>Asesoría Asistencia técnica profesional</v>
          </cell>
          <cell r="F169" t="str">
            <v>UNI</v>
          </cell>
          <cell r="G169">
            <v>100</v>
          </cell>
          <cell r="H169">
            <v>42736</v>
          </cell>
          <cell r="I169">
            <v>12</v>
          </cell>
          <cell r="J169" t="str">
            <v>MES</v>
          </cell>
          <cell r="K169" t="str">
            <v>GERENCIA ALIMENTARIA Y NUTRICIONAL</v>
          </cell>
          <cell r="L169">
            <v>0</v>
          </cell>
        </row>
        <row r="170">
          <cell r="C170" t="str">
            <v>2016050000032</v>
          </cell>
          <cell r="D170">
            <v>57654886400</v>
          </cell>
          <cell r="E170" t="str">
            <v>Contratación de recurso humano</v>
          </cell>
          <cell r="F170" t="str">
            <v>UNI</v>
          </cell>
          <cell r="G170">
            <v>19</v>
          </cell>
          <cell r="H170">
            <v>42736</v>
          </cell>
          <cell r="I170">
            <v>12</v>
          </cell>
          <cell r="J170" t="str">
            <v>MES</v>
          </cell>
          <cell r="K170" t="str">
            <v>GERENCIA ALIMENTARIA Y NUTRICIONAL</v>
          </cell>
          <cell r="L170" t="str">
            <v>Suministro de raciones para el Programa de Alimentación Escolar para garantizar la permanencia de la población escolar en Todo El Departamento, Antioquia, Occidente</v>
          </cell>
        </row>
        <row r="171">
          <cell r="C171">
            <v>0</v>
          </cell>
          <cell r="D171">
            <v>0</v>
          </cell>
          <cell r="E171" t="str">
            <v>Programa de Alimentación Escolar</v>
          </cell>
          <cell r="F171" t="str">
            <v>UNI</v>
          </cell>
          <cell r="G171">
            <v>300000</v>
          </cell>
          <cell r="H171">
            <v>42736</v>
          </cell>
          <cell r="I171">
            <v>12</v>
          </cell>
          <cell r="J171" t="str">
            <v>MES</v>
          </cell>
          <cell r="K171" t="str">
            <v>GERENCIA ALIMENTARIA Y NUTRICIONAL</v>
          </cell>
          <cell r="L171">
            <v>0</v>
          </cell>
        </row>
        <row r="172">
          <cell r="C172" t="str">
            <v>2016050000031</v>
          </cell>
          <cell r="D172">
            <v>700000000</v>
          </cell>
          <cell r="E172" t="str">
            <v>Desarrollar estrategias pedagógicas</v>
          </cell>
          <cell r="F172" t="str">
            <v>UNI</v>
          </cell>
          <cell r="G172">
            <v>1</v>
          </cell>
          <cell r="H172">
            <v>42736</v>
          </cell>
          <cell r="I172">
            <v>12</v>
          </cell>
          <cell r="J172" t="str">
            <v>MES</v>
          </cell>
          <cell r="K172" t="str">
            <v>GERENCIA ALIMENTARIA Y NUTRICIONAL</v>
          </cell>
          <cell r="L172" t="str">
            <v>Fortalecimiento de la Política Pública de Seguridad Alimentaria en Todo El Departamento, Antioquia, Occidente</v>
          </cell>
        </row>
        <row r="173">
          <cell r="C173">
            <v>0</v>
          </cell>
          <cell r="D173">
            <v>0</v>
          </cell>
          <cell r="E173" t="str">
            <v>Implementar SISMANA</v>
          </cell>
          <cell r="F173" t="str">
            <v>UNI</v>
          </cell>
          <cell r="G173">
            <v>1</v>
          </cell>
          <cell r="H173">
            <v>42736</v>
          </cell>
          <cell r="I173">
            <v>12</v>
          </cell>
          <cell r="J173" t="str">
            <v>MES</v>
          </cell>
          <cell r="K173" t="str">
            <v>GERENCIA ALIMENTARIA Y NUTRICIONAL</v>
          </cell>
          <cell r="L173">
            <v>0</v>
          </cell>
        </row>
        <row r="174">
          <cell r="C174">
            <v>0</v>
          </cell>
          <cell r="D174">
            <v>0</v>
          </cell>
          <cell r="E174" t="str">
            <v>Implementar SISVAN</v>
          </cell>
          <cell r="F174" t="str">
            <v>UNI</v>
          </cell>
          <cell r="G174">
            <v>1</v>
          </cell>
          <cell r="H174">
            <v>42736</v>
          </cell>
          <cell r="I174">
            <v>12</v>
          </cell>
          <cell r="J174" t="str">
            <v>MES</v>
          </cell>
          <cell r="K174" t="str">
            <v>GERENCIA ALIMENTARIA Y NUTRICIONAL</v>
          </cell>
          <cell r="L174">
            <v>0</v>
          </cell>
        </row>
        <row r="175">
          <cell r="C175" t="str">
            <v>2016050000023</v>
          </cell>
          <cell r="D175">
            <v>2000000000</v>
          </cell>
          <cell r="E175" t="str">
            <v>Proceso pedagógico</v>
          </cell>
          <cell r="F175" t="str">
            <v>UNI</v>
          </cell>
          <cell r="G175">
            <v>13000</v>
          </cell>
          <cell r="H175">
            <v>42736</v>
          </cell>
          <cell r="I175">
            <v>12</v>
          </cell>
          <cell r="J175" t="str">
            <v>MES</v>
          </cell>
          <cell r="K175" t="str">
            <v>GERENCIA ALIMENTARIA Y NUTRICIONAL</v>
          </cell>
          <cell r="L175" t="str">
            <v>Implementación de proyectos productivos agropecuarios generadores de seguridad alimentaria para familias víctimas en Todo El Departamento, Antioquia, Occidente</v>
          </cell>
        </row>
        <row r="176">
          <cell r="C176">
            <v>0</v>
          </cell>
          <cell r="D176">
            <v>0</v>
          </cell>
          <cell r="E176" t="str">
            <v>Entrega de insumos</v>
          </cell>
          <cell r="F176" t="str">
            <v>UNI</v>
          </cell>
          <cell r="G176">
            <v>20</v>
          </cell>
          <cell r="H176">
            <v>42736</v>
          </cell>
          <cell r="I176">
            <v>12</v>
          </cell>
          <cell r="J176" t="str">
            <v>MES</v>
          </cell>
          <cell r="K176" t="str">
            <v>GERENCIA ALIMENTARIA Y NUTRICIONAL</v>
          </cell>
          <cell r="L176">
            <v>0</v>
          </cell>
        </row>
        <row r="177">
          <cell r="C177">
            <v>0</v>
          </cell>
          <cell r="D177">
            <v>0</v>
          </cell>
          <cell r="E177" t="str">
            <v>Entrega de insumos para huertas</v>
          </cell>
          <cell r="F177" t="str">
            <v>UNI</v>
          </cell>
          <cell r="G177">
            <v>13000</v>
          </cell>
          <cell r="H177">
            <v>42736</v>
          </cell>
          <cell r="I177">
            <v>12</v>
          </cell>
          <cell r="J177" t="str">
            <v>MES</v>
          </cell>
          <cell r="K177" t="str">
            <v>GERENCIA ALIMENTARIA Y NUTRICIONAL</v>
          </cell>
          <cell r="L177">
            <v>0</v>
          </cell>
        </row>
        <row r="178">
          <cell r="C178">
            <v>0</v>
          </cell>
          <cell r="D178">
            <v>0</v>
          </cell>
          <cell r="E178" t="str">
            <v>Proceso Formativo en ECA</v>
          </cell>
          <cell r="F178" t="str">
            <v>UNI</v>
          </cell>
          <cell r="G178">
            <v>20</v>
          </cell>
          <cell r="H178">
            <v>42736</v>
          </cell>
          <cell r="I178">
            <v>12</v>
          </cell>
          <cell r="J178" t="str">
            <v>MES</v>
          </cell>
          <cell r="K178" t="str">
            <v>GERENCIA ALIMENTARIA Y NUTRICIONAL</v>
          </cell>
          <cell r="L178">
            <v>0</v>
          </cell>
        </row>
        <row r="179">
          <cell r="C179" t="str">
            <v>2016050000042</v>
          </cell>
          <cell r="D179">
            <v>800000000</v>
          </cell>
          <cell r="E179" t="str">
            <v>Diseño material pedag.</v>
          </cell>
          <cell r="F179" t="str">
            <v>UNI</v>
          </cell>
          <cell r="G179">
            <v>110</v>
          </cell>
          <cell r="H179">
            <v>42795</v>
          </cell>
          <cell r="I179">
            <v>10</v>
          </cell>
          <cell r="J179" t="str">
            <v>MES</v>
          </cell>
          <cell r="K179" t="str">
            <v>GERENCIA ALIMENTARIA Y NUTRICIONAL</v>
          </cell>
          <cell r="L179" t="str">
            <v>Implementación de proyectos pedagógicos en centros educativos rurales e instituciones educativas de Todo El Departamento, Antioquia, Occidente</v>
          </cell>
        </row>
        <row r="180">
          <cell r="C180">
            <v>0</v>
          </cell>
          <cell r="D180">
            <v>0</v>
          </cell>
          <cell r="E180" t="str">
            <v>Implem. Huertas Escolares</v>
          </cell>
          <cell r="F180" t="str">
            <v>UNI</v>
          </cell>
          <cell r="G180">
            <v>150</v>
          </cell>
          <cell r="H180">
            <v>42795</v>
          </cell>
          <cell r="I180">
            <v>10</v>
          </cell>
          <cell r="J180" t="str">
            <v>MES</v>
          </cell>
          <cell r="K180" t="str">
            <v>GERENCIA ALIMENTARIA Y NUTRICIONAL</v>
          </cell>
          <cell r="L180">
            <v>0</v>
          </cell>
        </row>
        <row r="181">
          <cell r="C181">
            <v>0</v>
          </cell>
          <cell r="D181">
            <v>0</v>
          </cell>
          <cell r="E181" t="str">
            <v>Red virtual comunic.</v>
          </cell>
          <cell r="F181" t="str">
            <v>UNI</v>
          </cell>
          <cell r="G181">
            <v>1</v>
          </cell>
          <cell r="H181">
            <v>42795</v>
          </cell>
          <cell r="I181">
            <v>10</v>
          </cell>
          <cell r="J181" t="str">
            <v>MES</v>
          </cell>
          <cell r="K181" t="str">
            <v>GERENCIA ALIMENTARIA Y NUTRICIONAL</v>
          </cell>
          <cell r="L181">
            <v>0</v>
          </cell>
        </row>
        <row r="182">
          <cell r="C182">
            <v>0</v>
          </cell>
          <cell r="D182">
            <v>0</v>
          </cell>
          <cell r="E182" t="str">
            <v>Revisar PEM y PEI</v>
          </cell>
          <cell r="F182" t="str">
            <v>UNI</v>
          </cell>
          <cell r="G182">
            <v>120</v>
          </cell>
          <cell r="H182">
            <v>42795</v>
          </cell>
          <cell r="I182">
            <v>10</v>
          </cell>
          <cell r="J182" t="str">
            <v>MES</v>
          </cell>
          <cell r="K182" t="str">
            <v>GERENCIA ALIMENTARIA Y NUTRICIONAL</v>
          </cell>
          <cell r="L182">
            <v>0</v>
          </cell>
        </row>
        <row r="183">
          <cell r="C183" t="str">
            <v>2016050000079</v>
          </cell>
          <cell r="D183">
            <v>350000000</v>
          </cell>
          <cell r="E183" t="str">
            <v>Producción de piezas comunicacionales</v>
          </cell>
          <cell r="F183" t="str">
            <v>UNI</v>
          </cell>
          <cell r="G183">
            <v>1</v>
          </cell>
          <cell r="H183">
            <v>42767</v>
          </cell>
          <cell r="I183">
            <v>10</v>
          </cell>
          <cell r="J183" t="str">
            <v>MES</v>
          </cell>
          <cell r="K183" t="str">
            <v>GERENCIA INFANCIA,  ADOLESCENCIA Y JUVENTUD</v>
          </cell>
          <cell r="L183" t="str">
            <v>Fortalecimiento de Familias en Convivencia en Antioquia</v>
          </cell>
        </row>
        <row r="184">
          <cell r="C184">
            <v>0</v>
          </cell>
          <cell r="D184">
            <v>0</v>
          </cell>
          <cell r="E184" t="str">
            <v>Planes de fortalecimiento familiar</v>
          </cell>
          <cell r="F184" t="str">
            <v>UNI</v>
          </cell>
          <cell r="G184">
            <v>4</v>
          </cell>
          <cell r="H184">
            <v>42767</v>
          </cell>
          <cell r="I184">
            <v>10</v>
          </cell>
          <cell r="J184" t="str">
            <v>MES</v>
          </cell>
          <cell r="K184" t="str">
            <v>GERENCIA INFANCIA,  ADOLESCENCIA Y JUVENTUD</v>
          </cell>
          <cell r="L184">
            <v>0</v>
          </cell>
        </row>
        <row r="185">
          <cell r="C185">
            <v>0</v>
          </cell>
          <cell r="D185">
            <v>0</v>
          </cell>
          <cell r="E185" t="str">
            <v>Plan de medios comunitarios</v>
          </cell>
          <cell r="F185" t="str">
            <v>UNI</v>
          </cell>
          <cell r="G185">
            <v>1</v>
          </cell>
          <cell r="H185">
            <v>42767</v>
          </cell>
          <cell r="I185">
            <v>10</v>
          </cell>
          <cell r="J185" t="str">
            <v>MES</v>
          </cell>
          <cell r="K185" t="str">
            <v>GERENCIA INFANCIA,  ADOLESCENCIA Y JUVENTUD</v>
          </cell>
          <cell r="L185">
            <v>0</v>
          </cell>
        </row>
        <row r="186">
          <cell r="C186">
            <v>0</v>
          </cell>
          <cell r="D186">
            <v>0</v>
          </cell>
          <cell r="E186" t="str">
            <v>Encuentros Educativos en el hogar</v>
          </cell>
          <cell r="F186" t="str">
            <v>UNI</v>
          </cell>
          <cell r="G186">
            <v>2320</v>
          </cell>
          <cell r="H186">
            <v>42767</v>
          </cell>
          <cell r="I186">
            <v>10</v>
          </cell>
          <cell r="J186" t="str">
            <v>MES</v>
          </cell>
          <cell r="K186" t="str">
            <v>GERENCIA INFANCIA,  ADOLESCENCIA Y JUVENTUD</v>
          </cell>
          <cell r="L186">
            <v>0</v>
          </cell>
        </row>
        <row r="187">
          <cell r="C187">
            <v>0</v>
          </cell>
          <cell r="D187">
            <v>0</v>
          </cell>
          <cell r="E187" t="str">
            <v>Encuentros educativos comunitarios</v>
          </cell>
          <cell r="F187" t="str">
            <v>UNI</v>
          </cell>
          <cell r="G187">
            <v>128</v>
          </cell>
          <cell r="H187">
            <v>42767</v>
          </cell>
          <cell r="I187">
            <v>10</v>
          </cell>
          <cell r="J187" t="str">
            <v>MES</v>
          </cell>
          <cell r="K187" t="str">
            <v>GERENCIA INFANCIA,  ADOLESCENCIA Y JUVENTUD</v>
          </cell>
          <cell r="L187">
            <v>0</v>
          </cell>
        </row>
        <row r="188">
          <cell r="C188">
            <v>0</v>
          </cell>
          <cell r="D188">
            <v>0</v>
          </cell>
          <cell r="E188" t="str">
            <v>Apoyo logístico</v>
          </cell>
          <cell r="F188" t="str">
            <v>UNI</v>
          </cell>
          <cell r="G188">
            <v>1</v>
          </cell>
          <cell r="H188">
            <v>42767</v>
          </cell>
          <cell r="I188">
            <v>10</v>
          </cell>
          <cell r="J188" t="str">
            <v>MES</v>
          </cell>
          <cell r="K188" t="str">
            <v>GERENCIA INFANCIA,  ADOLESCENCIA Y JUVENTUD</v>
          </cell>
          <cell r="L188">
            <v>0</v>
          </cell>
        </row>
        <row r="189">
          <cell r="C189">
            <v>0</v>
          </cell>
          <cell r="D189">
            <v>0</v>
          </cell>
          <cell r="E189" t="str">
            <v>Acciones colaborativas familiares</v>
          </cell>
          <cell r="F189" t="str">
            <v>UNI</v>
          </cell>
          <cell r="G189">
            <v>20</v>
          </cell>
          <cell r="H189">
            <v>42767</v>
          </cell>
          <cell r="I189">
            <v>10</v>
          </cell>
          <cell r="J189" t="str">
            <v>MES</v>
          </cell>
          <cell r="K189" t="str">
            <v>GERENCIA INFANCIA,  ADOLESCENCIA Y JUVENTUD</v>
          </cell>
          <cell r="L189">
            <v>0</v>
          </cell>
        </row>
        <row r="190">
          <cell r="C190" t="str">
            <v>2016050000108</v>
          </cell>
          <cell r="D190">
            <v>620000000</v>
          </cell>
          <cell r="E190" t="str">
            <v>Operación logística</v>
          </cell>
          <cell r="F190" t="str">
            <v>UNI</v>
          </cell>
          <cell r="G190">
            <v>1</v>
          </cell>
          <cell r="H190">
            <v>42767</v>
          </cell>
          <cell r="I190">
            <v>10</v>
          </cell>
          <cell r="J190" t="str">
            <v>MES</v>
          </cell>
          <cell r="K190" t="str">
            <v>GERENCIA INFANCIA,  ADOLESCENCIA Y JUVENTUD</v>
          </cell>
          <cell r="L190" t="str">
            <v>Implementación Antioquia Joven en Antioquia</v>
          </cell>
        </row>
        <row r="191">
          <cell r="C191">
            <v>0</v>
          </cell>
          <cell r="D191">
            <v>0</v>
          </cell>
          <cell r="E191" t="str">
            <v>Iniciativas Juveniles</v>
          </cell>
          <cell r="F191" t="str">
            <v>UNI</v>
          </cell>
          <cell r="G191">
            <v>30</v>
          </cell>
          <cell r="H191">
            <v>42767</v>
          </cell>
          <cell r="I191">
            <v>10</v>
          </cell>
          <cell r="J191" t="str">
            <v>MES</v>
          </cell>
          <cell r="K191" t="str">
            <v>GERENCIA INFANCIA,  ADOLESCENCIA Y JUVENTUD</v>
          </cell>
          <cell r="L191">
            <v>0</v>
          </cell>
        </row>
        <row r="192">
          <cell r="C192">
            <v>0</v>
          </cell>
          <cell r="D192">
            <v>0</v>
          </cell>
          <cell r="E192" t="str">
            <v>Encuentros Mesa Juventud</v>
          </cell>
          <cell r="F192" t="str">
            <v>UNI</v>
          </cell>
          <cell r="G192">
            <v>91</v>
          </cell>
          <cell r="H192">
            <v>42767</v>
          </cell>
          <cell r="I192">
            <v>10</v>
          </cell>
          <cell r="J192" t="str">
            <v>MES</v>
          </cell>
          <cell r="K192" t="str">
            <v>GERENCIA INFANCIA,  ADOLESCENCIA Y JUVENTUD</v>
          </cell>
          <cell r="L192">
            <v>0</v>
          </cell>
        </row>
        <row r="193">
          <cell r="C193">
            <v>0</v>
          </cell>
          <cell r="D193">
            <v>0</v>
          </cell>
          <cell r="E193" t="str">
            <v>Encuentro Regional Agentes Juventud</v>
          </cell>
          <cell r="F193" t="str">
            <v>UNI</v>
          </cell>
          <cell r="G193">
            <v>202</v>
          </cell>
          <cell r="H193">
            <v>42767</v>
          </cell>
          <cell r="I193">
            <v>10</v>
          </cell>
          <cell r="J193" t="str">
            <v>MES</v>
          </cell>
          <cell r="K193" t="str">
            <v>GERENCIA INFANCIA,  ADOLESCENCIA Y JUVENTUD</v>
          </cell>
          <cell r="L193">
            <v>0</v>
          </cell>
        </row>
        <row r="194">
          <cell r="C194">
            <v>0</v>
          </cell>
          <cell r="D194">
            <v>0</v>
          </cell>
          <cell r="E194" t="str">
            <v>Capacitación</v>
          </cell>
          <cell r="F194" t="str">
            <v>UNI</v>
          </cell>
          <cell r="G194">
            <v>904</v>
          </cell>
          <cell r="H194">
            <v>42767</v>
          </cell>
          <cell r="I194">
            <v>10</v>
          </cell>
          <cell r="J194" t="str">
            <v>MES</v>
          </cell>
          <cell r="K194" t="str">
            <v>GERENCIA INFANCIA,  ADOLESCENCIA Y JUVENTUD</v>
          </cell>
          <cell r="L194">
            <v>0</v>
          </cell>
        </row>
        <row r="195">
          <cell r="C195">
            <v>0</v>
          </cell>
          <cell r="D195">
            <v>0</v>
          </cell>
          <cell r="E195" t="str">
            <v>Asistencia técnica</v>
          </cell>
          <cell r="F195" t="str">
            <v>UNI</v>
          </cell>
          <cell r="G195">
            <v>40</v>
          </cell>
          <cell r="H195">
            <v>42767</v>
          </cell>
          <cell r="I195">
            <v>10</v>
          </cell>
          <cell r="J195" t="str">
            <v>MES</v>
          </cell>
          <cell r="K195" t="str">
            <v>GERENCIA INFANCIA,  ADOLESCENCIA Y JUVENTUD</v>
          </cell>
          <cell r="L195">
            <v>0</v>
          </cell>
        </row>
        <row r="196">
          <cell r="C196" t="str">
            <v>2016050000117</v>
          </cell>
          <cell r="D196">
            <v>4305242995</v>
          </cell>
          <cell r="E196" t="str">
            <v>Articulación y plan de formación</v>
          </cell>
          <cell r="F196" t="str">
            <v>UNI</v>
          </cell>
          <cell r="G196">
            <v>10</v>
          </cell>
          <cell r="H196">
            <v>42795</v>
          </cell>
          <cell r="I196">
            <v>9</v>
          </cell>
          <cell r="J196" t="str">
            <v>MES</v>
          </cell>
          <cell r="K196" t="str">
            <v>GERENCIA INFANCIA,  ADOLESCENCIA Y JUVENTUD</v>
          </cell>
          <cell r="L196" t="str">
            <v>Implementación Estrategia Buen Comienzo en Antioquia</v>
          </cell>
        </row>
        <row r="197">
          <cell r="C197">
            <v>0</v>
          </cell>
          <cell r="D197">
            <v>0</v>
          </cell>
          <cell r="E197" t="str">
            <v>Asesoría nutrición y estilos de vida</v>
          </cell>
          <cell r="F197" t="str">
            <v>UNI</v>
          </cell>
          <cell r="G197">
            <v>81</v>
          </cell>
          <cell r="H197">
            <v>42795</v>
          </cell>
          <cell r="I197">
            <v>9</v>
          </cell>
          <cell r="J197" t="str">
            <v>MES</v>
          </cell>
          <cell r="K197" t="str">
            <v>GERENCIA INFANCIA,  ADOLESCENCIA Y JUVENTUD</v>
          </cell>
          <cell r="L197">
            <v>0</v>
          </cell>
        </row>
        <row r="198">
          <cell r="C198">
            <v>0</v>
          </cell>
          <cell r="D198">
            <v>0</v>
          </cell>
          <cell r="E198" t="str">
            <v>Asesoría para humanización</v>
          </cell>
          <cell r="F198" t="str">
            <v>UNI</v>
          </cell>
          <cell r="G198">
            <v>32</v>
          </cell>
          <cell r="H198">
            <v>42795</v>
          </cell>
          <cell r="I198">
            <v>9</v>
          </cell>
          <cell r="J198" t="str">
            <v>MES</v>
          </cell>
          <cell r="K198" t="str">
            <v>GERENCIA INFANCIA,  ADOLESCENCIA Y JUVENTUD</v>
          </cell>
          <cell r="L198">
            <v>0</v>
          </cell>
        </row>
        <row r="199">
          <cell r="C199">
            <v>0</v>
          </cell>
          <cell r="D199">
            <v>0</v>
          </cell>
          <cell r="E199" t="str">
            <v>Asistencia técnica ambientes calidad</v>
          </cell>
          <cell r="F199" t="str">
            <v>UNI</v>
          </cell>
          <cell r="G199">
            <v>18</v>
          </cell>
          <cell r="H199">
            <v>42795</v>
          </cell>
          <cell r="I199">
            <v>9</v>
          </cell>
          <cell r="J199" t="str">
            <v>MES</v>
          </cell>
          <cell r="K199" t="str">
            <v>GERENCIA INFANCIA,  ADOLESCENCIA Y JUVENTUD</v>
          </cell>
          <cell r="L199">
            <v>0</v>
          </cell>
        </row>
        <row r="200">
          <cell r="C200">
            <v>0</v>
          </cell>
          <cell r="D200">
            <v>0</v>
          </cell>
          <cell r="E200" t="str">
            <v>Atención calidad madres lactantes</v>
          </cell>
          <cell r="F200" t="str">
            <v>UNI</v>
          </cell>
          <cell r="G200">
            <v>4119</v>
          </cell>
          <cell r="H200">
            <v>42795</v>
          </cell>
          <cell r="I200">
            <v>9</v>
          </cell>
          <cell r="J200" t="str">
            <v>MES</v>
          </cell>
          <cell r="K200" t="str">
            <v>GERENCIA INFANCIA,  ADOLESCENCIA Y JUVENTUD</v>
          </cell>
          <cell r="L200">
            <v>0</v>
          </cell>
        </row>
        <row r="201">
          <cell r="C201">
            <v>0</v>
          </cell>
          <cell r="D201">
            <v>0</v>
          </cell>
          <cell r="E201" t="str">
            <v>Atención de calidad a madres gestantes</v>
          </cell>
          <cell r="F201" t="str">
            <v>UNI</v>
          </cell>
          <cell r="G201">
            <v>1910</v>
          </cell>
          <cell r="H201">
            <v>42795</v>
          </cell>
          <cell r="I201">
            <v>9</v>
          </cell>
          <cell r="J201" t="str">
            <v>MES</v>
          </cell>
          <cell r="K201" t="str">
            <v>GERENCIA INFANCIA,  ADOLESCENCIA Y JUVENTUD</v>
          </cell>
          <cell r="L201">
            <v>0</v>
          </cell>
        </row>
        <row r="202">
          <cell r="C202">
            <v>0</v>
          </cell>
          <cell r="D202">
            <v>0</v>
          </cell>
          <cell r="E202" t="str">
            <v>Atención de calidad niños rurales</v>
          </cell>
          <cell r="F202" t="str">
            <v>UNI</v>
          </cell>
          <cell r="G202">
            <v>33486</v>
          </cell>
          <cell r="H202">
            <v>42795</v>
          </cell>
          <cell r="I202">
            <v>9</v>
          </cell>
          <cell r="J202" t="str">
            <v>MES</v>
          </cell>
          <cell r="K202" t="str">
            <v>GERENCIA INFANCIA,  ADOLESCENCIA Y JUVENTUD</v>
          </cell>
          <cell r="L202">
            <v>0</v>
          </cell>
        </row>
        <row r="203">
          <cell r="C203">
            <v>0</v>
          </cell>
          <cell r="D203">
            <v>0</v>
          </cell>
          <cell r="E203" t="str">
            <v>Atención de calidad niños urbanos</v>
          </cell>
          <cell r="F203" t="str">
            <v>UNI</v>
          </cell>
          <cell r="G203">
            <v>19666</v>
          </cell>
          <cell r="H203">
            <v>42795</v>
          </cell>
          <cell r="I203">
            <v>9</v>
          </cell>
          <cell r="J203" t="str">
            <v>MES</v>
          </cell>
          <cell r="K203" t="str">
            <v>GERENCIA INFANCIA,  ADOLESCENCIA Y JUVENTUD</v>
          </cell>
          <cell r="L203">
            <v>0</v>
          </cell>
        </row>
        <row r="204">
          <cell r="C204">
            <v>0</v>
          </cell>
          <cell r="D204">
            <v>0</v>
          </cell>
          <cell r="E204" t="str">
            <v>Campañas de movilización social</v>
          </cell>
          <cell r="F204" t="str">
            <v>UNI</v>
          </cell>
          <cell r="G204">
            <v>300</v>
          </cell>
          <cell r="H204">
            <v>42795</v>
          </cell>
          <cell r="I204">
            <v>9</v>
          </cell>
          <cell r="J204" t="str">
            <v>MES</v>
          </cell>
          <cell r="K204" t="str">
            <v>GERENCIA INFANCIA,  ADOLESCENCIA Y JUVENTUD</v>
          </cell>
          <cell r="L204">
            <v>0</v>
          </cell>
        </row>
        <row r="205">
          <cell r="C205">
            <v>0</v>
          </cell>
          <cell r="D205">
            <v>0</v>
          </cell>
          <cell r="E205" t="str">
            <v>Cualificación de agentes educativos</v>
          </cell>
          <cell r="F205" t="str">
            <v>UNI</v>
          </cell>
          <cell r="G205">
            <v>6</v>
          </cell>
          <cell r="H205">
            <v>42795</v>
          </cell>
          <cell r="I205">
            <v>9</v>
          </cell>
          <cell r="J205" t="str">
            <v>MES</v>
          </cell>
          <cell r="K205" t="str">
            <v>GERENCIA INFANCIA,  ADOLESCENCIA Y JUVENTUD</v>
          </cell>
          <cell r="L205">
            <v>0</v>
          </cell>
        </row>
        <row r="206">
          <cell r="C206">
            <v>0</v>
          </cell>
          <cell r="D206">
            <v>0</v>
          </cell>
          <cell r="E206" t="str">
            <v>Encuentros regionales agentes educativos</v>
          </cell>
          <cell r="F206" t="str">
            <v>UNI</v>
          </cell>
          <cell r="G206">
            <v>27</v>
          </cell>
          <cell r="H206">
            <v>42795</v>
          </cell>
          <cell r="I206">
            <v>9</v>
          </cell>
          <cell r="J206" t="str">
            <v>MES</v>
          </cell>
          <cell r="K206" t="str">
            <v>GERENCIA INFANCIA,  ADOLESCENCIA Y JUVENTUD</v>
          </cell>
          <cell r="L206">
            <v>0</v>
          </cell>
        </row>
        <row r="207">
          <cell r="C207">
            <v>0</v>
          </cell>
          <cell r="D207">
            <v>0</v>
          </cell>
          <cell r="E207" t="str">
            <v>Interventoría atención integral</v>
          </cell>
          <cell r="F207" t="str">
            <v>UNI</v>
          </cell>
          <cell r="G207">
            <v>1</v>
          </cell>
          <cell r="H207">
            <v>42795</v>
          </cell>
          <cell r="I207">
            <v>9</v>
          </cell>
          <cell r="J207" t="str">
            <v>MES</v>
          </cell>
          <cell r="K207" t="str">
            <v>GERENCIA INFANCIA,  ADOLESCENCIA Y JUVENTUD</v>
          </cell>
          <cell r="L207">
            <v>0</v>
          </cell>
        </row>
        <row r="208">
          <cell r="C208">
            <v>0</v>
          </cell>
          <cell r="D208">
            <v>0</v>
          </cell>
          <cell r="E208" t="str">
            <v>Mejoramiento ambientes</v>
          </cell>
          <cell r="F208" t="str">
            <v>UNI</v>
          </cell>
          <cell r="G208">
            <v>4</v>
          </cell>
          <cell r="H208">
            <v>42856</v>
          </cell>
          <cell r="I208">
            <v>7</v>
          </cell>
          <cell r="J208" t="str">
            <v>MES</v>
          </cell>
          <cell r="K208" t="str">
            <v>GERENCIA INFANCIA,  ADOLESCENCIA Y JUVENTUD</v>
          </cell>
          <cell r="L208">
            <v>0</v>
          </cell>
        </row>
        <row r="209">
          <cell r="C209">
            <v>0</v>
          </cell>
          <cell r="D209">
            <v>0</v>
          </cell>
          <cell r="E209" t="str">
            <v>Práctica de excelencia</v>
          </cell>
          <cell r="F209" t="str">
            <v>UNI</v>
          </cell>
          <cell r="G209">
            <v>4</v>
          </cell>
          <cell r="H209">
            <v>42767</v>
          </cell>
          <cell r="I209">
            <v>10</v>
          </cell>
          <cell r="J209" t="str">
            <v>MES</v>
          </cell>
          <cell r="K209" t="str">
            <v>GERENCIA INFANCIA,  ADOLESCENCIA Y JUVENTUD</v>
          </cell>
          <cell r="L209">
            <v>0</v>
          </cell>
        </row>
        <row r="210">
          <cell r="C210">
            <v>0</v>
          </cell>
          <cell r="D210">
            <v>0</v>
          </cell>
          <cell r="E210" t="str">
            <v>Seguimiento Sistema Información</v>
          </cell>
          <cell r="F210" t="str">
            <v>UNI</v>
          </cell>
          <cell r="G210">
            <v>1</v>
          </cell>
          <cell r="H210">
            <v>42795</v>
          </cell>
          <cell r="I210">
            <v>9</v>
          </cell>
          <cell r="J210" t="str">
            <v>MES</v>
          </cell>
          <cell r="K210" t="str">
            <v>GERENCIA INFANCIA,  ADOLESCENCIA Y JUVENTUD</v>
          </cell>
          <cell r="L210">
            <v>0</v>
          </cell>
        </row>
        <row r="211">
          <cell r="C211" t="str">
            <v>2016050000120</v>
          </cell>
          <cell r="D211">
            <v>1100000000</v>
          </cell>
          <cell r="E211" t="str">
            <v>Seminarios virtuales en Protección</v>
          </cell>
          <cell r="F211" t="str">
            <v>UNI</v>
          </cell>
          <cell r="G211">
            <v>4</v>
          </cell>
          <cell r="H211">
            <v>42767</v>
          </cell>
          <cell r="I211">
            <v>10</v>
          </cell>
          <cell r="J211" t="str">
            <v>MES</v>
          </cell>
          <cell r="K211" t="str">
            <v>GERENCIA INFANCIA,  ADOLESCENCIA Y JUVENTUD</v>
          </cell>
          <cell r="L211" t="str">
            <v>Prevención Vulneraciones de la Niñez en Antioquia</v>
          </cell>
        </row>
        <row r="212">
          <cell r="C212">
            <v>0</v>
          </cell>
          <cell r="D212">
            <v>0</v>
          </cell>
          <cell r="E212" t="str">
            <v>Seguimiento a indicadores</v>
          </cell>
          <cell r="F212" t="str">
            <v>UNI</v>
          </cell>
          <cell r="G212">
            <v>1</v>
          </cell>
          <cell r="H212">
            <v>42767</v>
          </cell>
          <cell r="I212">
            <v>10</v>
          </cell>
          <cell r="J212" t="str">
            <v>MES</v>
          </cell>
          <cell r="K212" t="str">
            <v>GERENCIA INFANCIA,  ADOLESCENCIA Y JUVENTUD</v>
          </cell>
          <cell r="L212">
            <v>0</v>
          </cell>
        </row>
        <row r="213">
          <cell r="C213">
            <v>0</v>
          </cell>
          <cell r="D213">
            <v>0</v>
          </cell>
          <cell r="E213" t="str">
            <v>Prácticas ludo-pedagógicas de prevención</v>
          </cell>
          <cell r="F213" t="str">
            <v>UNI</v>
          </cell>
          <cell r="G213">
            <v>224</v>
          </cell>
          <cell r="H213">
            <v>42767</v>
          </cell>
          <cell r="I213">
            <v>10</v>
          </cell>
          <cell r="J213" t="str">
            <v>MES</v>
          </cell>
          <cell r="K213" t="str">
            <v>GERENCIA INFANCIA,  ADOLESCENCIA Y JUVENTUD</v>
          </cell>
          <cell r="L213">
            <v>0</v>
          </cell>
        </row>
        <row r="214">
          <cell r="C214">
            <v>0</v>
          </cell>
          <cell r="D214">
            <v>0</v>
          </cell>
          <cell r="E214" t="str">
            <v>Práctica de excelencia</v>
          </cell>
          <cell r="F214" t="str">
            <v>UNI</v>
          </cell>
          <cell r="G214">
            <v>2</v>
          </cell>
          <cell r="H214">
            <v>42767</v>
          </cell>
          <cell r="I214">
            <v>10</v>
          </cell>
          <cell r="J214" t="str">
            <v>MES</v>
          </cell>
          <cell r="K214" t="str">
            <v>GERENCIA INFANCIA,  ADOLESCENCIA Y JUVENTUD</v>
          </cell>
          <cell r="L214">
            <v>0</v>
          </cell>
        </row>
        <row r="215">
          <cell r="C215">
            <v>0</v>
          </cell>
          <cell r="D215">
            <v>0</v>
          </cell>
          <cell r="E215" t="str">
            <v>Operación logística</v>
          </cell>
          <cell r="F215" t="str">
            <v>UNI</v>
          </cell>
          <cell r="G215">
            <v>1</v>
          </cell>
          <cell r="H215">
            <v>42767</v>
          </cell>
          <cell r="I215">
            <v>10</v>
          </cell>
          <cell r="J215" t="str">
            <v>MES</v>
          </cell>
          <cell r="K215" t="str">
            <v>GERENCIA INFANCIA,  ADOLESCENCIA Y JUVENTUD</v>
          </cell>
          <cell r="L215">
            <v>0</v>
          </cell>
        </row>
        <row r="216">
          <cell r="C216">
            <v>0</v>
          </cell>
          <cell r="D216">
            <v>0</v>
          </cell>
          <cell r="E216" t="str">
            <v>Movilización social</v>
          </cell>
          <cell r="F216" t="str">
            <v>UNI</v>
          </cell>
          <cell r="G216">
            <v>5</v>
          </cell>
          <cell r="H216">
            <v>42767</v>
          </cell>
          <cell r="I216">
            <v>10</v>
          </cell>
          <cell r="J216" t="str">
            <v>MES</v>
          </cell>
          <cell r="K216" t="str">
            <v>GERENCIA INFANCIA,  ADOLESCENCIA Y JUVENTUD</v>
          </cell>
          <cell r="L216">
            <v>0</v>
          </cell>
        </row>
        <row r="217">
          <cell r="C217">
            <v>0</v>
          </cell>
          <cell r="D217">
            <v>0</v>
          </cell>
          <cell r="E217" t="str">
            <v>Encuentro regional protección integral</v>
          </cell>
          <cell r="F217" t="str">
            <v>UNI</v>
          </cell>
          <cell r="G217">
            <v>3</v>
          </cell>
          <cell r="H217">
            <v>42767</v>
          </cell>
          <cell r="I217">
            <v>10</v>
          </cell>
          <cell r="J217" t="str">
            <v>MES</v>
          </cell>
          <cell r="K217" t="str">
            <v>GERENCIA INFANCIA,  ADOLESCENCIA Y JUVENTUD</v>
          </cell>
          <cell r="L217">
            <v>0</v>
          </cell>
        </row>
        <row r="218">
          <cell r="C218">
            <v>0</v>
          </cell>
          <cell r="D218">
            <v>0</v>
          </cell>
          <cell r="E218" t="str">
            <v>Asesoría y supervisión jurídica</v>
          </cell>
          <cell r="F218" t="str">
            <v>UNI</v>
          </cell>
          <cell r="G218">
            <v>1</v>
          </cell>
          <cell r="H218">
            <v>42767</v>
          </cell>
          <cell r="I218">
            <v>10</v>
          </cell>
          <cell r="J218" t="str">
            <v>MES</v>
          </cell>
          <cell r="K218" t="str">
            <v>GERENCIA INFANCIA,  ADOLESCENCIA Y JUVENTUD</v>
          </cell>
          <cell r="L218">
            <v>0</v>
          </cell>
        </row>
        <row r="219">
          <cell r="C219">
            <v>0</v>
          </cell>
          <cell r="D219">
            <v>0</v>
          </cell>
          <cell r="E219" t="str">
            <v>Acompañamiento plan de trabajo Mesas</v>
          </cell>
          <cell r="F219" t="str">
            <v>UNI</v>
          </cell>
          <cell r="G219">
            <v>27</v>
          </cell>
          <cell r="H219">
            <v>42767</v>
          </cell>
          <cell r="I219">
            <v>10</v>
          </cell>
          <cell r="J219" t="str">
            <v>MES</v>
          </cell>
          <cell r="K219" t="str">
            <v>GERENCIA INFANCIA,  ADOLESCENCIA Y JUVENTUD</v>
          </cell>
          <cell r="L219">
            <v>0</v>
          </cell>
        </row>
        <row r="220">
          <cell r="C220">
            <v>0</v>
          </cell>
          <cell r="D220">
            <v>0</v>
          </cell>
          <cell r="E220" t="str">
            <v>Acompañamiento familias en riesgo</v>
          </cell>
          <cell r="F220" t="str">
            <v>UNI</v>
          </cell>
          <cell r="G220">
            <v>56</v>
          </cell>
          <cell r="H220">
            <v>42767</v>
          </cell>
          <cell r="I220">
            <v>10</v>
          </cell>
          <cell r="J220" t="str">
            <v>MES</v>
          </cell>
          <cell r="K220" t="str">
            <v>GERENCIA INFANCIA,  ADOLESCENCIA Y JUVENTUD</v>
          </cell>
          <cell r="L220">
            <v>0</v>
          </cell>
        </row>
        <row r="221">
          <cell r="C221" t="str">
            <v>2016050000038</v>
          </cell>
          <cell r="D221">
            <v>650000000</v>
          </cell>
          <cell r="E221" t="str">
            <v>Campaña contra el racismo</v>
          </cell>
          <cell r="F221" t="str">
            <v>UNI</v>
          </cell>
          <cell r="G221">
            <v>1</v>
          </cell>
          <cell r="H221">
            <v>42736</v>
          </cell>
          <cell r="I221">
            <v>12</v>
          </cell>
          <cell r="J221" t="str">
            <v>MES</v>
          </cell>
          <cell r="K221" t="str">
            <v>GERENCIA DE AFRODESCENDIENTES</v>
          </cell>
          <cell r="L221" t="str">
            <v>Implementación de la coalición de Municipios Afroantioqueños en el marco de la Política Pública en el Departamento de Antioquia</v>
          </cell>
        </row>
        <row r="222">
          <cell r="C222">
            <v>0</v>
          </cell>
          <cell r="D222">
            <v>0</v>
          </cell>
          <cell r="E222" t="str">
            <v>Asesorar y fortalecer</v>
          </cell>
          <cell r="F222" t="str">
            <v>UNI</v>
          </cell>
          <cell r="G222">
            <v>1</v>
          </cell>
          <cell r="H222">
            <v>42736</v>
          </cell>
          <cell r="I222">
            <v>12</v>
          </cell>
          <cell r="J222" t="str">
            <v>MES</v>
          </cell>
          <cell r="K222" t="str">
            <v>GERENCIA DE AFRODESCENDIENTES</v>
          </cell>
          <cell r="L222">
            <v>0</v>
          </cell>
        </row>
        <row r="223">
          <cell r="C223">
            <v>0</v>
          </cell>
          <cell r="D223">
            <v>0</v>
          </cell>
          <cell r="E223" t="str">
            <v>Apoyo recurso humano</v>
          </cell>
          <cell r="F223" t="str">
            <v>UNI</v>
          </cell>
          <cell r="G223">
            <v>1</v>
          </cell>
          <cell r="H223">
            <v>42736</v>
          </cell>
          <cell r="I223">
            <v>12</v>
          </cell>
          <cell r="J223" t="str">
            <v>MES</v>
          </cell>
          <cell r="K223" t="str">
            <v>GERENCIA DE AFRODESCENDIENTES</v>
          </cell>
          <cell r="L223">
            <v>0</v>
          </cell>
        </row>
        <row r="224">
          <cell r="C224">
            <v>0</v>
          </cell>
          <cell r="D224">
            <v>0</v>
          </cell>
          <cell r="E224" t="str">
            <v>Apoyo consejos organizaciones</v>
          </cell>
          <cell r="F224" t="str">
            <v>UNI</v>
          </cell>
          <cell r="G224">
            <v>1</v>
          </cell>
          <cell r="H224">
            <v>42736</v>
          </cell>
          <cell r="I224">
            <v>12</v>
          </cell>
          <cell r="J224" t="str">
            <v>MES</v>
          </cell>
          <cell r="K224" t="str">
            <v>GERENCIA DE AFRODESCENDIENTES</v>
          </cell>
          <cell r="L224">
            <v>0</v>
          </cell>
        </row>
        <row r="225">
          <cell r="C225">
            <v>0</v>
          </cell>
          <cell r="D225">
            <v>0</v>
          </cell>
          <cell r="E225" t="str">
            <v>Adoptan modelo de atención</v>
          </cell>
          <cell r="F225" t="str">
            <v>UNI</v>
          </cell>
          <cell r="G225">
            <v>1</v>
          </cell>
          <cell r="H225">
            <v>42736</v>
          </cell>
          <cell r="I225">
            <v>12</v>
          </cell>
          <cell r="J225" t="str">
            <v>MES</v>
          </cell>
          <cell r="K225" t="str">
            <v>GERENCIA DE AFRODESCENDIENTES</v>
          </cell>
          <cell r="L225">
            <v>0</v>
          </cell>
        </row>
        <row r="226">
          <cell r="C226">
            <v>0</v>
          </cell>
          <cell r="D226">
            <v>0</v>
          </cell>
          <cell r="E226" t="str">
            <v>Variable étnica</v>
          </cell>
          <cell r="F226" t="str">
            <v>UNI</v>
          </cell>
          <cell r="G226">
            <v>1</v>
          </cell>
          <cell r="H226">
            <v>42736</v>
          </cell>
          <cell r="I226">
            <v>12</v>
          </cell>
          <cell r="J226" t="str">
            <v>MES</v>
          </cell>
          <cell r="K226" t="str">
            <v>GERENCIA DE AFRODESCENDIENTES</v>
          </cell>
          <cell r="L226">
            <v>0</v>
          </cell>
        </row>
        <row r="227">
          <cell r="C227">
            <v>0</v>
          </cell>
          <cell r="D227">
            <v>0</v>
          </cell>
          <cell r="E227" t="str">
            <v>Instituciones propias</v>
          </cell>
          <cell r="F227" t="str">
            <v>UNI</v>
          </cell>
          <cell r="G227">
            <v>1</v>
          </cell>
          <cell r="H227">
            <v>42736</v>
          </cell>
          <cell r="I227">
            <v>12</v>
          </cell>
          <cell r="J227" t="str">
            <v>MES</v>
          </cell>
          <cell r="K227" t="str">
            <v>GERENCIA DE AFRODESCENDIENTES</v>
          </cell>
          <cell r="L227">
            <v>0</v>
          </cell>
        </row>
        <row r="228">
          <cell r="C228">
            <v>0</v>
          </cell>
          <cell r="D228">
            <v>0</v>
          </cell>
          <cell r="E228" t="str">
            <v>Sociales del estado</v>
          </cell>
          <cell r="F228" t="str">
            <v>UNI</v>
          </cell>
          <cell r="G228">
            <v>1</v>
          </cell>
          <cell r="H228">
            <v>42736</v>
          </cell>
          <cell r="I228">
            <v>12</v>
          </cell>
          <cell r="J228" t="str">
            <v>MES</v>
          </cell>
          <cell r="K228" t="str">
            <v>GERENCIA DE AFRODESCENDIENTES</v>
          </cell>
          <cell r="L228">
            <v>0</v>
          </cell>
        </row>
        <row r="229">
          <cell r="C229">
            <v>0</v>
          </cell>
          <cell r="D229">
            <v>0</v>
          </cell>
          <cell r="E229" t="str">
            <v>Acompañamiento de acciones</v>
          </cell>
          <cell r="F229" t="str">
            <v>UNI</v>
          </cell>
          <cell r="G229">
            <v>1</v>
          </cell>
          <cell r="H229">
            <v>42736</v>
          </cell>
          <cell r="I229">
            <v>12</v>
          </cell>
          <cell r="J229" t="str">
            <v>MES</v>
          </cell>
          <cell r="K229" t="str">
            <v>GERENCIA DE AFRODESCENDIENTES</v>
          </cell>
          <cell r="L229">
            <v>0</v>
          </cell>
        </row>
        <row r="230">
          <cell r="C230">
            <v>0</v>
          </cell>
          <cell r="D230">
            <v>0</v>
          </cell>
          <cell r="E230" t="str">
            <v>Asesoria en Etnoeducación</v>
          </cell>
          <cell r="F230" t="str">
            <v>UNI</v>
          </cell>
          <cell r="G230">
            <v>1</v>
          </cell>
          <cell r="H230">
            <v>42736</v>
          </cell>
          <cell r="I230">
            <v>12</v>
          </cell>
          <cell r="J230" t="str">
            <v>MES</v>
          </cell>
          <cell r="K230" t="str">
            <v>GERENCIA DE AFRODESCENDIENTES</v>
          </cell>
          <cell r="L230">
            <v>0</v>
          </cell>
        </row>
        <row r="231">
          <cell r="C231">
            <v>0</v>
          </cell>
          <cell r="D231">
            <v>0</v>
          </cell>
          <cell r="E231" t="str">
            <v>Asesoria en gobierno propio</v>
          </cell>
          <cell r="F231" t="str">
            <v>UNI</v>
          </cell>
          <cell r="G231">
            <v>1</v>
          </cell>
          <cell r="H231">
            <v>42736</v>
          </cell>
          <cell r="I231">
            <v>12</v>
          </cell>
          <cell r="J231" t="str">
            <v>MES</v>
          </cell>
          <cell r="K231" t="str">
            <v>GERENCIA DE AFRODESCENDIENTES</v>
          </cell>
          <cell r="L231">
            <v>0</v>
          </cell>
        </row>
        <row r="232">
          <cell r="C232" t="str">
            <v>2017050000012</v>
          </cell>
          <cell r="D232">
            <v>0</v>
          </cell>
          <cell r="E232" t="str">
            <v>Acompañamiento técnico - jurídico</v>
          </cell>
          <cell r="F232" t="str">
            <v>UNI</v>
          </cell>
          <cell r="G232">
            <v>1</v>
          </cell>
          <cell r="H232">
            <v>42736</v>
          </cell>
          <cell r="I232">
            <v>12</v>
          </cell>
          <cell r="J232" t="str">
            <v>MES</v>
          </cell>
          <cell r="K232" t="str">
            <v>GERENCIA DE AFRODESCENDIENTES</v>
          </cell>
          <cell r="L232" t="str">
            <v>Desarrollo y Crecimiento - Afro</v>
          </cell>
        </row>
        <row r="233">
          <cell r="C233">
            <v>0</v>
          </cell>
          <cell r="D233">
            <v>0</v>
          </cell>
          <cell r="E233" t="str">
            <v>Campañas anti discriminación</v>
          </cell>
          <cell r="F233" t="str">
            <v>UNI</v>
          </cell>
          <cell r="G233">
            <v>1</v>
          </cell>
          <cell r="H233">
            <v>42736</v>
          </cell>
          <cell r="I233">
            <v>12</v>
          </cell>
          <cell r="J233" t="str">
            <v>MES</v>
          </cell>
          <cell r="K233" t="str">
            <v>GERENCIA DE AFRODESCENDIENTES</v>
          </cell>
          <cell r="L233">
            <v>0</v>
          </cell>
        </row>
        <row r="234">
          <cell r="C234">
            <v>0</v>
          </cell>
          <cell r="D234">
            <v>0</v>
          </cell>
          <cell r="E234" t="str">
            <v>Elaboración de proyectos sectoriales</v>
          </cell>
          <cell r="F234" t="str">
            <v>UNI</v>
          </cell>
          <cell r="G234">
            <v>1</v>
          </cell>
          <cell r="H234">
            <v>42736</v>
          </cell>
          <cell r="I234">
            <v>12</v>
          </cell>
          <cell r="J234" t="str">
            <v>MES</v>
          </cell>
          <cell r="K234" t="str">
            <v>GERENCIA DE AFRODESCENDIENTES</v>
          </cell>
          <cell r="L234">
            <v>0</v>
          </cell>
        </row>
        <row r="235">
          <cell r="C235">
            <v>0</v>
          </cell>
          <cell r="D235">
            <v>0</v>
          </cell>
          <cell r="E235" t="str">
            <v>Iniciativ impacto rural manejo de tierra</v>
          </cell>
          <cell r="F235" t="str">
            <v>UNI</v>
          </cell>
          <cell r="G235">
            <v>1</v>
          </cell>
          <cell r="H235">
            <v>42736</v>
          </cell>
          <cell r="I235">
            <v>12</v>
          </cell>
          <cell r="J235" t="str">
            <v>MES</v>
          </cell>
          <cell r="K235" t="str">
            <v>GERENCIA DE AFRODESCENDIENTES</v>
          </cell>
          <cell r="L235">
            <v>0</v>
          </cell>
        </row>
        <row r="236">
          <cell r="C236">
            <v>0</v>
          </cell>
          <cell r="D236">
            <v>0</v>
          </cell>
          <cell r="E236" t="str">
            <v>Mecanismos protección derechos humanos</v>
          </cell>
          <cell r="F236" t="str">
            <v>UNI</v>
          </cell>
          <cell r="G236">
            <v>1</v>
          </cell>
          <cell r="H236">
            <v>42736</v>
          </cell>
          <cell r="I236">
            <v>12</v>
          </cell>
          <cell r="J236" t="str">
            <v>MES</v>
          </cell>
          <cell r="K236" t="str">
            <v>GERENCIA DE AFRODESCENDIENTES</v>
          </cell>
          <cell r="L236">
            <v>0</v>
          </cell>
        </row>
        <row r="237">
          <cell r="C237">
            <v>0</v>
          </cell>
          <cell r="D237">
            <v>0</v>
          </cell>
          <cell r="E237" t="str">
            <v>Titulación tierras colectivas</v>
          </cell>
          <cell r="F237" t="str">
            <v>UNI</v>
          </cell>
          <cell r="G237">
            <v>1</v>
          </cell>
          <cell r="H237">
            <v>42736</v>
          </cell>
          <cell r="I237">
            <v>12</v>
          </cell>
          <cell r="J237" t="str">
            <v>MES</v>
          </cell>
          <cell r="K237" t="str">
            <v>GERENCIA DE AFRODESCENDIENTES</v>
          </cell>
          <cell r="L237">
            <v>0</v>
          </cell>
        </row>
        <row r="238">
          <cell r="C238" t="str">
            <v>2017050000007</v>
          </cell>
          <cell r="D238">
            <v>0</v>
          </cell>
          <cell r="E238" t="str">
            <v>Caracterización acompañamiento población</v>
          </cell>
          <cell r="F238" t="str">
            <v>UNI</v>
          </cell>
          <cell r="G238">
            <v>1342</v>
          </cell>
          <cell r="H238">
            <v>42736</v>
          </cell>
          <cell r="I238">
            <v>12</v>
          </cell>
          <cell r="J238" t="str">
            <v>MES</v>
          </cell>
          <cell r="K238" t="str">
            <v xml:space="preserve">GERENCIA DE PAZ </v>
          </cell>
          <cell r="L238" t="str">
            <v>Formación Para el Desarrollo de las Comunidades Involucradas en el Posconflicto en el Departamento de Antioquia</v>
          </cell>
        </row>
        <row r="239">
          <cell r="C239">
            <v>0</v>
          </cell>
          <cell r="D239">
            <v>0</v>
          </cell>
          <cell r="E239" t="str">
            <v>Convenio interinstnales para formación</v>
          </cell>
          <cell r="F239" t="str">
            <v>UNI</v>
          </cell>
          <cell r="G239">
            <v>2</v>
          </cell>
          <cell r="H239">
            <v>42736</v>
          </cell>
          <cell r="I239">
            <v>12</v>
          </cell>
          <cell r="J239" t="str">
            <v>MES</v>
          </cell>
          <cell r="K239" t="str">
            <v xml:space="preserve">GERENCIA DE PAZ </v>
          </cell>
          <cell r="L239">
            <v>0</v>
          </cell>
        </row>
        <row r="240">
          <cell r="C240">
            <v>0</v>
          </cell>
          <cell r="D240">
            <v>0</v>
          </cell>
          <cell r="E240" t="str">
            <v>Desarollo proyectos productivos</v>
          </cell>
          <cell r="F240" t="str">
            <v>UNI</v>
          </cell>
          <cell r="G240">
            <v>5</v>
          </cell>
          <cell r="H240">
            <v>42736</v>
          </cell>
          <cell r="I240">
            <v>12</v>
          </cell>
          <cell r="J240" t="str">
            <v>MES</v>
          </cell>
          <cell r="K240" t="str">
            <v xml:space="preserve">GERENCIA DE PAZ </v>
          </cell>
          <cell r="L240">
            <v>0</v>
          </cell>
        </row>
        <row r="241">
          <cell r="C241">
            <v>0</v>
          </cell>
          <cell r="D241">
            <v>0</v>
          </cell>
          <cell r="E241" t="str">
            <v>Conven acceso Educación superior</v>
          </cell>
          <cell r="F241" t="str">
            <v>UNI</v>
          </cell>
          <cell r="G241">
            <v>1</v>
          </cell>
          <cell r="H241">
            <v>42736</v>
          </cell>
          <cell r="I241">
            <v>12</v>
          </cell>
          <cell r="J241" t="str">
            <v>MES</v>
          </cell>
          <cell r="K241" t="str">
            <v xml:space="preserve">GERENCIA DE PAZ </v>
          </cell>
          <cell r="L241">
            <v>0</v>
          </cell>
        </row>
        <row r="242">
          <cell r="C242">
            <v>0</v>
          </cell>
          <cell r="D242">
            <v>0</v>
          </cell>
          <cell r="E242" t="str">
            <v>Creación de plan de atención psicosocial</v>
          </cell>
          <cell r="F242" t="str">
            <v>UNI</v>
          </cell>
          <cell r="G242">
            <v>1</v>
          </cell>
          <cell r="H242">
            <v>42736</v>
          </cell>
          <cell r="I242">
            <v>12</v>
          </cell>
          <cell r="J242" t="str">
            <v>MES</v>
          </cell>
          <cell r="K242" t="str">
            <v xml:space="preserve">GERENCIA DE PAZ </v>
          </cell>
          <cell r="L242">
            <v>0</v>
          </cell>
        </row>
        <row r="243">
          <cell r="C243">
            <v>0</v>
          </cell>
          <cell r="D243">
            <v>0</v>
          </cell>
          <cell r="E243" t="str">
            <v>Proces acompañto psicosocial comudades</v>
          </cell>
          <cell r="F243" t="str">
            <v>UNI</v>
          </cell>
          <cell r="G243">
            <v>5</v>
          </cell>
          <cell r="H243">
            <v>42736</v>
          </cell>
          <cell r="I243">
            <v>12</v>
          </cell>
          <cell r="J243" t="str">
            <v>MES</v>
          </cell>
          <cell r="K243" t="str">
            <v xml:space="preserve">GERENCIA DE PAZ </v>
          </cell>
          <cell r="L243">
            <v>0</v>
          </cell>
        </row>
        <row r="244">
          <cell r="C244">
            <v>0</v>
          </cell>
          <cell r="D244">
            <v>0</v>
          </cell>
          <cell r="E244" t="str">
            <v>Convenio atencion entidades salud</v>
          </cell>
          <cell r="F244" t="str">
            <v>UNI</v>
          </cell>
          <cell r="G244">
            <v>1</v>
          </cell>
          <cell r="H244">
            <v>42736</v>
          </cell>
          <cell r="I244">
            <v>12</v>
          </cell>
          <cell r="J244" t="str">
            <v>MES</v>
          </cell>
          <cell r="K244" t="str">
            <v xml:space="preserve">GERENCIA DE PAZ </v>
          </cell>
          <cell r="L244">
            <v>0</v>
          </cell>
        </row>
        <row r="245">
          <cell r="C245" t="str">
            <v>2017050000008</v>
          </cell>
          <cell r="D245">
            <v>0</v>
          </cell>
          <cell r="E245" t="str">
            <v>Análisis y estudio de acuerdos de paz</v>
          </cell>
          <cell r="F245" t="str">
            <v>UNI</v>
          </cell>
          <cell r="G245">
            <v>1</v>
          </cell>
          <cell r="H245">
            <v>42736</v>
          </cell>
          <cell r="I245">
            <v>12</v>
          </cell>
          <cell r="J245" t="str">
            <v>MES</v>
          </cell>
          <cell r="K245" t="str">
            <v xml:space="preserve">GERENCIA DE PAZ </v>
          </cell>
          <cell r="L245" t="str">
            <v>Construcción Formulación e Implementación de la Agenda de Paz en el Departamento de Antioquia</v>
          </cell>
        </row>
        <row r="246">
          <cell r="C246">
            <v>0</v>
          </cell>
          <cell r="D246">
            <v>0</v>
          </cell>
          <cell r="E246" t="str">
            <v>Georref a partir priorización territorio</v>
          </cell>
          <cell r="F246" t="str">
            <v>UNI</v>
          </cell>
          <cell r="G246">
            <v>1</v>
          </cell>
          <cell r="H246">
            <v>42736</v>
          </cell>
          <cell r="I246">
            <v>12</v>
          </cell>
          <cell r="J246" t="str">
            <v>MES</v>
          </cell>
          <cell r="K246" t="str">
            <v xml:space="preserve">GERENCIA DE PAZ </v>
          </cell>
          <cell r="L246">
            <v>0</v>
          </cell>
        </row>
        <row r="247">
          <cell r="C247">
            <v>0</v>
          </cell>
          <cell r="D247">
            <v>0</v>
          </cell>
          <cell r="E247" t="str">
            <v>Realización ejercicios de priorización</v>
          </cell>
          <cell r="F247" t="str">
            <v>UNI</v>
          </cell>
          <cell r="G247">
            <v>1</v>
          </cell>
          <cell r="H247">
            <v>42736</v>
          </cell>
          <cell r="I247">
            <v>12</v>
          </cell>
          <cell r="J247" t="str">
            <v>MES</v>
          </cell>
          <cell r="K247" t="str">
            <v xml:space="preserve">GERENCIA DE PAZ </v>
          </cell>
          <cell r="L247">
            <v>0</v>
          </cell>
        </row>
        <row r="248">
          <cell r="C248">
            <v>0</v>
          </cell>
          <cell r="D248">
            <v>0</v>
          </cell>
          <cell r="E248" t="str">
            <v>Construcción de consensos</v>
          </cell>
          <cell r="F248" t="str">
            <v>UNI</v>
          </cell>
          <cell r="G248">
            <v>1</v>
          </cell>
          <cell r="H248">
            <v>42736</v>
          </cell>
          <cell r="I248">
            <v>12</v>
          </cell>
          <cell r="J248" t="str">
            <v>MES</v>
          </cell>
          <cell r="K248" t="str">
            <v xml:space="preserve">GERENCIA DE PAZ </v>
          </cell>
          <cell r="L248">
            <v>0</v>
          </cell>
        </row>
        <row r="249">
          <cell r="C249">
            <v>0</v>
          </cell>
          <cell r="D249">
            <v>0</v>
          </cell>
          <cell r="E249" t="str">
            <v>Participación entidades admon deptal</v>
          </cell>
          <cell r="F249" t="str">
            <v>UNI</v>
          </cell>
          <cell r="G249">
            <v>1</v>
          </cell>
          <cell r="H249">
            <v>42736</v>
          </cell>
          <cell r="I249">
            <v>12</v>
          </cell>
          <cell r="J249" t="str">
            <v>MES</v>
          </cell>
          <cell r="K249" t="str">
            <v xml:space="preserve">GERENCIA DE PAZ </v>
          </cell>
          <cell r="L249">
            <v>0</v>
          </cell>
        </row>
        <row r="250">
          <cell r="C250">
            <v>0</v>
          </cell>
          <cell r="D250">
            <v>0</v>
          </cell>
          <cell r="E250" t="str">
            <v>política pública de paz y posconflicto</v>
          </cell>
          <cell r="F250" t="str">
            <v>UNI</v>
          </cell>
          <cell r="G250">
            <v>1</v>
          </cell>
          <cell r="H250">
            <v>42736</v>
          </cell>
          <cell r="I250">
            <v>12</v>
          </cell>
          <cell r="J250" t="str">
            <v>MES</v>
          </cell>
          <cell r="K250" t="str">
            <v xml:space="preserve">GERENCIA DE PAZ </v>
          </cell>
          <cell r="L250">
            <v>0</v>
          </cell>
        </row>
        <row r="251">
          <cell r="C251" t="str">
            <v>2016050000268</v>
          </cell>
          <cell r="D251">
            <v>9625811746</v>
          </cell>
          <cell r="E251" t="str">
            <v>Construccion acueducto rural agua</v>
          </cell>
          <cell r="F251" t="str">
            <v>UNI</v>
          </cell>
          <cell r="G251">
            <v>3</v>
          </cell>
          <cell r="H251">
            <v>42736</v>
          </cell>
          <cell r="I251">
            <v>12</v>
          </cell>
          <cell r="J251" t="str">
            <v>MES</v>
          </cell>
          <cell r="K251" t="str">
            <v>GERENCIA DE SERVICIOS PÚBLICOS</v>
          </cell>
          <cell r="L251" t="str">
            <v>Construcción y suministro de agua apta para el consumo humano</v>
          </cell>
        </row>
        <row r="252">
          <cell r="C252">
            <v>0</v>
          </cell>
          <cell r="D252">
            <v>0</v>
          </cell>
          <cell r="E252" t="str">
            <v>Construcción sistemas alternativos agua</v>
          </cell>
          <cell r="F252" t="str">
            <v>UNI</v>
          </cell>
          <cell r="G252">
            <v>1.3</v>
          </cell>
          <cell r="H252">
            <v>42736</v>
          </cell>
          <cell r="I252">
            <v>12</v>
          </cell>
          <cell r="J252" t="str">
            <v>MES</v>
          </cell>
          <cell r="K252" t="str">
            <v>GERENCIA DE SERVICIOS PÚBLICOS</v>
          </cell>
          <cell r="L252">
            <v>0</v>
          </cell>
        </row>
        <row r="253">
          <cell r="C253">
            <v>0</v>
          </cell>
          <cell r="D253">
            <v>0</v>
          </cell>
          <cell r="E253" t="str">
            <v>Nuevas conexiones agua predios rurales</v>
          </cell>
          <cell r="F253" t="str">
            <v>UNI</v>
          </cell>
          <cell r="G253">
            <v>9.6999999999999993</v>
          </cell>
          <cell r="H253">
            <v>42736</v>
          </cell>
          <cell r="I253">
            <v>12</v>
          </cell>
          <cell r="J253" t="str">
            <v>MES</v>
          </cell>
          <cell r="K253" t="str">
            <v>GERENCIA DE SERVICIOS PÚBLICOS</v>
          </cell>
          <cell r="L253">
            <v>0</v>
          </cell>
        </row>
        <row r="254">
          <cell r="C254">
            <v>0</v>
          </cell>
          <cell r="D254">
            <v>0</v>
          </cell>
          <cell r="E254" t="str">
            <v>Contratación de personal</v>
          </cell>
          <cell r="F254" t="str">
            <v>UNI</v>
          </cell>
          <cell r="G254">
            <v>5</v>
          </cell>
          <cell r="H254">
            <v>42736</v>
          </cell>
          <cell r="I254">
            <v>12</v>
          </cell>
          <cell r="J254" t="str">
            <v>MES</v>
          </cell>
          <cell r="K254" t="str">
            <v>GERENCIA DE SERVICIOS PÚBLICOS</v>
          </cell>
          <cell r="L254">
            <v>0</v>
          </cell>
        </row>
        <row r="255">
          <cell r="C255">
            <v>0</v>
          </cell>
          <cell r="D255">
            <v>0</v>
          </cell>
          <cell r="E255" t="str">
            <v>Transporte</v>
          </cell>
          <cell r="F255" t="str">
            <v>HRA</v>
          </cell>
          <cell r="G255">
            <v>17</v>
          </cell>
          <cell r="H255">
            <v>42736</v>
          </cell>
          <cell r="I255">
            <v>12</v>
          </cell>
          <cell r="J255" t="str">
            <v>MES</v>
          </cell>
          <cell r="K255" t="str">
            <v>GERENCIA DE SERVICIOS PÚBLICOS</v>
          </cell>
          <cell r="L255">
            <v>0</v>
          </cell>
        </row>
        <row r="256">
          <cell r="C256" t="str">
            <v>2016050000270</v>
          </cell>
          <cell r="D256">
            <v>150000000</v>
          </cell>
          <cell r="E256" t="str">
            <v>Fortalecer prestación servicios públicos</v>
          </cell>
          <cell r="F256" t="str">
            <v>UNI</v>
          </cell>
          <cell r="G256">
            <v>38</v>
          </cell>
          <cell r="H256">
            <v>42736</v>
          </cell>
          <cell r="I256">
            <v>12</v>
          </cell>
          <cell r="J256" t="str">
            <v>MES</v>
          </cell>
          <cell r="K256" t="str">
            <v>GERENCIA DE SERVICIOS PÚBLICOS</v>
          </cell>
          <cell r="L256" t="str">
            <v>Fortalecimiento de Municipios y operadores en la prestación de servicios públicos. Todo El Departamento, Antioquia, Occidente</v>
          </cell>
        </row>
        <row r="257">
          <cell r="C257">
            <v>0</v>
          </cell>
          <cell r="D257">
            <v>0</v>
          </cell>
          <cell r="E257" t="str">
            <v>Contratación personal</v>
          </cell>
          <cell r="F257" t="str">
            <v>UNI</v>
          </cell>
          <cell r="G257">
            <v>1</v>
          </cell>
          <cell r="H257">
            <v>42736</v>
          </cell>
          <cell r="I257">
            <v>12</v>
          </cell>
          <cell r="J257" t="str">
            <v>MES</v>
          </cell>
          <cell r="K257" t="str">
            <v>GERENCIA DE SERVICIOS PÚBLICOS</v>
          </cell>
          <cell r="L257">
            <v>0</v>
          </cell>
        </row>
        <row r="258">
          <cell r="C258" t="str">
            <v>2016050000273</v>
          </cell>
          <cell r="D258">
            <v>3661400000</v>
          </cell>
          <cell r="E258" t="str">
            <v>Contratación personal</v>
          </cell>
          <cell r="F258" t="str">
            <v>UNI</v>
          </cell>
          <cell r="G258">
            <v>2</v>
          </cell>
          <cell r="H258">
            <v>42736</v>
          </cell>
          <cell r="I258">
            <v>12</v>
          </cell>
          <cell r="J258" t="str">
            <v>MES</v>
          </cell>
          <cell r="K258" t="str">
            <v>GERENCIA DE SERVICIOS PÚBLICOS</v>
          </cell>
          <cell r="L258" t="str">
            <v>Construcción Alternativas rurales para el manejo de residuos sólidos en el Departamento Todo El Departamento, Antioquia, Occidente</v>
          </cell>
        </row>
        <row r="259">
          <cell r="C259">
            <v>0</v>
          </cell>
          <cell r="D259">
            <v>0</v>
          </cell>
          <cell r="E259" t="str">
            <v>Residuos sólidos en zonas rurales</v>
          </cell>
          <cell r="F259" t="str">
            <v>UNI</v>
          </cell>
          <cell r="G259">
            <v>1</v>
          </cell>
          <cell r="H259">
            <v>42736</v>
          </cell>
          <cell r="I259">
            <v>12</v>
          </cell>
          <cell r="J259" t="str">
            <v>MES</v>
          </cell>
          <cell r="K259" t="str">
            <v>GERENCIA DE SERVICIOS PÚBLICOS</v>
          </cell>
          <cell r="L259">
            <v>0</v>
          </cell>
        </row>
        <row r="260">
          <cell r="C260" t="str">
            <v>2016050000274</v>
          </cell>
          <cell r="D260">
            <v>7922800000</v>
          </cell>
          <cell r="E260" t="str">
            <v>Conexiones rurales alcantarillado</v>
          </cell>
          <cell r="F260" t="str">
            <v>UNI</v>
          </cell>
          <cell r="G260">
            <v>4.5</v>
          </cell>
          <cell r="H260">
            <v>42736</v>
          </cell>
          <cell r="I260">
            <v>12</v>
          </cell>
          <cell r="J260" t="str">
            <v>MES</v>
          </cell>
          <cell r="K260" t="str">
            <v>GERENCIA DE SERVICIOS PÚBLICOS</v>
          </cell>
          <cell r="L260" t="str">
            <v>Ampliación de cobertura mediante construcción de nuevas conexiones y tratamientos de aguas residuales (zona rural) del Departamento Todo El Departamento, Antioquia, Occidente</v>
          </cell>
        </row>
        <row r="261">
          <cell r="C261">
            <v>0</v>
          </cell>
          <cell r="D261">
            <v>0</v>
          </cell>
          <cell r="E261" t="str">
            <v>Tratamiento aguas residuales</v>
          </cell>
          <cell r="F261" t="str">
            <v>UNI</v>
          </cell>
          <cell r="G261">
            <v>712</v>
          </cell>
          <cell r="H261">
            <v>42736</v>
          </cell>
          <cell r="I261">
            <v>12</v>
          </cell>
          <cell r="J261" t="str">
            <v>MES</v>
          </cell>
          <cell r="K261" t="str">
            <v>GERENCIA DE SERVICIOS PÚBLICOS</v>
          </cell>
          <cell r="L261">
            <v>0</v>
          </cell>
        </row>
        <row r="262">
          <cell r="C262" t="str">
            <v>2016050000276</v>
          </cell>
          <cell r="D262">
            <v>5335561059</v>
          </cell>
          <cell r="E262" t="str">
            <v>Conexiones urbanas al servicio agua apta</v>
          </cell>
          <cell r="F262" t="str">
            <v>UNI</v>
          </cell>
          <cell r="G262">
            <v>1.9</v>
          </cell>
          <cell r="H262">
            <v>42736</v>
          </cell>
          <cell r="I262">
            <v>12</v>
          </cell>
          <cell r="J262" t="str">
            <v>MES</v>
          </cell>
          <cell r="K262" t="str">
            <v>GERENCIA DE SERVICIOS PÚBLICOS</v>
          </cell>
          <cell r="L262" t="str">
            <v>Ampliación Cobertura y sistemas sostenibles de agua apta para consumo humano en zona urbana Todo El Departamento, Antioquia, Occidente</v>
          </cell>
        </row>
        <row r="263">
          <cell r="C263">
            <v>0</v>
          </cell>
          <cell r="D263">
            <v>0</v>
          </cell>
          <cell r="E263" t="str">
            <v>Sistemas acueductos urbanos optimizados</v>
          </cell>
          <cell r="F263" t="str">
            <v>UNI</v>
          </cell>
          <cell r="G263">
            <v>6</v>
          </cell>
          <cell r="H263">
            <v>42736</v>
          </cell>
          <cell r="I263">
            <v>12</v>
          </cell>
          <cell r="J263" t="str">
            <v>MES</v>
          </cell>
          <cell r="K263" t="str">
            <v>GERENCIA DE SERVICIOS PÚBLICOS</v>
          </cell>
          <cell r="L263">
            <v>0</v>
          </cell>
        </row>
        <row r="264">
          <cell r="C264" t="str">
            <v>2016050000278</v>
          </cell>
          <cell r="D264">
            <v>4335561059</v>
          </cell>
          <cell r="E264" t="str">
            <v>Alcantari optimizados garantía servicio</v>
          </cell>
          <cell r="F264" t="str">
            <v>UNI</v>
          </cell>
          <cell r="G264">
            <v>2</v>
          </cell>
          <cell r="H264">
            <v>42736</v>
          </cell>
          <cell r="I264">
            <v>12</v>
          </cell>
          <cell r="J264" t="str">
            <v>MES</v>
          </cell>
          <cell r="K264" t="str">
            <v>GERENCIA DE SERVICIOS PÚBLICOS</v>
          </cell>
          <cell r="L264" t="str">
            <v>Ampliación cobertura al servicio de alcantarillado en zona urbana Todo El Departamento, Antioquia, Occidente</v>
          </cell>
        </row>
        <row r="265">
          <cell r="C265">
            <v>0</v>
          </cell>
          <cell r="D265">
            <v>0</v>
          </cell>
          <cell r="E265" t="str">
            <v>Predios al servicio alcantarillado</v>
          </cell>
          <cell r="F265" t="str">
            <v>UNI</v>
          </cell>
          <cell r="G265">
            <v>2</v>
          </cell>
          <cell r="H265">
            <v>42736</v>
          </cell>
          <cell r="I265">
            <v>12</v>
          </cell>
          <cell r="J265" t="str">
            <v>MES</v>
          </cell>
          <cell r="K265" t="str">
            <v>GERENCIA DE SERVICIOS PÚBLICOS</v>
          </cell>
          <cell r="L265">
            <v>0</v>
          </cell>
        </row>
        <row r="266">
          <cell r="C266">
            <v>0</v>
          </cell>
          <cell r="D266">
            <v>0</v>
          </cell>
          <cell r="E266" t="str">
            <v>Tratamiento aguas residuales</v>
          </cell>
          <cell r="F266" t="str">
            <v>UNI</v>
          </cell>
          <cell r="G266">
            <v>1</v>
          </cell>
          <cell r="H266">
            <v>42736</v>
          </cell>
          <cell r="I266">
            <v>12</v>
          </cell>
          <cell r="J266" t="str">
            <v>MES</v>
          </cell>
          <cell r="K266" t="str">
            <v>GERENCIA DE SERVICIOS PÚBLICOS</v>
          </cell>
          <cell r="L266">
            <v>0</v>
          </cell>
        </row>
        <row r="267">
          <cell r="C267" t="str">
            <v>2016050000279</v>
          </cell>
          <cell r="D267">
            <v>2167780530</v>
          </cell>
          <cell r="E267" t="str">
            <v>Aprovechamiento y/o transformación RS</v>
          </cell>
          <cell r="F267" t="str">
            <v>UNI</v>
          </cell>
          <cell r="G267">
            <v>4</v>
          </cell>
          <cell r="H267">
            <v>42736</v>
          </cell>
          <cell r="I267">
            <v>12</v>
          </cell>
          <cell r="J267" t="str">
            <v>MES</v>
          </cell>
          <cell r="K267" t="str">
            <v>GERENCIA DE SERVICIOS PÚBLICOS</v>
          </cell>
          <cell r="L267" t="str">
            <v>Control y disposición de residuos sólidos de manera adecuada en relleno sanitario u otro sistema en la zona urbana Todo El Departamento, Antioquia, Occidente</v>
          </cell>
        </row>
        <row r="268">
          <cell r="C268">
            <v>0</v>
          </cell>
          <cell r="D268">
            <v>0</v>
          </cell>
          <cell r="E268" t="str">
            <v>Construcción alternat disposición final</v>
          </cell>
          <cell r="F268" t="str">
            <v>UNI</v>
          </cell>
          <cell r="G268">
            <v>1</v>
          </cell>
          <cell r="H268">
            <v>42736</v>
          </cell>
          <cell r="I268">
            <v>12</v>
          </cell>
          <cell r="J268" t="str">
            <v>MES</v>
          </cell>
          <cell r="K268" t="str">
            <v>GERENCIA DE SERVICIOS PÚBLICOS</v>
          </cell>
          <cell r="L268">
            <v>0</v>
          </cell>
        </row>
        <row r="269">
          <cell r="C269">
            <v>0</v>
          </cell>
          <cell r="D269">
            <v>0</v>
          </cell>
          <cell r="E269" t="str">
            <v>Disposición optimizados mejorados constr</v>
          </cell>
          <cell r="F269" t="str">
            <v>UNI</v>
          </cell>
          <cell r="G269">
            <v>1</v>
          </cell>
          <cell r="H269">
            <v>42736</v>
          </cell>
          <cell r="I269">
            <v>12</v>
          </cell>
          <cell r="J269" t="str">
            <v>MES</v>
          </cell>
          <cell r="K269" t="str">
            <v>GERENCIA DE SERVICIOS PÚBLICOS</v>
          </cell>
          <cell r="L269">
            <v>0</v>
          </cell>
        </row>
        <row r="270">
          <cell r="C270">
            <v>0</v>
          </cell>
          <cell r="D270">
            <v>0</v>
          </cell>
          <cell r="E270" t="str">
            <v>Contratación personal</v>
          </cell>
          <cell r="F270" t="str">
            <v>UNI</v>
          </cell>
          <cell r="G270">
            <v>2</v>
          </cell>
          <cell r="H270">
            <v>42736</v>
          </cell>
          <cell r="I270">
            <v>12</v>
          </cell>
          <cell r="J270" t="str">
            <v>MES</v>
          </cell>
          <cell r="K270" t="str">
            <v>GERENCIA DE SERVICIOS PÚBLICOS</v>
          </cell>
          <cell r="L270">
            <v>0</v>
          </cell>
        </row>
        <row r="271">
          <cell r="C271" t="str">
            <v>2016050000280</v>
          </cell>
          <cell r="D271">
            <v>150000000</v>
          </cell>
          <cell r="E271" t="str">
            <v>Creación empresas, esquemas asociativas</v>
          </cell>
          <cell r="F271" t="str">
            <v>UNI</v>
          </cell>
          <cell r="G271">
            <v>1</v>
          </cell>
          <cell r="H271">
            <v>42736</v>
          </cell>
          <cell r="I271">
            <v>12</v>
          </cell>
          <cell r="J271" t="str">
            <v>MES</v>
          </cell>
          <cell r="K271" t="str">
            <v>GERENCIA DE SERVICIOS PÚBLICOS</v>
          </cell>
          <cell r="L271" t="str">
            <v>Construcción Empresas y/o esquemas asociativos funcionando como prestadores regionales de servicios públicos Todo El Departamento, Antioquia, Occidente</v>
          </cell>
        </row>
        <row r="272">
          <cell r="C272" t="str">
            <v>2016050000269</v>
          </cell>
          <cell r="D272">
            <v>0</v>
          </cell>
          <cell r="E272" t="str">
            <v>Nuevas conexiones servicio de energia</v>
          </cell>
          <cell r="F272" t="str">
            <v>UNI</v>
          </cell>
          <cell r="G272">
            <v>2.1</v>
          </cell>
          <cell r="H272">
            <v>42736</v>
          </cell>
          <cell r="I272">
            <v>12</v>
          </cell>
          <cell r="J272" t="str">
            <v>MES</v>
          </cell>
          <cell r="K272" t="str">
            <v>GERENCIA DE SERVICIOS PÚBLICOS</v>
          </cell>
          <cell r="L272" t="str">
            <v xml:space="preserve">Ampliación cobertura del servicio de energía convencional y alternativo en zonas rurales todo el Departamento Antioquia </v>
          </cell>
        </row>
        <row r="273">
          <cell r="C273">
            <v>0</v>
          </cell>
          <cell r="D273">
            <v>0</v>
          </cell>
          <cell r="E273" t="str">
            <v>Nuevas conexiones servicio energia Alter</v>
          </cell>
          <cell r="F273" t="str">
            <v>UNI</v>
          </cell>
          <cell r="G273">
            <v>59</v>
          </cell>
          <cell r="H273">
            <v>42736</v>
          </cell>
          <cell r="I273">
            <v>12</v>
          </cell>
          <cell r="J273" t="str">
            <v>MES</v>
          </cell>
          <cell r="K273" t="str">
            <v>GERENCIA DE SERVICIOS PÚBLICOS</v>
          </cell>
          <cell r="L273">
            <v>0</v>
          </cell>
        </row>
        <row r="274">
          <cell r="C274" t="str">
            <v>2016050000295</v>
          </cell>
          <cell r="D274">
            <v>0</v>
          </cell>
          <cell r="E274" t="str">
            <v>Conexiones urbanas al servicio agua apta</v>
          </cell>
          <cell r="F274" t="str">
            <v>UNI</v>
          </cell>
          <cell r="G274">
            <v>1.9</v>
          </cell>
          <cell r="H274">
            <v>42736</v>
          </cell>
          <cell r="I274">
            <v>12</v>
          </cell>
          <cell r="J274" t="str">
            <v>MES</v>
          </cell>
          <cell r="K274" t="str">
            <v>GERENCIA DE SERVICIOS PÚBLICOS</v>
          </cell>
          <cell r="L274" t="str">
            <v>Agua apta para consumo humano Urbana</v>
          </cell>
        </row>
        <row r="275">
          <cell r="C275">
            <v>0</v>
          </cell>
          <cell r="D275">
            <v>0</v>
          </cell>
          <cell r="E275" t="str">
            <v>Sistemas acueductos urbanos optimizados</v>
          </cell>
          <cell r="F275" t="str">
            <v>UNI</v>
          </cell>
          <cell r="G275">
            <v>6</v>
          </cell>
          <cell r="H275">
            <v>42736</v>
          </cell>
          <cell r="I275">
            <v>12</v>
          </cell>
          <cell r="J275" t="str">
            <v>MES</v>
          </cell>
          <cell r="K275" t="str">
            <v>GERENCIA DE SERVICIOS PÚBLICOS</v>
          </cell>
          <cell r="L275">
            <v>0</v>
          </cell>
        </row>
        <row r="276">
          <cell r="C276" t="str">
            <v>2016050000297</v>
          </cell>
          <cell r="D276">
            <v>0</v>
          </cell>
          <cell r="E276" t="str">
            <v>Alcantari optimizados garantía servicio</v>
          </cell>
          <cell r="F276" t="str">
            <v>UNI</v>
          </cell>
          <cell r="G276">
            <v>2</v>
          </cell>
          <cell r="H276">
            <v>42736</v>
          </cell>
          <cell r="I276">
            <v>12</v>
          </cell>
          <cell r="J276" t="str">
            <v>MES</v>
          </cell>
          <cell r="K276" t="str">
            <v>GERENCIA DE SERVICIOS PÚBLICOS</v>
          </cell>
          <cell r="L276" t="str">
            <v>Sistemas de Agua residuales Urbana</v>
          </cell>
        </row>
        <row r="277">
          <cell r="C277">
            <v>0</v>
          </cell>
          <cell r="D277">
            <v>0</v>
          </cell>
          <cell r="E277" t="str">
            <v>Predios al servicio alcantarillado</v>
          </cell>
          <cell r="F277" t="str">
            <v>UNI</v>
          </cell>
          <cell r="G277">
            <v>2</v>
          </cell>
          <cell r="H277">
            <v>42736</v>
          </cell>
          <cell r="I277">
            <v>12</v>
          </cell>
          <cell r="J277" t="str">
            <v>MES</v>
          </cell>
          <cell r="K277" t="str">
            <v>GERENCIA DE SERVICIOS PÚBLICOS</v>
          </cell>
          <cell r="L277">
            <v>0</v>
          </cell>
        </row>
        <row r="278">
          <cell r="C278">
            <v>0</v>
          </cell>
          <cell r="D278">
            <v>0</v>
          </cell>
          <cell r="E278" t="str">
            <v>Tratamiento aguas residuales</v>
          </cell>
          <cell r="F278" t="str">
            <v>UNI</v>
          </cell>
          <cell r="G278">
            <v>1</v>
          </cell>
          <cell r="H278">
            <v>42736</v>
          </cell>
          <cell r="I278">
            <v>12</v>
          </cell>
          <cell r="J278" t="str">
            <v>MES</v>
          </cell>
          <cell r="K278" t="str">
            <v>GERENCIA DE SERVICIOS PÚBLICOS</v>
          </cell>
          <cell r="L278">
            <v>0</v>
          </cell>
        </row>
        <row r="279">
          <cell r="C279" t="str">
            <v>2016050000298</v>
          </cell>
          <cell r="D279">
            <v>0</v>
          </cell>
          <cell r="E279" t="str">
            <v>Conexiones rurales alcantarillado</v>
          </cell>
          <cell r="F279" t="str">
            <v>UNI</v>
          </cell>
          <cell r="G279">
            <v>4.5</v>
          </cell>
          <cell r="H279">
            <v>42736</v>
          </cell>
          <cell r="I279">
            <v>12</v>
          </cell>
          <cell r="J279" t="str">
            <v>MES</v>
          </cell>
          <cell r="K279" t="str">
            <v>GERENCIA DE SERVICIOS PÚBLICOS</v>
          </cell>
          <cell r="L279" t="str">
            <v>Agua residuales rurales</v>
          </cell>
        </row>
        <row r="280">
          <cell r="C280">
            <v>0</v>
          </cell>
          <cell r="D280">
            <v>0</v>
          </cell>
          <cell r="E280" t="str">
            <v>Tratamiento aguas residuales</v>
          </cell>
          <cell r="F280" t="str">
            <v>UNI</v>
          </cell>
          <cell r="G280">
            <v>712</v>
          </cell>
          <cell r="H280">
            <v>42736</v>
          </cell>
          <cell r="I280">
            <v>12</v>
          </cell>
          <cell r="J280" t="str">
            <v>MES</v>
          </cell>
          <cell r="K280" t="str">
            <v>GERENCIA DE SERVICIOS PÚBLICOS</v>
          </cell>
          <cell r="L280">
            <v>0</v>
          </cell>
        </row>
        <row r="281">
          <cell r="C281">
            <v>2016050000271</v>
          </cell>
          <cell r="D281">
            <v>0</v>
          </cell>
          <cell r="E281" t="str">
            <v>Servicio gas red no convencional</v>
          </cell>
          <cell r="F281" t="str">
            <v>UNI</v>
          </cell>
          <cell r="G281">
            <v>30</v>
          </cell>
          <cell r="H281">
            <v>42736</v>
          </cell>
          <cell r="I281">
            <v>12</v>
          </cell>
          <cell r="J281" t="str">
            <v>MES</v>
          </cell>
          <cell r="K281" t="str">
            <v>GERENCIA DE SERVICIOS PÚBLICOS</v>
          </cell>
          <cell r="L281" t="str">
            <v xml:space="preserve">Ampliación cobertura del servicio de  gas para el desarrollo de zonas rurales del Departamento Antioquia </v>
          </cell>
        </row>
        <row r="282">
          <cell r="C282">
            <v>0</v>
          </cell>
          <cell r="D282">
            <v>0</v>
          </cell>
          <cell r="E282" t="str">
            <v>Servicio rural gas domiciliario por red</v>
          </cell>
          <cell r="F282" t="str">
            <v>UNI</v>
          </cell>
          <cell r="G282">
            <v>1.2</v>
          </cell>
          <cell r="H282">
            <v>42736</v>
          </cell>
          <cell r="I282">
            <v>12</v>
          </cell>
          <cell r="J282" t="str">
            <v>MES</v>
          </cell>
          <cell r="K282" t="str">
            <v>GERENCIA DE SERVICIOS PÚBLICOS</v>
          </cell>
          <cell r="L282">
            <v>0</v>
          </cell>
        </row>
        <row r="283">
          <cell r="C283" t="str">
            <v>2016050000275</v>
          </cell>
          <cell r="D283">
            <v>0</v>
          </cell>
          <cell r="E283" t="str">
            <v>Conexiones servicio de gas domiciliario</v>
          </cell>
          <cell r="F283" t="str">
            <v>UNI</v>
          </cell>
          <cell r="G283">
            <v>7.9</v>
          </cell>
          <cell r="H283">
            <v>42736</v>
          </cell>
          <cell r="I283">
            <v>12</v>
          </cell>
          <cell r="J283" t="str">
            <v>MES</v>
          </cell>
          <cell r="K283" t="str">
            <v>GERENCIA DE SERVICIOS PÚBLICOS</v>
          </cell>
          <cell r="L283" t="str">
            <v>Ampliación cobertura a predios urbanos al servicio de gas domiciliario por red todo el Departamento de Antioquia</v>
          </cell>
        </row>
        <row r="284">
          <cell r="C284" t="str">
            <v>2016050000296</v>
          </cell>
          <cell r="D284">
            <v>0</v>
          </cell>
          <cell r="E284" t="str">
            <v>Servicio gas red no convencional</v>
          </cell>
          <cell r="F284" t="str">
            <v>UNI</v>
          </cell>
          <cell r="G284">
            <v>30</v>
          </cell>
          <cell r="H284">
            <v>42736</v>
          </cell>
          <cell r="I284">
            <v>12</v>
          </cell>
          <cell r="J284" t="str">
            <v>MES</v>
          </cell>
          <cell r="K284" t="str">
            <v>GERENCIA DE SERVICIOS PÚBLICOS</v>
          </cell>
          <cell r="L284" t="str">
            <v>Gas para el desarrollo rural</v>
          </cell>
        </row>
        <row r="285">
          <cell r="C285">
            <v>0</v>
          </cell>
          <cell r="D285">
            <v>0</v>
          </cell>
          <cell r="E285" t="str">
            <v>Servicio rural gas domiciliario por red</v>
          </cell>
          <cell r="F285" t="str">
            <v>UNI</v>
          </cell>
          <cell r="G285">
            <v>1.2</v>
          </cell>
          <cell r="H285">
            <v>42736</v>
          </cell>
          <cell r="I285">
            <v>12</v>
          </cell>
          <cell r="J285" t="str">
            <v>MES</v>
          </cell>
          <cell r="K285" t="str">
            <v>GERENCIA DE SERVICIOS PÚBLICOS</v>
          </cell>
          <cell r="L285">
            <v>0</v>
          </cell>
        </row>
        <row r="286">
          <cell r="C286" t="str">
            <v>2016050000293</v>
          </cell>
          <cell r="D286">
            <v>0</v>
          </cell>
          <cell r="E286" t="str">
            <v>Gastos administrativos notariales</v>
          </cell>
          <cell r="F286" t="str">
            <v>%</v>
          </cell>
          <cell r="G286">
            <v>100</v>
          </cell>
          <cell r="H286">
            <v>42988</v>
          </cell>
          <cell r="I286">
            <v>1</v>
          </cell>
          <cell r="J286" t="str">
            <v>MES</v>
          </cell>
          <cell r="K286" t="str">
            <v>GERENCIA INDIGENA</v>
          </cell>
          <cell r="L286" t="str">
            <v>Construcción Ciudadela Indígena  en Andes</v>
          </cell>
        </row>
        <row r="287">
          <cell r="C287" t="str">
            <v>2016050000293</v>
          </cell>
          <cell r="D287">
            <v>0</v>
          </cell>
          <cell r="E287" t="str">
            <v>Interventoría del proyecto</v>
          </cell>
          <cell r="F287" t="str">
            <v>%</v>
          </cell>
          <cell r="G287">
            <v>100</v>
          </cell>
          <cell r="H287">
            <v>42798</v>
          </cell>
          <cell r="I287">
            <v>9</v>
          </cell>
          <cell r="J287" t="str">
            <v>MES</v>
          </cell>
          <cell r="K287" t="str">
            <v>GERENCIA INDIGENA</v>
          </cell>
          <cell r="L287">
            <v>0</v>
          </cell>
        </row>
        <row r="288">
          <cell r="C288" t="str">
            <v>2016050000293</v>
          </cell>
          <cell r="D288">
            <v>0</v>
          </cell>
          <cell r="E288" t="str">
            <v>Transporte vehicular y mular</v>
          </cell>
          <cell r="F288" t="str">
            <v>%</v>
          </cell>
          <cell r="G288">
            <v>100</v>
          </cell>
          <cell r="H288">
            <v>42795</v>
          </cell>
          <cell r="I288">
            <v>1</v>
          </cell>
          <cell r="J288" t="str">
            <v>MES</v>
          </cell>
          <cell r="K288" t="str">
            <v>GERENCIA INDIGENA</v>
          </cell>
          <cell r="L288">
            <v>0</v>
          </cell>
        </row>
        <row r="289">
          <cell r="C289" t="str">
            <v>2016050000293</v>
          </cell>
          <cell r="D289">
            <v>0</v>
          </cell>
          <cell r="E289" t="str">
            <v>Vivienda</v>
          </cell>
          <cell r="F289" t="str">
            <v>%</v>
          </cell>
          <cell r="G289">
            <v>100</v>
          </cell>
          <cell r="H289">
            <v>42798</v>
          </cell>
          <cell r="I289">
            <v>9</v>
          </cell>
          <cell r="J289" t="str">
            <v>MES</v>
          </cell>
          <cell r="K289" t="str">
            <v>GERENCIA INDIGENA</v>
          </cell>
          <cell r="L289">
            <v>0</v>
          </cell>
        </row>
        <row r="290">
          <cell r="C290" t="str">
            <v>2016050000036</v>
          </cell>
          <cell r="D290">
            <v>50000000</v>
          </cell>
          <cell r="E290" t="str">
            <v>Comunicación y logistica indígena</v>
          </cell>
          <cell r="F290" t="str">
            <v>%</v>
          </cell>
          <cell r="G290">
            <v>100</v>
          </cell>
          <cell r="H290">
            <v>42795</v>
          </cell>
          <cell r="I290">
            <v>9</v>
          </cell>
          <cell r="J290" t="str">
            <v>MES</v>
          </cell>
          <cell r="K290" t="str">
            <v>GERENCIA INDIGENA</v>
          </cell>
          <cell r="L290" t="str">
            <v>Fortalecimiento de las acciones culturales y de comunicación indígena Antioquia</v>
          </cell>
        </row>
        <row r="291">
          <cell r="C291" t="str">
            <v>2016050000067</v>
          </cell>
          <cell r="D291">
            <v>100000000</v>
          </cell>
          <cell r="E291" t="str">
            <v>Formulación de planes de vida</v>
          </cell>
          <cell r="F291" t="str">
            <v>%</v>
          </cell>
          <cell r="G291">
            <v>100</v>
          </cell>
          <cell r="H291">
            <v>42795</v>
          </cell>
          <cell r="I291">
            <v>9</v>
          </cell>
          <cell r="J291" t="str">
            <v>MES</v>
          </cell>
          <cell r="K291" t="str">
            <v>GERENCIA INDIGENA</v>
          </cell>
          <cell r="L291" t="str">
            <v>Diseño Planes de vida para comunidades indígenas del Departamento de Antioquia</v>
          </cell>
        </row>
        <row r="292">
          <cell r="C292" t="str">
            <v>2016050000064</v>
          </cell>
          <cell r="D292">
            <v>150000000</v>
          </cell>
          <cell r="E292" t="str">
            <v>Estudio de Ordenamiento</v>
          </cell>
          <cell r="F292" t="str">
            <v>%</v>
          </cell>
          <cell r="G292">
            <v>100</v>
          </cell>
          <cell r="H292">
            <v>42795</v>
          </cell>
          <cell r="I292">
            <v>9</v>
          </cell>
          <cell r="J292" t="str">
            <v>MES</v>
          </cell>
          <cell r="K292" t="str">
            <v>GERENCIA INDIGENA</v>
          </cell>
          <cell r="L292" t="str">
            <v>Elaboración de estudios de ordenamiento territorial indígena en Antioquia</v>
          </cell>
        </row>
        <row r="293">
          <cell r="C293" t="str">
            <v>2017050000013</v>
          </cell>
          <cell r="D293">
            <v>0</v>
          </cell>
          <cell r="E293" t="str">
            <v>Gastos administrativos</v>
          </cell>
          <cell r="F293" t="str">
            <v>%</v>
          </cell>
          <cell r="G293">
            <v>100</v>
          </cell>
          <cell r="H293">
            <v>42804</v>
          </cell>
          <cell r="I293">
            <v>6</v>
          </cell>
          <cell r="J293" t="str">
            <v>MES</v>
          </cell>
          <cell r="K293" t="str">
            <v>GERENCIA INDIGENA</v>
          </cell>
          <cell r="L293" t="str">
            <v>Viviendas indígenas</v>
          </cell>
        </row>
        <row r="294">
          <cell r="C294">
            <v>0</v>
          </cell>
          <cell r="D294">
            <v>0</v>
          </cell>
          <cell r="E294" t="str">
            <v>Interventoría</v>
          </cell>
          <cell r="F294" t="str">
            <v>%</v>
          </cell>
          <cell r="G294">
            <v>100</v>
          </cell>
          <cell r="H294">
            <v>42805</v>
          </cell>
          <cell r="I294">
            <v>8</v>
          </cell>
          <cell r="J294" t="str">
            <v>MES</v>
          </cell>
          <cell r="K294" t="str">
            <v>GERENCIA INDIGENA</v>
          </cell>
          <cell r="L294">
            <v>0</v>
          </cell>
        </row>
        <row r="295">
          <cell r="C295">
            <v>0</v>
          </cell>
          <cell r="D295">
            <v>0</v>
          </cell>
          <cell r="E295" t="str">
            <v>Transporte vehicular y mular</v>
          </cell>
          <cell r="F295" t="str">
            <v>%</v>
          </cell>
          <cell r="G295">
            <v>100</v>
          </cell>
          <cell r="H295">
            <v>42806</v>
          </cell>
          <cell r="I295">
            <v>9</v>
          </cell>
          <cell r="J295" t="str">
            <v>MES</v>
          </cell>
          <cell r="K295" t="str">
            <v>GERENCIA INDIGENA</v>
          </cell>
          <cell r="L295">
            <v>0</v>
          </cell>
        </row>
        <row r="296">
          <cell r="C296">
            <v>0</v>
          </cell>
          <cell r="D296">
            <v>0</v>
          </cell>
          <cell r="E296" t="str">
            <v>Vivienda</v>
          </cell>
          <cell r="F296" t="str">
            <v>%</v>
          </cell>
          <cell r="G296">
            <v>100</v>
          </cell>
          <cell r="H296">
            <v>42807</v>
          </cell>
          <cell r="I296">
            <v>9</v>
          </cell>
          <cell r="J296" t="str">
            <v>MES</v>
          </cell>
          <cell r="K296" t="str">
            <v>GERENCIA INDIGENA</v>
          </cell>
          <cell r="L296">
            <v>0</v>
          </cell>
        </row>
        <row r="297">
          <cell r="C297" t="str">
            <v>2017050000014</v>
          </cell>
          <cell r="D297">
            <v>0</v>
          </cell>
          <cell r="E297" t="str">
            <v>Administración</v>
          </cell>
          <cell r="F297" t="str">
            <v>%</v>
          </cell>
          <cell r="G297">
            <v>100</v>
          </cell>
          <cell r="H297">
            <v>42856</v>
          </cell>
          <cell r="I297">
            <v>6</v>
          </cell>
          <cell r="J297" t="str">
            <v>MES</v>
          </cell>
          <cell r="K297" t="str">
            <v>GERENCIA INDIGENA</v>
          </cell>
          <cell r="L297" t="str">
            <v>Escuelas indígenas</v>
          </cell>
        </row>
        <row r="298">
          <cell r="C298">
            <v>0</v>
          </cell>
          <cell r="D298">
            <v>0</v>
          </cell>
          <cell r="E298" t="str">
            <v>Cubiertas</v>
          </cell>
          <cell r="F298" t="str">
            <v>%</v>
          </cell>
          <cell r="G298">
            <v>100</v>
          </cell>
          <cell r="H298">
            <v>42857</v>
          </cell>
          <cell r="I298">
            <v>6</v>
          </cell>
          <cell r="J298" t="str">
            <v>MES</v>
          </cell>
          <cell r="K298" t="str">
            <v>GERENCIA INDIGENA</v>
          </cell>
          <cell r="L298">
            <v>0</v>
          </cell>
        </row>
        <row r="299">
          <cell r="C299">
            <v>0</v>
          </cell>
          <cell r="D299">
            <v>0</v>
          </cell>
          <cell r="E299" t="str">
            <v>Diseño de Exteriores</v>
          </cell>
          <cell r="F299" t="str">
            <v>%</v>
          </cell>
          <cell r="G299">
            <v>100</v>
          </cell>
          <cell r="H299">
            <v>42858</v>
          </cell>
          <cell r="I299">
            <v>6</v>
          </cell>
          <cell r="J299" t="str">
            <v>MES</v>
          </cell>
          <cell r="K299" t="str">
            <v>GERENCIA INDIGENA</v>
          </cell>
          <cell r="L299">
            <v>0</v>
          </cell>
        </row>
        <row r="300">
          <cell r="C300">
            <v>0</v>
          </cell>
          <cell r="D300">
            <v>0</v>
          </cell>
          <cell r="E300" t="str">
            <v>Estructura Metalica</v>
          </cell>
          <cell r="F300" t="str">
            <v>%</v>
          </cell>
          <cell r="G300">
            <v>100</v>
          </cell>
          <cell r="H300">
            <v>42859</v>
          </cell>
          <cell r="I300">
            <v>6</v>
          </cell>
          <cell r="J300" t="str">
            <v>MES</v>
          </cell>
          <cell r="K300" t="str">
            <v>GERENCIA INDIGENA</v>
          </cell>
          <cell r="L300">
            <v>0</v>
          </cell>
        </row>
        <row r="301">
          <cell r="C301">
            <v>0</v>
          </cell>
          <cell r="D301">
            <v>0</v>
          </cell>
          <cell r="E301" t="str">
            <v>Excavaciones</v>
          </cell>
          <cell r="F301" t="str">
            <v>%</v>
          </cell>
          <cell r="G301">
            <v>100</v>
          </cell>
          <cell r="H301">
            <v>42860</v>
          </cell>
          <cell r="I301">
            <v>6</v>
          </cell>
          <cell r="J301" t="str">
            <v>MES</v>
          </cell>
          <cell r="K301" t="str">
            <v>GERENCIA INDIGENA</v>
          </cell>
          <cell r="L301">
            <v>0</v>
          </cell>
        </row>
        <row r="302">
          <cell r="C302">
            <v>0</v>
          </cell>
          <cell r="D302">
            <v>0</v>
          </cell>
          <cell r="E302" t="str">
            <v>Instalaciones</v>
          </cell>
          <cell r="F302" t="str">
            <v>%</v>
          </cell>
          <cell r="G302">
            <v>100</v>
          </cell>
          <cell r="H302">
            <v>42861</v>
          </cell>
          <cell r="I302">
            <v>6</v>
          </cell>
          <cell r="J302" t="str">
            <v>MES</v>
          </cell>
          <cell r="K302" t="str">
            <v>GERENCIA INDIGENA</v>
          </cell>
          <cell r="L302">
            <v>0</v>
          </cell>
        </row>
        <row r="303">
          <cell r="C303">
            <v>0</v>
          </cell>
          <cell r="D303">
            <v>0</v>
          </cell>
          <cell r="E303" t="str">
            <v>Interventoria</v>
          </cell>
          <cell r="F303" t="str">
            <v>%</v>
          </cell>
          <cell r="G303">
            <v>100</v>
          </cell>
          <cell r="H303">
            <v>42862</v>
          </cell>
          <cell r="I303">
            <v>6</v>
          </cell>
          <cell r="J303" t="str">
            <v>MES</v>
          </cell>
          <cell r="K303" t="str">
            <v>GERENCIA INDIGENA</v>
          </cell>
          <cell r="L303">
            <v>0</v>
          </cell>
        </row>
        <row r="304">
          <cell r="C304">
            <v>0</v>
          </cell>
          <cell r="D304">
            <v>0</v>
          </cell>
          <cell r="E304" t="str">
            <v>Obras en Concreto</v>
          </cell>
          <cell r="F304" t="str">
            <v>%</v>
          </cell>
          <cell r="G304">
            <v>100</v>
          </cell>
          <cell r="H304">
            <v>42863</v>
          </cell>
          <cell r="I304">
            <v>6</v>
          </cell>
          <cell r="J304" t="str">
            <v>MES</v>
          </cell>
          <cell r="K304" t="str">
            <v>GERENCIA INDIGENA</v>
          </cell>
          <cell r="L304">
            <v>0</v>
          </cell>
        </row>
        <row r="305">
          <cell r="C305">
            <v>0</v>
          </cell>
          <cell r="D305">
            <v>0</v>
          </cell>
          <cell r="E305" t="str">
            <v>Obras Preliminares</v>
          </cell>
          <cell r="F305" t="str">
            <v>%</v>
          </cell>
          <cell r="G305">
            <v>100</v>
          </cell>
          <cell r="H305">
            <v>42864</v>
          </cell>
          <cell r="I305">
            <v>6</v>
          </cell>
          <cell r="J305" t="str">
            <v>MES</v>
          </cell>
          <cell r="K305" t="str">
            <v>GERENCIA INDIGENA</v>
          </cell>
          <cell r="L305">
            <v>0</v>
          </cell>
        </row>
        <row r="306">
          <cell r="C306">
            <v>0</v>
          </cell>
          <cell r="D306">
            <v>0</v>
          </cell>
          <cell r="E306" t="str">
            <v>Pinturas y Enchapes</v>
          </cell>
          <cell r="F306" t="str">
            <v>%</v>
          </cell>
          <cell r="G306">
            <v>100</v>
          </cell>
          <cell r="H306">
            <v>42865</v>
          </cell>
          <cell r="I306">
            <v>6</v>
          </cell>
          <cell r="J306" t="str">
            <v>MES</v>
          </cell>
          <cell r="K306" t="str">
            <v>GERENCIA INDIGENA</v>
          </cell>
          <cell r="L306">
            <v>0</v>
          </cell>
        </row>
        <row r="307">
          <cell r="C307">
            <v>0</v>
          </cell>
          <cell r="D307">
            <v>0</v>
          </cell>
          <cell r="E307" t="str">
            <v>Pisos</v>
          </cell>
          <cell r="F307" t="str">
            <v>%</v>
          </cell>
          <cell r="G307">
            <v>100</v>
          </cell>
          <cell r="H307">
            <v>42866</v>
          </cell>
          <cell r="I307">
            <v>6</v>
          </cell>
          <cell r="J307" t="str">
            <v>MES</v>
          </cell>
          <cell r="K307" t="str">
            <v>GERENCIA INDIGENA</v>
          </cell>
          <cell r="L307">
            <v>0</v>
          </cell>
        </row>
        <row r="308">
          <cell r="C308">
            <v>0</v>
          </cell>
          <cell r="D308">
            <v>0</v>
          </cell>
          <cell r="E308" t="str">
            <v>Retiros y demoliciones</v>
          </cell>
          <cell r="F308" t="str">
            <v>%</v>
          </cell>
          <cell r="G308">
            <v>100</v>
          </cell>
          <cell r="H308">
            <v>42867</v>
          </cell>
          <cell r="I308">
            <v>6</v>
          </cell>
          <cell r="J308" t="str">
            <v>MES</v>
          </cell>
          <cell r="K308" t="str">
            <v>GERENCIA INDIGENA</v>
          </cell>
          <cell r="L308">
            <v>0</v>
          </cell>
        </row>
        <row r="309">
          <cell r="C309" t="str">
            <v>2016050000075</v>
          </cell>
          <cell r="D309">
            <v>401575383</v>
          </cell>
          <cell r="E309" t="str">
            <v>Tramites de territorio</v>
          </cell>
          <cell r="F309" t="str">
            <v>%</v>
          </cell>
          <cell r="G309">
            <v>100</v>
          </cell>
          <cell r="H309">
            <v>42828</v>
          </cell>
          <cell r="I309">
            <v>6</v>
          </cell>
          <cell r="J309" t="str">
            <v>MES</v>
          </cell>
          <cell r="K309" t="str">
            <v>GERENCIA INDIGENA</v>
          </cell>
          <cell r="L309" t="str">
            <v>Fortalecimiento de la gobernabilidad,administración y Jurisdiccion indigena Antioquia, Occidente</v>
          </cell>
        </row>
        <row r="310">
          <cell r="C310">
            <v>0</v>
          </cell>
          <cell r="D310">
            <v>0</v>
          </cell>
          <cell r="E310" t="str">
            <v>Sistematización de censos</v>
          </cell>
          <cell r="F310" t="str">
            <v>%</v>
          </cell>
          <cell r="G310">
            <v>100</v>
          </cell>
          <cell r="H310">
            <v>42827</v>
          </cell>
          <cell r="I310">
            <v>6</v>
          </cell>
          <cell r="J310" t="str">
            <v>MES</v>
          </cell>
          <cell r="K310" t="str">
            <v>GERENCIA INDIGENA</v>
          </cell>
          <cell r="L310">
            <v>0</v>
          </cell>
        </row>
        <row r="311">
          <cell r="C311">
            <v>0</v>
          </cell>
          <cell r="D311">
            <v>0</v>
          </cell>
          <cell r="E311" t="str">
            <v>Revisión de la politica pública</v>
          </cell>
          <cell r="F311" t="str">
            <v>%</v>
          </cell>
          <cell r="G311">
            <v>100</v>
          </cell>
          <cell r="H311">
            <v>42888</v>
          </cell>
          <cell r="I311">
            <v>6</v>
          </cell>
          <cell r="J311" t="str">
            <v>MES</v>
          </cell>
          <cell r="K311" t="str">
            <v>GERENCIA INDIGENA</v>
          </cell>
          <cell r="L311">
            <v>0</v>
          </cell>
        </row>
        <row r="312">
          <cell r="C312">
            <v>0</v>
          </cell>
          <cell r="D312">
            <v>0</v>
          </cell>
          <cell r="E312" t="str">
            <v>Dotacion</v>
          </cell>
          <cell r="F312" t="str">
            <v>%</v>
          </cell>
          <cell r="G312">
            <v>100</v>
          </cell>
          <cell r="H312">
            <v>42857</v>
          </cell>
          <cell r="I312">
            <v>5</v>
          </cell>
          <cell r="J312" t="str">
            <v>MES</v>
          </cell>
          <cell r="K312" t="str">
            <v>GERENCIA INDIGENA</v>
          </cell>
          <cell r="L312">
            <v>0</v>
          </cell>
        </row>
        <row r="313">
          <cell r="C313">
            <v>0</v>
          </cell>
          <cell r="D313">
            <v>0</v>
          </cell>
          <cell r="E313" t="str">
            <v>Cumbre indígena</v>
          </cell>
          <cell r="F313" t="str">
            <v>%</v>
          </cell>
          <cell r="G313">
            <v>100</v>
          </cell>
          <cell r="H313">
            <v>42888</v>
          </cell>
          <cell r="I313">
            <v>5</v>
          </cell>
          <cell r="J313" t="str">
            <v>MES</v>
          </cell>
          <cell r="K313" t="str">
            <v>GERENCIA INDIGENA</v>
          </cell>
          <cell r="L313">
            <v>0</v>
          </cell>
        </row>
        <row r="314">
          <cell r="C314">
            <v>0</v>
          </cell>
          <cell r="D314">
            <v>0</v>
          </cell>
          <cell r="E314" t="str">
            <v>Asesoría y acompañamiento</v>
          </cell>
          <cell r="F314" t="str">
            <v>%</v>
          </cell>
          <cell r="G314">
            <v>100</v>
          </cell>
          <cell r="H314">
            <v>42796</v>
          </cell>
          <cell r="I314">
            <v>5</v>
          </cell>
          <cell r="J314" t="str">
            <v>MES</v>
          </cell>
          <cell r="K314" t="str">
            <v>GERENCIA INDIGENA</v>
          </cell>
          <cell r="L314">
            <v>0</v>
          </cell>
        </row>
        <row r="315">
          <cell r="C315">
            <v>0</v>
          </cell>
          <cell r="D315">
            <v>0</v>
          </cell>
          <cell r="E315" t="str">
            <v>Articulación con alcaldías</v>
          </cell>
          <cell r="F315" t="str">
            <v>%</v>
          </cell>
          <cell r="G315">
            <v>100</v>
          </cell>
          <cell r="H315">
            <v>42768</v>
          </cell>
          <cell r="I315">
            <v>5</v>
          </cell>
          <cell r="J315" t="str">
            <v>MES</v>
          </cell>
          <cell r="K315" t="str">
            <v>GERENCIA INDIGENA</v>
          </cell>
          <cell r="L315">
            <v>0</v>
          </cell>
        </row>
        <row r="316">
          <cell r="C316">
            <v>0</v>
          </cell>
          <cell r="D316">
            <v>0</v>
          </cell>
          <cell r="E316" t="str">
            <v>Apoyo proyectos</v>
          </cell>
          <cell r="F316" t="str">
            <v>%</v>
          </cell>
          <cell r="G316">
            <v>100</v>
          </cell>
          <cell r="H316">
            <v>42768</v>
          </cell>
          <cell r="I316">
            <v>5</v>
          </cell>
          <cell r="J316" t="str">
            <v>MES</v>
          </cell>
          <cell r="K316" t="str">
            <v>GERENCIA INDIGENA</v>
          </cell>
          <cell r="L316">
            <v>0</v>
          </cell>
        </row>
        <row r="317">
          <cell r="C317">
            <v>0</v>
          </cell>
          <cell r="D317">
            <v>0</v>
          </cell>
          <cell r="E317" t="str">
            <v>Apoyo comunidades para implementar TIC´s</v>
          </cell>
          <cell r="F317" t="str">
            <v>%</v>
          </cell>
          <cell r="G317">
            <v>100</v>
          </cell>
          <cell r="H317">
            <v>42796</v>
          </cell>
          <cell r="I317">
            <v>5</v>
          </cell>
          <cell r="J317" t="str">
            <v>MES</v>
          </cell>
          <cell r="K317" t="str">
            <v>GERENCIA INDIGENA</v>
          </cell>
          <cell r="L317">
            <v>0</v>
          </cell>
        </row>
        <row r="318">
          <cell r="C318" t="str">
            <v>2017050000015</v>
          </cell>
          <cell r="D318">
            <v>0</v>
          </cell>
          <cell r="E318" t="str">
            <v>Aprovechamiento forestal</v>
          </cell>
          <cell r="F318" t="str">
            <v>%</v>
          </cell>
          <cell r="G318">
            <v>100</v>
          </cell>
          <cell r="H318">
            <v>42864</v>
          </cell>
          <cell r="I318">
            <v>6</v>
          </cell>
          <cell r="J318" t="str">
            <v>MES</v>
          </cell>
          <cell r="K318" t="str">
            <v>GERENCIA INDIGENA</v>
          </cell>
          <cell r="L318" t="str">
            <v>Construcción de vivienda rural indígena en  Ituango Antioquia</v>
          </cell>
        </row>
        <row r="319">
          <cell r="C319">
            <v>0</v>
          </cell>
          <cell r="D319">
            <v>0</v>
          </cell>
          <cell r="E319" t="str">
            <v>Interventoria</v>
          </cell>
          <cell r="F319" t="str">
            <v>%</v>
          </cell>
          <cell r="G319">
            <v>100</v>
          </cell>
          <cell r="H319">
            <v>42865</v>
          </cell>
          <cell r="I319">
            <v>6</v>
          </cell>
          <cell r="J319" t="str">
            <v>MES</v>
          </cell>
          <cell r="K319" t="str">
            <v>GERENCIA INDIGENA</v>
          </cell>
          <cell r="L319">
            <v>0</v>
          </cell>
        </row>
        <row r="320">
          <cell r="C320">
            <v>0</v>
          </cell>
          <cell r="D320">
            <v>0</v>
          </cell>
          <cell r="E320" t="str">
            <v>Transporte vehicular y mular</v>
          </cell>
          <cell r="F320" t="str">
            <v>%</v>
          </cell>
          <cell r="G320">
            <v>100</v>
          </cell>
          <cell r="H320">
            <v>42897</v>
          </cell>
          <cell r="I320">
            <v>6</v>
          </cell>
          <cell r="J320" t="str">
            <v>MES</v>
          </cell>
          <cell r="K320" t="str">
            <v>GERENCIA INDIGENA</v>
          </cell>
          <cell r="L320">
            <v>0</v>
          </cell>
        </row>
        <row r="321">
          <cell r="C321">
            <v>0</v>
          </cell>
          <cell r="D321">
            <v>0</v>
          </cell>
          <cell r="E321" t="str">
            <v>Vivienda</v>
          </cell>
          <cell r="F321" t="str">
            <v>%</v>
          </cell>
          <cell r="G321">
            <v>100</v>
          </cell>
          <cell r="H321">
            <v>42928</v>
          </cell>
          <cell r="I321">
            <v>4</v>
          </cell>
          <cell r="J321" t="str">
            <v>MES</v>
          </cell>
          <cell r="K321" t="str">
            <v>GERENCIA INDIGENA</v>
          </cell>
          <cell r="L321">
            <v>0</v>
          </cell>
        </row>
        <row r="322">
          <cell r="C322" t="str">
            <v>2016050000026</v>
          </cell>
          <cell r="D322">
            <v>0</v>
          </cell>
          <cell r="E322" t="str">
            <v>Publicación material académico</v>
          </cell>
          <cell r="F322" t="str">
            <v>UNI</v>
          </cell>
          <cell r="G322">
            <v>1</v>
          </cell>
          <cell r="H322">
            <v>42736</v>
          </cell>
          <cell r="I322">
            <v>12</v>
          </cell>
          <cell r="J322" t="str">
            <v>MES</v>
          </cell>
          <cell r="K322" t="str">
            <v>INDEPORTES ANTIOQUIA</v>
          </cell>
          <cell r="L322" t="str">
            <v>Implementación del observatorio y comisiones técnicas subregionales para el deporte como espacios de participación en el departamento de Antioquia.</v>
          </cell>
        </row>
        <row r="323">
          <cell r="C323">
            <v>0</v>
          </cell>
          <cell r="D323">
            <v>0</v>
          </cell>
          <cell r="E323" t="str">
            <v>Investigación escolar antioqueño</v>
          </cell>
          <cell r="F323" t="str">
            <v>UNI</v>
          </cell>
          <cell r="G323">
            <v>1</v>
          </cell>
          <cell r="H323">
            <v>42736</v>
          </cell>
          <cell r="I323">
            <v>12</v>
          </cell>
          <cell r="J323" t="str">
            <v>MES</v>
          </cell>
          <cell r="K323" t="str">
            <v>INDEPORTES ANTIOQUIA</v>
          </cell>
          <cell r="L323">
            <v>0</v>
          </cell>
        </row>
        <row r="324">
          <cell r="C324">
            <v>0</v>
          </cell>
          <cell r="D324">
            <v>0</v>
          </cell>
          <cell r="E324" t="str">
            <v>Diplomado en investigación</v>
          </cell>
          <cell r="F324" t="str">
            <v>UNI</v>
          </cell>
          <cell r="G324">
            <v>1</v>
          </cell>
          <cell r="H324">
            <v>42736</v>
          </cell>
          <cell r="I324">
            <v>12</v>
          </cell>
          <cell r="J324" t="str">
            <v>MES</v>
          </cell>
          <cell r="K324" t="str">
            <v>INDEPORTES ANTIOQUIA</v>
          </cell>
          <cell r="L324">
            <v>0</v>
          </cell>
        </row>
        <row r="325">
          <cell r="C325">
            <v>0</v>
          </cell>
          <cell r="D325">
            <v>0</v>
          </cell>
          <cell r="E325" t="str">
            <v>Seminario</v>
          </cell>
          <cell r="F325" t="str">
            <v>UNI</v>
          </cell>
          <cell r="G325">
            <v>1</v>
          </cell>
          <cell r="H325">
            <v>42736</v>
          </cell>
          <cell r="I325">
            <v>12</v>
          </cell>
          <cell r="J325" t="str">
            <v>MES</v>
          </cell>
          <cell r="K325" t="str">
            <v>INDEPORTES ANTIOQUIA</v>
          </cell>
          <cell r="L325">
            <v>0</v>
          </cell>
        </row>
        <row r="326">
          <cell r="C326">
            <v>0</v>
          </cell>
          <cell r="D326">
            <v>0</v>
          </cell>
          <cell r="E326" t="str">
            <v>Encuentro departamental de comisiones</v>
          </cell>
          <cell r="F326" t="str">
            <v>UNI</v>
          </cell>
          <cell r="G326">
            <v>1</v>
          </cell>
          <cell r="H326">
            <v>42736</v>
          </cell>
          <cell r="I326">
            <v>12</v>
          </cell>
          <cell r="J326" t="str">
            <v>MES</v>
          </cell>
          <cell r="K326" t="str">
            <v>INDEPORTES ANTIOQUIA</v>
          </cell>
          <cell r="L326">
            <v>0</v>
          </cell>
        </row>
        <row r="327">
          <cell r="C327">
            <v>0</v>
          </cell>
          <cell r="D327">
            <v>0</v>
          </cell>
          <cell r="E327" t="str">
            <v>Desarrollo aplicativo en página web</v>
          </cell>
          <cell r="F327" t="str">
            <v>UNI</v>
          </cell>
          <cell r="G327">
            <v>1</v>
          </cell>
          <cell r="H327">
            <v>42736</v>
          </cell>
          <cell r="I327">
            <v>12</v>
          </cell>
          <cell r="J327" t="str">
            <v>MES</v>
          </cell>
          <cell r="K327" t="str">
            <v>INDEPORTES ANTIOQUIA</v>
          </cell>
          <cell r="L327">
            <v>0</v>
          </cell>
        </row>
        <row r="328">
          <cell r="C328">
            <v>0</v>
          </cell>
          <cell r="D328">
            <v>0</v>
          </cell>
          <cell r="E328" t="str">
            <v>Publicación material académico</v>
          </cell>
          <cell r="F328" t="str">
            <v>UNI</v>
          </cell>
          <cell r="G328">
            <v>1</v>
          </cell>
          <cell r="H328">
            <v>42736</v>
          </cell>
          <cell r="I328">
            <v>12</v>
          </cell>
          <cell r="J328" t="str">
            <v>MES</v>
          </cell>
          <cell r="K328" t="str">
            <v>INDEPORTES ANTIOQUIA</v>
          </cell>
          <cell r="L328">
            <v>0</v>
          </cell>
        </row>
        <row r="329">
          <cell r="C329">
            <v>0</v>
          </cell>
          <cell r="D329">
            <v>0</v>
          </cell>
          <cell r="E329" t="str">
            <v>Divulgación y promoción del proyecto</v>
          </cell>
          <cell r="F329" t="str">
            <v>UNI</v>
          </cell>
          <cell r="G329">
            <v>1</v>
          </cell>
          <cell r="H329">
            <v>42736</v>
          </cell>
          <cell r="I329">
            <v>12</v>
          </cell>
          <cell r="J329" t="str">
            <v>MES</v>
          </cell>
          <cell r="K329" t="str">
            <v>INDEPORTES ANTIOQUIA</v>
          </cell>
          <cell r="L329">
            <v>0</v>
          </cell>
        </row>
        <row r="330">
          <cell r="C330">
            <v>0</v>
          </cell>
          <cell r="D330">
            <v>0</v>
          </cell>
          <cell r="E330" t="str">
            <v>Coordinación y asesoría del proyecto</v>
          </cell>
          <cell r="F330" t="str">
            <v>UNI</v>
          </cell>
          <cell r="G330">
            <v>1</v>
          </cell>
          <cell r="H330">
            <v>42736</v>
          </cell>
          <cell r="I330">
            <v>12</v>
          </cell>
          <cell r="J330" t="str">
            <v>MES</v>
          </cell>
          <cell r="K330" t="str">
            <v>INDEPORTES ANTIOQUIA</v>
          </cell>
          <cell r="L330">
            <v>0</v>
          </cell>
        </row>
        <row r="331">
          <cell r="C331" t="str">
            <v>2016050000148</v>
          </cell>
          <cell r="D331">
            <v>0</v>
          </cell>
          <cell r="E331" t="str">
            <v>Desarrollo de proyectos deportivos</v>
          </cell>
          <cell r="F331" t="str">
            <v>UNI</v>
          </cell>
          <cell r="G331">
            <v>125</v>
          </cell>
          <cell r="H331">
            <v>42795</v>
          </cell>
          <cell r="I331">
            <v>9</v>
          </cell>
          <cell r="J331" t="str">
            <v>MES</v>
          </cell>
          <cell r="K331" t="str">
            <v>INDEPORTES ANTIOQUIA</v>
          </cell>
          <cell r="L331" t="str">
            <v>Fortalecimiento del deporte tabaco</v>
          </cell>
        </row>
        <row r="332">
          <cell r="C332" t="str">
            <v>2017050000011</v>
          </cell>
          <cell r="D332">
            <v>0</v>
          </cell>
          <cell r="E332" t="str">
            <v>Diseños del autódromo</v>
          </cell>
          <cell r="F332" t="str">
            <v>UNI</v>
          </cell>
          <cell r="G332">
            <v>1</v>
          </cell>
          <cell r="H332">
            <v>42736</v>
          </cell>
          <cell r="I332">
            <v>3</v>
          </cell>
          <cell r="J332" t="str">
            <v>MES</v>
          </cell>
          <cell r="K332" t="str">
            <v>INDEPORTES ANTIOQUIA</v>
          </cell>
          <cell r="L332" t="str">
            <v>Autódromo departamental</v>
          </cell>
        </row>
        <row r="333">
          <cell r="C333">
            <v>0</v>
          </cell>
          <cell r="D333">
            <v>0</v>
          </cell>
          <cell r="E333" t="str">
            <v>Divulgación y promoción del proyecto</v>
          </cell>
          <cell r="F333" t="str">
            <v>UNI</v>
          </cell>
          <cell r="G333">
            <v>1</v>
          </cell>
          <cell r="H333">
            <v>42736</v>
          </cell>
          <cell r="I333">
            <v>12</v>
          </cell>
          <cell r="J333" t="str">
            <v>MES</v>
          </cell>
          <cell r="K333" t="str">
            <v>INDEPORTES ANTIOQUIA</v>
          </cell>
          <cell r="L333">
            <v>0</v>
          </cell>
        </row>
        <row r="334">
          <cell r="C334">
            <v>0</v>
          </cell>
          <cell r="D334">
            <v>0</v>
          </cell>
          <cell r="E334" t="str">
            <v>Pistas para carreras</v>
          </cell>
          <cell r="F334" t="str">
            <v>UNI</v>
          </cell>
          <cell r="G334">
            <v>1</v>
          </cell>
          <cell r="H334">
            <v>42736</v>
          </cell>
          <cell r="I334">
            <v>12</v>
          </cell>
          <cell r="J334" t="str">
            <v>MES</v>
          </cell>
          <cell r="K334" t="str">
            <v>INDEPORTES ANTIOQUIA</v>
          </cell>
          <cell r="L334">
            <v>0</v>
          </cell>
        </row>
        <row r="335">
          <cell r="C335" t="str">
            <v>2016050000181</v>
          </cell>
          <cell r="D335">
            <v>0</v>
          </cell>
          <cell r="E335" t="str">
            <v>Equipamientos culturales</v>
          </cell>
          <cell r="F335" t="str">
            <v>UNI</v>
          </cell>
          <cell r="G335">
            <v>25</v>
          </cell>
          <cell r="H335">
            <v>42736</v>
          </cell>
          <cell r="I335">
            <v>12</v>
          </cell>
          <cell r="J335" t="str">
            <v>MES</v>
          </cell>
          <cell r="K335" t="str">
            <v>INSTITUTO DE CULTURA</v>
          </cell>
          <cell r="L335" t="str">
            <v>Adecuación de equipamientos culturales regionales y del palacio de la cultura Rafael Uribe Uribe de Medellín, Antioquia</v>
          </cell>
        </row>
        <row r="336">
          <cell r="C336">
            <v>0</v>
          </cell>
          <cell r="D336">
            <v>0</v>
          </cell>
          <cell r="E336" t="str">
            <v>Infraestructura cultural</v>
          </cell>
          <cell r="F336" t="str">
            <v>UNI</v>
          </cell>
          <cell r="G336">
            <v>2</v>
          </cell>
          <cell r="H336">
            <v>42736</v>
          </cell>
          <cell r="I336">
            <v>12</v>
          </cell>
          <cell r="J336" t="str">
            <v>MES</v>
          </cell>
          <cell r="K336" t="str">
            <v>INSTITUTO DE CULTURA</v>
          </cell>
          <cell r="L336">
            <v>0</v>
          </cell>
        </row>
        <row r="337">
          <cell r="C337" t="str">
            <v>2016050000182</v>
          </cell>
          <cell r="D337">
            <v>0</v>
          </cell>
          <cell r="E337" t="str">
            <v>Adecuación bibliotecaria</v>
          </cell>
          <cell r="F337" t="str">
            <v>UNI</v>
          </cell>
          <cell r="G337">
            <v>1</v>
          </cell>
          <cell r="H337">
            <v>42736</v>
          </cell>
          <cell r="I337">
            <v>12</v>
          </cell>
          <cell r="J337" t="str">
            <v>MES</v>
          </cell>
          <cell r="K337" t="str">
            <v>INSTITUTO DE CULTURA</v>
          </cell>
          <cell r="L337" t="str">
            <v>Implementación plan de lectura, escritura y biblioteca en Antioquia</v>
          </cell>
        </row>
        <row r="338">
          <cell r="C338">
            <v>0</v>
          </cell>
          <cell r="D338">
            <v>0</v>
          </cell>
          <cell r="E338" t="str">
            <v>Dotación bibliotecaria</v>
          </cell>
          <cell r="F338" t="str">
            <v>UNI</v>
          </cell>
          <cell r="G338">
            <v>1</v>
          </cell>
          <cell r="H338">
            <v>42736</v>
          </cell>
          <cell r="I338">
            <v>12</v>
          </cell>
          <cell r="J338" t="str">
            <v>MES</v>
          </cell>
          <cell r="K338" t="str">
            <v>INSTITUTO DE CULTURA</v>
          </cell>
          <cell r="L338">
            <v>0</v>
          </cell>
        </row>
        <row r="339">
          <cell r="C339">
            <v>0</v>
          </cell>
          <cell r="D339">
            <v>0</v>
          </cell>
          <cell r="E339" t="str">
            <v>Procesos formativos bibliotecarios</v>
          </cell>
          <cell r="F339" t="str">
            <v>UNI</v>
          </cell>
          <cell r="G339">
            <v>791</v>
          </cell>
          <cell r="H339">
            <v>42736</v>
          </cell>
          <cell r="I339">
            <v>12</v>
          </cell>
          <cell r="J339" t="str">
            <v>MES</v>
          </cell>
          <cell r="K339" t="str">
            <v>INSTITUTO DE CULTURA</v>
          </cell>
          <cell r="L339">
            <v>0</v>
          </cell>
        </row>
        <row r="340">
          <cell r="C340" t="str">
            <v>2016050000184</v>
          </cell>
          <cell r="D340">
            <v>0</v>
          </cell>
          <cell r="E340" t="str">
            <v>Implementación de normas</v>
          </cell>
          <cell r="F340" t="str">
            <v>UNI</v>
          </cell>
          <cell r="G340">
            <v>40</v>
          </cell>
          <cell r="H340">
            <v>42736</v>
          </cell>
          <cell r="I340">
            <v>12</v>
          </cell>
          <cell r="J340" t="str">
            <v>MES</v>
          </cell>
          <cell r="K340" t="str">
            <v>INSTITUTO DE CULTURA</v>
          </cell>
          <cell r="L340" t="str">
            <v>Fortalecimiento del sistema integrado de gestión del instituto de cultura y patrimonio de Antioquia</v>
          </cell>
        </row>
        <row r="341">
          <cell r="C341">
            <v>0</v>
          </cell>
          <cell r="D341">
            <v>0</v>
          </cell>
          <cell r="E341" t="str">
            <v>Implementación sistema de gestión</v>
          </cell>
          <cell r="F341" t="str">
            <v>UNI</v>
          </cell>
          <cell r="G341">
            <v>25</v>
          </cell>
          <cell r="H341">
            <v>42736</v>
          </cell>
          <cell r="I341">
            <v>12</v>
          </cell>
          <cell r="J341" t="str">
            <v>MES</v>
          </cell>
          <cell r="K341" t="str">
            <v>INSTITUTO DE CULTURA</v>
          </cell>
          <cell r="L341">
            <v>0</v>
          </cell>
        </row>
        <row r="342">
          <cell r="C342">
            <v>0</v>
          </cell>
          <cell r="D342">
            <v>0</v>
          </cell>
          <cell r="E342" t="str">
            <v>Recertificación de Calidad</v>
          </cell>
          <cell r="F342" t="str">
            <v>UNI</v>
          </cell>
          <cell r="G342">
            <v>1</v>
          </cell>
          <cell r="H342">
            <v>42736</v>
          </cell>
          <cell r="I342">
            <v>12</v>
          </cell>
          <cell r="J342" t="str">
            <v>MES</v>
          </cell>
          <cell r="K342" t="str">
            <v>INSTITUTO DE CULTURA</v>
          </cell>
          <cell r="L342">
            <v>0</v>
          </cell>
        </row>
        <row r="343">
          <cell r="C343">
            <v>2016050000205</v>
          </cell>
          <cell r="D343">
            <v>0</v>
          </cell>
          <cell r="E343" t="str">
            <v>Soporte almacenamiento sistema ERP SICOF</v>
          </cell>
          <cell r="F343" t="str">
            <v>%</v>
          </cell>
          <cell r="G343">
            <v>12</v>
          </cell>
          <cell r="H343">
            <v>42736</v>
          </cell>
          <cell r="I343">
            <v>12</v>
          </cell>
          <cell r="J343" t="str">
            <v>MES</v>
          </cell>
          <cell r="K343" t="str">
            <v>PENSIONES ANTIOQUIA</v>
          </cell>
          <cell r="L343" t="str">
            <v>Servicio SOPORTE, ALMACENAMIENTO Y ESTUDIO DE ADECUACIONES DEL ERP SICOF Medellín, Antioquia, Occidente</v>
          </cell>
        </row>
        <row r="344">
          <cell r="C344" t="str">
            <v>2016050000160</v>
          </cell>
          <cell r="D344">
            <v>568130000</v>
          </cell>
          <cell r="E344" t="str">
            <v>Estrategias plantas de beneficio</v>
          </cell>
          <cell r="F344" t="str">
            <v>UNI</v>
          </cell>
          <cell r="G344">
            <v>1</v>
          </cell>
          <cell r="H344">
            <v>42736</v>
          </cell>
          <cell r="I344">
            <v>12</v>
          </cell>
          <cell r="J344" t="str">
            <v>MES</v>
          </cell>
          <cell r="K344" t="str">
            <v>SECRETARÍA DE MINAS</v>
          </cell>
          <cell r="L344" t="str">
            <v>Fortalecimiento MINERIA EN ARMONIA CON EL MEDIO AMBIENTE Todo El Departamento, Antioquia, Occidente</v>
          </cell>
        </row>
        <row r="345">
          <cell r="C345">
            <v>0</v>
          </cell>
          <cell r="D345">
            <v>0</v>
          </cell>
          <cell r="E345" t="str">
            <v>Recuper. áreas deteriora. por minería</v>
          </cell>
          <cell r="F345" t="str">
            <v>UNI</v>
          </cell>
          <cell r="G345">
            <v>1</v>
          </cell>
          <cell r="H345">
            <v>42736</v>
          </cell>
          <cell r="I345">
            <v>12</v>
          </cell>
          <cell r="J345" t="str">
            <v>MES</v>
          </cell>
          <cell r="K345" t="str">
            <v>SECRETARÍA DE MINAS</v>
          </cell>
          <cell r="L345">
            <v>0</v>
          </cell>
        </row>
        <row r="346">
          <cell r="C346">
            <v>0</v>
          </cell>
          <cell r="D346">
            <v>0</v>
          </cell>
          <cell r="E346" t="str">
            <v>Acompañiento a cierre de minas</v>
          </cell>
          <cell r="F346" t="str">
            <v>UNI</v>
          </cell>
          <cell r="G346">
            <v>4</v>
          </cell>
          <cell r="H346">
            <v>42736</v>
          </cell>
          <cell r="I346">
            <v>12</v>
          </cell>
          <cell r="J346" t="str">
            <v>MES</v>
          </cell>
          <cell r="K346" t="str">
            <v>SECRETARÍA DE MINAS</v>
          </cell>
          <cell r="L346">
            <v>0</v>
          </cell>
        </row>
        <row r="347">
          <cell r="C347" t="str">
            <v>2016050000177</v>
          </cell>
          <cell r="D347">
            <v>5296910651</v>
          </cell>
          <cell r="E347" t="str">
            <v>Apoyo a la fiscalización con estudiantes</v>
          </cell>
          <cell r="F347" t="str">
            <v>%</v>
          </cell>
          <cell r="G347">
            <v>100</v>
          </cell>
          <cell r="H347">
            <v>42736</v>
          </cell>
          <cell r="I347">
            <v>12</v>
          </cell>
          <cell r="J347" t="str">
            <v>MES</v>
          </cell>
          <cell r="K347" t="str">
            <v>SECRETARÍA DE MINAS</v>
          </cell>
          <cell r="L347" t="str">
            <v>Fortalecimiento MINERIA BIEN HECHA PARA EL DESARROLLO DE ANTIOQUIA Todo El Departamento, Antioquia, Occidente</v>
          </cell>
        </row>
        <row r="348">
          <cell r="C348">
            <v>0</v>
          </cell>
          <cell r="D348">
            <v>0</v>
          </cell>
          <cell r="E348" t="str">
            <v>Mejor.  productividad y competitividad</v>
          </cell>
          <cell r="F348" t="str">
            <v>%</v>
          </cell>
          <cell r="G348">
            <v>100</v>
          </cell>
          <cell r="H348">
            <v>42736</v>
          </cell>
          <cell r="I348">
            <v>12</v>
          </cell>
          <cell r="J348" t="str">
            <v>MES</v>
          </cell>
          <cell r="K348" t="str">
            <v>SECRETARÍA DE MINAS</v>
          </cell>
          <cell r="L348">
            <v>0</v>
          </cell>
        </row>
        <row r="349">
          <cell r="C349">
            <v>0</v>
          </cell>
          <cell r="D349">
            <v>0</v>
          </cell>
          <cell r="E349" t="str">
            <v>Monitoreo y seguimiento</v>
          </cell>
          <cell r="F349" t="str">
            <v>%</v>
          </cell>
          <cell r="G349">
            <v>100</v>
          </cell>
          <cell r="H349">
            <v>42736</v>
          </cell>
          <cell r="I349">
            <v>12</v>
          </cell>
          <cell r="J349" t="str">
            <v>MES</v>
          </cell>
          <cell r="K349" t="str">
            <v>SECRETARÍA DE MINAS</v>
          </cell>
          <cell r="L349">
            <v>0</v>
          </cell>
        </row>
        <row r="350">
          <cell r="C350">
            <v>0</v>
          </cell>
          <cell r="D350">
            <v>0</v>
          </cell>
          <cell r="E350" t="str">
            <v>Titulación y formalización minera</v>
          </cell>
          <cell r="F350" t="str">
            <v>%</v>
          </cell>
          <cell r="G350">
            <v>100</v>
          </cell>
          <cell r="H350">
            <v>42736</v>
          </cell>
          <cell r="I350">
            <v>12</v>
          </cell>
          <cell r="J350" t="str">
            <v>MES</v>
          </cell>
          <cell r="K350" t="str">
            <v>SECRETARÍA DE MINAS</v>
          </cell>
          <cell r="L350">
            <v>0</v>
          </cell>
        </row>
        <row r="351">
          <cell r="C351" t="str">
            <v>2016050000206</v>
          </cell>
          <cell r="D351">
            <v>581100000</v>
          </cell>
          <cell r="E351" t="str">
            <v>Lineamientos zonas mineras</v>
          </cell>
          <cell r="F351" t="str">
            <v>UNI</v>
          </cell>
          <cell r="G351">
            <v>1</v>
          </cell>
          <cell r="H351">
            <v>42736</v>
          </cell>
          <cell r="I351">
            <v>12</v>
          </cell>
          <cell r="J351" t="str">
            <v>MES</v>
          </cell>
          <cell r="K351" t="str">
            <v>SECRETARÍA DE MINAS</v>
          </cell>
          <cell r="L351" t="str">
            <v>Lineamientos para la creación de zonas industriales en los municipios de tradición minera en Antioquia</v>
          </cell>
        </row>
        <row r="352">
          <cell r="C352">
            <v>0</v>
          </cell>
          <cell r="D352">
            <v>0</v>
          </cell>
          <cell r="E352" t="str">
            <v>Socialización lineamientos zonas mineras</v>
          </cell>
          <cell r="F352" t="str">
            <v>UNI</v>
          </cell>
          <cell r="G352">
            <v>2</v>
          </cell>
          <cell r="H352">
            <v>42736</v>
          </cell>
          <cell r="I352">
            <v>12</v>
          </cell>
          <cell r="J352" t="str">
            <v>MES</v>
          </cell>
          <cell r="K352" t="str">
            <v>SECRETARÍA DE MINAS</v>
          </cell>
          <cell r="L352">
            <v>0</v>
          </cell>
        </row>
        <row r="353">
          <cell r="C353" t="str">
            <v>2015050000007</v>
          </cell>
          <cell r="D353">
            <v>0</v>
          </cell>
          <cell r="E353" t="str">
            <v>Cultura del emprendimiento</v>
          </cell>
          <cell r="F353" t="str">
            <v>UNI</v>
          </cell>
          <cell r="G353">
            <v>1</v>
          </cell>
          <cell r="H353">
            <v>42736</v>
          </cell>
          <cell r="I353">
            <v>12</v>
          </cell>
          <cell r="J353" t="str">
            <v>MES</v>
          </cell>
          <cell r="K353" t="str">
            <v>SECRETARÍA DE PRODUCTIVIDAD Y COMPETITIVIDAD</v>
          </cell>
          <cell r="L353" t="str">
            <v>Desarrollo de oportunidades de formación para el trabajo, el emprendimiento y el empleo en ocho municipios de la región de Urabá</v>
          </cell>
        </row>
        <row r="354">
          <cell r="C354">
            <v>0</v>
          </cell>
          <cell r="D354">
            <v>0</v>
          </cell>
          <cell r="E354" t="str">
            <v>Formación en derecho laboral</v>
          </cell>
          <cell r="F354" t="str">
            <v>UNI</v>
          </cell>
          <cell r="G354">
            <v>1</v>
          </cell>
          <cell r="H354">
            <v>42736</v>
          </cell>
          <cell r="I354">
            <v>12</v>
          </cell>
          <cell r="J354" t="str">
            <v>MES</v>
          </cell>
          <cell r="K354" t="str">
            <v>SECRETARÍA DE PRODUCTIVIDAD Y COMPETITIVIDAD</v>
          </cell>
          <cell r="L354">
            <v>0</v>
          </cell>
        </row>
        <row r="355">
          <cell r="C355">
            <v>0</v>
          </cell>
          <cell r="D355">
            <v>0</v>
          </cell>
          <cell r="E355" t="str">
            <v>Formación para el trabajo</v>
          </cell>
          <cell r="F355" t="str">
            <v>UNI</v>
          </cell>
          <cell r="G355">
            <v>1</v>
          </cell>
          <cell r="H355">
            <v>42736</v>
          </cell>
          <cell r="I355">
            <v>12</v>
          </cell>
          <cell r="J355" t="str">
            <v>MES</v>
          </cell>
          <cell r="K355" t="str">
            <v>SECRETARÍA DE PRODUCTIVIDAD Y COMPETITIVIDAD</v>
          </cell>
          <cell r="L355">
            <v>0</v>
          </cell>
        </row>
        <row r="356">
          <cell r="C356">
            <v>0</v>
          </cell>
          <cell r="D356">
            <v>0</v>
          </cell>
          <cell r="E356" t="str">
            <v>Impulso Parques Educativos</v>
          </cell>
          <cell r="F356" t="str">
            <v>UNI</v>
          </cell>
          <cell r="G356">
            <v>1</v>
          </cell>
          <cell r="H356">
            <v>42736</v>
          </cell>
          <cell r="I356">
            <v>12</v>
          </cell>
          <cell r="J356" t="str">
            <v>MES</v>
          </cell>
          <cell r="K356" t="str">
            <v>SECRETARÍA DE PRODUCTIVIDAD Y COMPETITIVIDAD</v>
          </cell>
          <cell r="L356">
            <v>0</v>
          </cell>
        </row>
        <row r="357">
          <cell r="C357" t="str">
            <v>2016050000048</v>
          </cell>
          <cell r="D357">
            <v>400000000</v>
          </cell>
          <cell r="E357" t="str">
            <v>Asesoría y acompañamiento emprendedores</v>
          </cell>
          <cell r="F357" t="str">
            <v>UNI</v>
          </cell>
          <cell r="G357">
            <v>32</v>
          </cell>
          <cell r="H357">
            <v>42736</v>
          </cell>
          <cell r="I357">
            <v>12</v>
          </cell>
          <cell r="J357" t="str">
            <v>MES</v>
          </cell>
          <cell r="K357" t="str">
            <v>SECRETARÍA DE PRODUCTIVIDAD Y COMPETITIVIDAD</v>
          </cell>
          <cell r="L357" t="str">
            <v>Apoyo y fomento para el emprendimiento en el Departamento de Antioquia, excepto Medellín</v>
          </cell>
        </row>
        <row r="358">
          <cell r="C358">
            <v>0</v>
          </cell>
          <cell r="D358">
            <v>0</v>
          </cell>
          <cell r="E358" t="str">
            <v>Convocatoria y proceso de selección</v>
          </cell>
          <cell r="F358" t="str">
            <v>UNI</v>
          </cell>
          <cell r="G358">
            <v>2</v>
          </cell>
          <cell r="H358">
            <v>42736</v>
          </cell>
          <cell r="I358">
            <v>12</v>
          </cell>
          <cell r="J358" t="str">
            <v>MES</v>
          </cell>
          <cell r="K358" t="str">
            <v>SECRETARÍA DE PRODUCTIVIDAD Y COMPETITIVIDAD</v>
          </cell>
          <cell r="L358">
            <v>0</v>
          </cell>
        </row>
        <row r="359">
          <cell r="C359">
            <v>0</v>
          </cell>
          <cell r="D359">
            <v>0</v>
          </cell>
          <cell r="E359" t="str">
            <v>Evento de cierre y entrega de incentivos</v>
          </cell>
          <cell r="F359" t="str">
            <v>UNI</v>
          </cell>
          <cell r="G359">
            <v>1</v>
          </cell>
          <cell r="H359">
            <v>42736</v>
          </cell>
          <cell r="I359">
            <v>12</v>
          </cell>
          <cell r="J359" t="str">
            <v>MES</v>
          </cell>
          <cell r="K359" t="str">
            <v>SECRETARÍA DE PRODUCTIVIDAD Y COMPETITIVIDAD</v>
          </cell>
          <cell r="L359">
            <v>0</v>
          </cell>
        </row>
        <row r="360">
          <cell r="C360" t="str">
            <v>2016050000017</v>
          </cell>
          <cell r="D360">
            <v>1000000000</v>
          </cell>
          <cell r="E360" t="str">
            <v>Acompañamiento y validación</v>
          </cell>
          <cell r="F360" t="str">
            <v>UNI</v>
          </cell>
          <cell r="G360">
            <v>23</v>
          </cell>
          <cell r="H360">
            <v>42736</v>
          </cell>
          <cell r="I360">
            <v>12</v>
          </cell>
          <cell r="J360" t="str">
            <v>MES</v>
          </cell>
          <cell r="K360" t="str">
            <v>SECRETARÍA DE PRODUCTIVIDAD Y COMPETITIVIDAD</v>
          </cell>
          <cell r="L360" t="str">
            <v>Apoyo Generación de conocimiento, Transferencia tecnológica e Innovación en el departamento de Antioquia</v>
          </cell>
        </row>
        <row r="361">
          <cell r="C361">
            <v>0</v>
          </cell>
          <cell r="D361">
            <v>0</v>
          </cell>
          <cell r="E361" t="str">
            <v>Análisis de tecnologías aplicadas</v>
          </cell>
          <cell r="F361" t="str">
            <v>UNI</v>
          </cell>
          <cell r="G361">
            <v>15</v>
          </cell>
          <cell r="H361">
            <v>42736</v>
          </cell>
          <cell r="I361">
            <v>12</v>
          </cell>
          <cell r="J361" t="str">
            <v>MES</v>
          </cell>
          <cell r="K361" t="str">
            <v>SECRETARÍA DE PRODUCTIVIDAD Y COMPETITIVIDAD</v>
          </cell>
          <cell r="L361">
            <v>0</v>
          </cell>
        </row>
        <row r="362">
          <cell r="C362">
            <v>0</v>
          </cell>
          <cell r="D362">
            <v>0</v>
          </cell>
          <cell r="E362" t="str">
            <v>Apoyo y financiación de soluciones</v>
          </cell>
          <cell r="F362" t="str">
            <v>UNI</v>
          </cell>
          <cell r="G362">
            <v>12</v>
          </cell>
          <cell r="H362">
            <v>42736</v>
          </cell>
          <cell r="I362">
            <v>12</v>
          </cell>
          <cell r="J362" t="str">
            <v>MES</v>
          </cell>
          <cell r="K362" t="str">
            <v>SECRETARÍA DE PRODUCTIVIDAD Y COMPETITIVIDAD</v>
          </cell>
          <cell r="L362">
            <v>0</v>
          </cell>
        </row>
        <row r="363">
          <cell r="C363">
            <v>0</v>
          </cell>
          <cell r="D363">
            <v>0</v>
          </cell>
          <cell r="E363" t="str">
            <v>Apoyo y financiación investigaciones</v>
          </cell>
          <cell r="F363" t="str">
            <v>UNI</v>
          </cell>
          <cell r="G363">
            <v>23</v>
          </cell>
          <cell r="H363">
            <v>42736</v>
          </cell>
          <cell r="I363">
            <v>12</v>
          </cell>
          <cell r="J363" t="str">
            <v>MES</v>
          </cell>
          <cell r="K363" t="str">
            <v>SECRETARÍA DE PRODUCTIVIDAD Y COMPETITIVIDAD</v>
          </cell>
          <cell r="L363">
            <v>0</v>
          </cell>
        </row>
        <row r="364">
          <cell r="C364">
            <v>0</v>
          </cell>
          <cell r="D364">
            <v>0</v>
          </cell>
          <cell r="E364" t="str">
            <v>Identificación de problemáticas</v>
          </cell>
          <cell r="F364" t="str">
            <v>UNI</v>
          </cell>
          <cell r="G364">
            <v>12</v>
          </cell>
          <cell r="H364">
            <v>42736</v>
          </cell>
          <cell r="I364">
            <v>12</v>
          </cell>
          <cell r="J364" t="str">
            <v>MES</v>
          </cell>
          <cell r="K364" t="str">
            <v>SECRETARÍA DE PRODUCTIVIDAD Y COMPETITIVIDAD</v>
          </cell>
          <cell r="L364">
            <v>0</v>
          </cell>
        </row>
        <row r="365">
          <cell r="C365">
            <v>0</v>
          </cell>
          <cell r="D365">
            <v>0</v>
          </cell>
          <cell r="E365" t="str">
            <v>Tecnologías identificadas y apropiadas</v>
          </cell>
          <cell r="F365" t="str">
            <v>UNI</v>
          </cell>
          <cell r="G365">
            <v>15</v>
          </cell>
          <cell r="H365">
            <v>42736</v>
          </cell>
          <cell r="I365">
            <v>12</v>
          </cell>
          <cell r="J365" t="str">
            <v>MES</v>
          </cell>
          <cell r="K365" t="str">
            <v>SECRETARÍA DE PRODUCTIVIDAD Y COMPETITIVIDAD</v>
          </cell>
          <cell r="L365">
            <v>0</v>
          </cell>
        </row>
        <row r="366">
          <cell r="C366" t="str">
            <v>2016050000009</v>
          </cell>
          <cell r="D366">
            <v>938580434</v>
          </cell>
          <cell r="E366" t="str">
            <v>Recursos Sistema Financiero Colocados</v>
          </cell>
          <cell r="F366" t="str">
            <v>MLL</v>
          </cell>
          <cell r="G366">
            <v>10000</v>
          </cell>
          <cell r="H366">
            <v>42736</v>
          </cell>
          <cell r="I366">
            <v>12</v>
          </cell>
          <cell r="J366" t="str">
            <v>MES</v>
          </cell>
          <cell r="K366" t="str">
            <v>SECRETARÍA DE PRODUCTIVIDAD Y COMPETITIVIDAD</v>
          </cell>
          <cell r="L366" t="str">
            <v xml:space="preserve">Incremento de los recursos del sistema financiero para Emprendimiento y Fortalecimiento Empresarial Todo El Departamento, Antioquia, Occidente  </v>
          </cell>
        </row>
        <row r="367">
          <cell r="C367">
            <v>0</v>
          </cell>
          <cell r="D367">
            <v>0</v>
          </cell>
          <cell r="E367" t="str">
            <v>Recursos Sistema Financiero Colocados</v>
          </cell>
          <cell r="F367" t="str">
            <v>MLL</v>
          </cell>
          <cell r="G367">
            <v>5000</v>
          </cell>
          <cell r="H367">
            <v>42736</v>
          </cell>
          <cell r="I367">
            <v>12</v>
          </cell>
          <cell r="J367" t="str">
            <v>MES</v>
          </cell>
          <cell r="K367" t="str">
            <v>SECRETARÍA DE PRODUCTIVIDAD Y COMPETITIVIDAD</v>
          </cell>
          <cell r="L367">
            <v>0</v>
          </cell>
        </row>
        <row r="368">
          <cell r="C368" t="str">
            <v>2016050000022</v>
          </cell>
          <cell r="D368">
            <v>876482097</v>
          </cell>
          <cell r="E368" t="str">
            <v>Beneficiados inici de Tmo, Paz y Con</v>
          </cell>
          <cell r="F368" t="str">
            <v>UNI</v>
          </cell>
          <cell r="G368">
            <v>1</v>
          </cell>
          <cell r="H368">
            <v>42736</v>
          </cell>
          <cell r="I368">
            <v>12</v>
          </cell>
          <cell r="J368" t="str">
            <v>MES</v>
          </cell>
          <cell r="K368" t="str">
            <v>SECRETARÍA DE PRODUCTIVIDAD Y COMPETITIVIDAD</v>
          </cell>
          <cell r="L368" t="str">
            <v>Desarrollo de la competitividad y la promoción del turismo en el Departamento de Antioquia</v>
          </cell>
        </row>
        <row r="369">
          <cell r="C369">
            <v>0</v>
          </cell>
          <cell r="D369">
            <v>0</v>
          </cell>
          <cell r="E369" t="str">
            <v>Campaña  promoción tca nacional e inter</v>
          </cell>
          <cell r="F369" t="str">
            <v>UNI</v>
          </cell>
          <cell r="G369">
            <v>1</v>
          </cell>
          <cell r="H369">
            <v>42736</v>
          </cell>
          <cell r="I369">
            <v>12</v>
          </cell>
          <cell r="J369" t="str">
            <v>MES</v>
          </cell>
          <cell r="K369" t="str">
            <v>SECRETARÍA DE PRODUCTIVIDAD Y COMPETITIVIDAD</v>
          </cell>
          <cell r="L369">
            <v>0</v>
          </cell>
        </row>
        <row r="370">
          <cell r="C370">
            <v>0</v>
          </cell>
          <cell r="D370">
            <v>0</v>
          </cell>
          <cell r="E370" t="str">
            <v>Embellecimiento playas priorizad  Urabá</v>
          </cell>
          <cell r="F370" t="str">
            <v>UNI</v>
          </cell>
          <cell r="G370">
            <v>1</v>
          </cell>
          <cell r="H370">
            <v>42736</v>
          </cell>
          <cell r="I370">
            <v>12</v>
          </cell>
          <cell r="J370" t="str">
            <v>MES</v>
          </cell>
          <cell r="K370" t="str">
            <v>SECRETARÍA DE PRODUCTIVIDAD Y COMPETITIVIDAD</v>
          </cell>
          <cell r="L370">
            <v>0</v>
          </cell>
        </row>
        <row r="371">
          <cell r="C371">
            <v>0</v>
          </cell>
          <cell r="D371">
            <v>0</v>
          </cell>
          <cell r="E371" t="str">
            <v>Fortalecimiento del  SITUR</v>
          </cell>
          <cell r="F371" t="str">
            <v>UNI</v>
          </cell>
          <cell r="G371">
            <v>1</v>
          </cell>
          <cell r="H371">
            <v>42736</v>
          </cell>
          <cell r="I371">
            <v>12</v>
          </cell>
          <cell r="J371" t="str">
            <v>MES</v>
          </cell>
          <cell r="K371" t="str">
            <v>SECRETARÍA DE PRODUCTIVIDAD Y COMPETITIVIDAD</v>
          </cell>
          <cell r="L371">
            <v>0</v>
          </cell>
        </row>
        <row r="372">
          <cell r="C372">
            <v>0</v>
          </cell>
          <cell r="D372">
            <v>0</v>
          </cell>
          <cell r="E372" t="str">
            <v>Participación eventos  y ferias</v>
          </cell>
          <cell r="F372" t="str">
            <v>UNI</v>
          </cell>
          <cell r="G372">
            <v>5</v>
          </cell>
          <cell r="H372">
            <v>42736</v>
          </cell>
          <cell r="I372">
            <v>12</v>
          </cell>
          <cell r="J372" t="str">
            <v>MES</v>
          </cell>
          <cell r="K372" t="str">
            <v>SECRETARÍA DE PRODUCTIVIDAD Y COMPETITIVIDAD</v>
          </cell>
          <cell r="L372">
            <v>0</v>
          </cell>
        </row>
        <row r="373">
          <cell r="C373">
            <v>0</v>
          </cell>
          <cell r="D373">
            <v>0</v>
          </cell>
          <cell r="E373" t="str">
            <v>Planes de dllo tco apoyado formulación</v>
          </cell>
          <cell r="F373" t="str">
            <v>UNI</v>
          </cell>
          <cell r="G373">
            <v>5</v>
          </cell>
          <cell r="H373">
            <v>42736</v>
          </cell>
          <cell r="I373">
            <v>12</v>
          </cell>
          <cell r="J373" t="str">
            <v>MES</v>
          </cell>
          <cell r="K373" t="str">
            <v>SECRETARÍA DE PRODUCTIVIDAD Y COMPETITIVIDAD</v>
          </cell>
          <cell r="L373">
            <v>0</v>
          </cell>
        </row>
        <row r="374">
          <cell r="C374">
            <v>0</v>
          </cell>
          <cell r="D374">
            <v>0</v>
          </cell>
          <cell r="E374" t="str">
            <v>Política de tmo departamental formulada</v>
          </cell>
          <cell r="F374" t="str">
            <v>UNI</v>
          </cell>
          <cell r="G374">
            <v>1</v>
          </cell>
          <cell r="H374">
            <v>42736</v>
          </cell>
          <cell r="I374">
            <v>12</v>
          </cell>
          <cell r="J374" t="str">
            <v>MES</v>
          </cell>
          <cell r="K374" t="str">
            <v>SECRETARÍA DE PRODUCTIVIDAD Y COMPETITIVIDAD</v>
          </cell>
          <cell r="L374">
            <v>0</v>
          </cell>
        </row>
        <row r="375">
          <cell r="C375">
            <v>0</v>
          </cell>
          <cell r="D375">
            <v>0</v>
          </cell>
          <cell r="E375" t="str">
            <v>Procesos de formación tca pertinente</v>
          </cell>
          <cell r="F375" t="str">
            <v>UNI</v>
          </cell>
          <cell r="G375">
            <v>200</v>
          </cell>
          <cell r="H375">
            <v>42736</v>
          </cell>
          <cell r="I375">
            <v>12</v>
          </cell>
          <cell r="J375" t="str">
            <v>MES</v>
          </cell>
          <cell r="K375" t="str">
            <v>SECRETARÍA DE PRODUCTIVIDAD Y COMPETITIVIDAD</v>
          </cell>
          <cell r="L375">
            <v>0</v>
          </cell>
        </row>
        <row r="376">
          <cell r="C376">
            <v>0</v>
          </cell>
          <cell r="D376">
            <v>0</v>
          </cell>
          <cell r="E376" t="str">
            <v>Productos turísticos  diseñados</v>
          </cell>
          <cell r="F376" t="str">
            <v>UNI</v>
          </cell>
          <cell r="G376">
            <v>2</v>
          </cell>
          <cell r="H376">
            <v>42736</v>
          </cell>
          <cell r="I376">
            <v>12</v>
          </cell>
          <cell r="J376" t="str">
            <v>MES</v>
          </cell>
          <cell r="K376" t="str">
            <v>SECRETARÍA DE PRODUCTIVIDAD Y COMPETITIVIDAD</v>
          </cell>
          <cell r="L376">
            <v>0</v>
          </cell>
        </row>
        <row r="377">
          <cell r="C377">
            <v>0</v>
          </cell>
          <cell r="D377">
            <v>0</v>
          </cell>
          <cell r="E377" t="str">
            <v>Proy de creación de Parque Temático form</v>
          </cell>
          <cell r="F377" t="str">
            <v>UNI</v>
          </cell>
          <cell r="G377">
            <v>1</v>
          </cell>
          <cell r="H377">
            <v>42736</v>
          </cell>
          <cell r="I377">
            <v>12</v>
          </cell>
          <cell r="J377" t="str">
            <v>MES</v>
          </cell>
          <cell r="K377" t="str">
            <v>SECRETARÍA DE PRODUCTIVIDAD Y COMPETITIVIDAD</v>
          </cell>
          <cell r="L377">
            <v>0</v>
          </cell>
        </row>
        <row r="378">
          <cell r="C378">
            <v>0</v>
          </cell>
          <cell r="D378">
            <v>0</v>
          </cell>
          <cell r="E378" t="str">
            <v>Proyectos de infraestructura radicados</v>
          </cell>
          <cell r="F378" t="str">
            <v>UNI</v>
          </cell>
          <cell r="G378">
            <v>2</v>
          </cell>
          <cell r="H378">
            <v>42736</v>
          </cell>
          <cell r="I378">
            <v>12</v>
          </cell>
          <cell r="J378" t="str">
            <v>MES</v>
          </cell>
          <cell r="K378" t="str">
            <v>SECRETARÍA DE PRODUCTIVIDAD Y COMPETITIVIDAD</v>
          </cell>
          <cell r="L378">
            <v>0</v>
          </cell>
        </row>
        <row r="379">
          <cell r="C379" t="str">
            <v>2016050000016</v>
          </cell>
          <cell r="D379">
            <v>1900000000</v>
          </cell>
          <cell r="E379" t="str">
            <v>Centros Empresariales Operando</v>
          </cell>
          <cell r="F379" t="str">
            <v>UNI</v>
          </cell>
          <cell r="G379">
            <v>9</v>
          </cell>
          <cell r="H379">
            <v>42736</v>
          </cell>
          <cell r="I379">
            <v>12</v>
          </cell>
          <cell r="J379" t="str">
            <v>MES</v>
          </cell>
          <cell r="K379" t="str">
            <v>SECRETARÍA DE PRODUCTIVIDAD Y COMPETITIVIDAD</v>
          </cell>
          <cell r="L379" t="str">
            <v>Fortalecimiento Empresarial RP Todo El Departamento, Antioquia, Occidente</v>
          </cell>
        </row>
        <row r="380">
          <cell r="C380">
            <v>0</v>
          </cell>
          <cell r="D380">
            <v>0</v>
          </cell>
          <cell r="E380" t="str">
            <v>Empresarios Segunda Lengua</v>
          </cell>
          <cell r="F380" t="str">
            <v>UNI</v>
          </cell>
          <cell r="G380">
            <v>34</v>
          </cell>
          <cell r="H380">
            <v>42736</v>
          </cell>
          <cell r="I380">
            <v>12</v>
          </cell>
          <cell r="J380" t="str">
            <v>MES</v>
          </cell>
          <cell r="K380" t="str">
            <v>SECRETARÍA DE PRODUCTIVIDAD Y COMPETITIVIDAD</v>
          </cell>
          <cell r="L380">
            <v>0</v>
          </cell>
        </row>
        <row r="381">
          <cell r="C381">
            <v>0</v>
          </cell>
          <cell r="D381">
            <v>0</v>
          </cell>
          <cell r="E381" t="str">
            <v>Empresas Fortalecidas</v>
          </cell>
          <cell r="F381" t="str">
            <v>UNI</v>
          </cell>
          <cell r="G381">
            <v>277</v>
          </cell>
          <cell r="H381">
            <v>42736</v>
          </cell>
          <cell r="I381">
            <v>12</v>
          </cell>
          <cell r="J381" t="str">
            <v>MES</v>
          </cell>
          <cell r="K381" t="str">
            <v>SECRETARÍA DE PRODUCTIVIDAD Y COMPETITIVIDAD</v>
          </cell>
          <cell r="L381">
            <v>0</v>
          </cell>
        </row>
        <row r="382">
          <cell r="C382">
            <v>0</v>
          </cell>
          <cell r="D382">
            <v>0</v>
          </cell>
          <cell r="E382" t="str">
            <v>MIPYMES con Incentivos</v>
          </cell>
          <cell r="F382" t="str">
            <v>UNI</v>
          </cell>
          <cell r="G382">
            <v>68</v>
          </cell>
          <cell r="H382">
            <v>42736</v>
          </cell>
          <cell r="I382">
            <v>12</v>
          </cell>
          <cell r="J382" t="str">
            <v>MES</v>
          </cell>
          <cell r="K382" t="str">
            <v>SECRETARÍA DE PRODUCTIVIDAD Y COMPETITIVIDAD</v>
          </cell>
          <cell r="L382">
            <v>0</v>
          </cell>
        </row>
        <row r="383">
          <cell r="C383">
            <v>0</v>
          </cell>
          <cell r="D383">
            <v>0</v>
          </cell>
          <cell r="E383" t="str">
            <v>Redes Empresariales Fortalecidas</v>
          </cell>
          <cell r="F383" t="str">
            <v>UNI</v>
          </cell>
          <cell r="G383">
            <v>1</v>
          </cell>
          <cell r="H383">
            <v>42736</v>
          </cell>
          <cell r="I383">
            <v>12</v>
          </cell>
          <cell r="J383" t="str">
            <v>MES</v>
          </cell>
          <cell r="K383" t="str">
            <v>SECRETARÍA DE PRODUCTIVIDAD Y COMPETITIVIDAD</v>
          </cell>
          <cell r="L383">
            <v>0</v>
          </cell>
        </row>
        <row r="384">
          <cell r="C384" t="str">
            <v>2016050000015</v>
          </cell>
          <cell r="D384">
            <v>206000000</v>
          </cell>
          <cell r="E384" t="str">
            <v>Análisis de capacidades</v>
          </cell>
          <cell r="F384" t="str">
            <v>UNI</v>
          </cell>
          <cell r="G384">
            <v>150</v>
          </cell>
          <cell r="H384">
            <v>42736</v>
          </cell>
          <cell r="I384">
            <v>12</v>
          </cell>
          <cell r="J384" t="str">
            <v>MES</v>
          </cell>
          <cell r="K384" t="str">
            <v>SECRETARÍA DE PRODUCTIVIDAD Y COMPETITIVIDAD</v>
          </cell>
          <cell r="L384" t="str">
            <v>Apoyo al Fortalecimiento de los agentes del Sistema de Ciencia, Tecnología e Innovación en el Departamento de Antioquia, Occidente</v>
          </cell>
        </row>
        <row r="385">
          <cell r="C385">
            <v>0</v>
          </cell>
          <cell r="D385">
            <v>0</v>
          </cell>
          <cell r="E385" t="str">
            <v>Desarrollo de acuerdos</v>
          </cell>
          <cell r="F385" t="str">
            <v>UNI</v>
          </cell>
          <cell r="G385">
            <v>3</v>
          </cell>
          <cell r="H385">
            <v>42736</v>
          </cell>
          <cell r="I385">
            <v>12</v>
          </cell>
          <cell r="J385" t="str">
            <v>MES</v>
          </cell>
          <cell r="K385" t="str">
            <v>SECRETARÍA DE PRODUCTIVIDAD Y COMPETITIVIDAD</v>
          </cell>
          <cell r="L385">
            <v>0</v>
          </cell>
        </row>
        <row r="386">
          <cell r="C386">
            <v>0</v>
          </cell>
          <cell r="D386">
            <v>0</v>
          </cell>
          <cell r="E386" t="str">
            <v>Desarrollo de capacidades</v>
          </cell>
          <cell r="F386" t="str">
            <v>UNI</v>
          </cell>
          <cell r="G386">
            <v>150</v>
          </cell>
          <cell r="H386">
            <v>42736</v>
          </cell>
          <cell r="I386">
            <v>12</v>
          </cell>
          <cell r="J386" t="str">
            <v>MES</v>
          </cell>
          <cell r="K386" t="str">
            <v>SECRETARÍA DE PRODUCTIVIDAD Y COMPETITIVIDAD</v>
          </cell>
          <cell r="L386">
            <v>0</v>
          </cell>
        </row>
        <row r="387">
          <cell r="C387">
            <v>0</v>
          </cell>
          <cell r="D387">
            <v>0</v>
          </cell>
          <cell r="E387" t="str">
            <v>Desarrollo del proceso de Actualización</v>
          </cell>
          <cell r="F387" t="str">
            <v>%</v>
          </cell>
          <cell r="G387">
            <v>20</v>
          </cell>
          <cell r="H387">
            <v>42736</v>
          </cell>
          <cell r="I387">
            <v>12</v>
          </cell>
          <cell r="J387" t="str">
            <v>MES</v>
          </cell>
          <cell r="K387" t="str">
            <v>SECRETARÍA DE PRODUCTIVIDAD Y COMPETITIVIDAD</v>
          </cell>
          <cell r="L387">
            <v>0</v>
          </cell>
        </row>
        <row r="388">
          <cell r="C388">
            <v>0</v>
          </cell>
          <cell r="D388">
            <v>0</v>
          </cell>
          <cell r="E388" t="str">
            <v>Proceso de formalización</v>
          </cell>
          <cell r="F388" t="str">
            <v>UNI</v>
          </cell>
          <cell r="G388">
            <v>2</v>
          </cell>
          <cell r="H388">
            <v>42736</v>
          </cell>
          <cell r="I388">
            <v>12</v>
          </cell>
          <cell r="J388" t="str">
            <v>MES</v>
          </cell>
          <cell r="K388" t="str">
            <v>SECRETARÍA DE PRODUCTIVIDAD Y COMPETITIVIDAD</v>
          </cell>
          <cell r="L388">
            <v>0</v>
          </cell>
        </row>
        <row r="389">
          <cell r="C389" t="str">
            <v>2016050000012</v>
          </cell>
          <cell r="D389">
            <v>617517903</v>
          </cell>
          <cell r="E389" t="str">
            <v>Cooperación Internacional para el Dllo</v>
          </cell>
          <cell r="F389" t="str">
            <v>UNI</v>
          </cell>
          <cell r="G389">
            <v>3</v>
          </cell>
          <cell r="H389">
            <v>42736</v>
          </cell>
          <cell r="I389">
            <v>12</v>
          </cell>
          <cell r="J389" t="str">
            <v>MES</v>
          </cell>
          <cell r="K389" t="str">
            <v>SECRETARÍA DE PRODUCTIVIDAD Y COMPETITIVIDAD</v>
          </cell>
          <cell r="L389" t="str">
            <v>Implementación de Cooperación Internacional para el Desarrollo Todo El Departamento, Antioquia, Occidente</v>
          </cell>
        </row>
        <row r="390">
          <cell r="C390">
            <v>0</v>
          </cell>
          <cell r="D390">
            <v>0</v>
          </cell>
          <cell r="E390" t="str">
            <v>Inversión Extranjera Directa IED</v>
          </cell>
          <cell r="F390" t="str">
            <v>UNI</v>
          </cell>
          <cell r="G390">
            <v>2</v>
          </cell>
          <cell r="H390">
            <v>42736</v>
          </cell>
          <cell r="I390">
            <v>12</v>
          </cell>
          <cell r="J390" t="str">
            <v>MES</v>
          </cell>
          <cell r="K390" t="str">
            <v>SECRETARÍA DE PRODUCTIVIDAD Y COMPETITIVIDAD</v>
          </cell>
          <cell r="L390">
            <v>0</v>
          </cell>
        </row>
        <row r="391">
          <cell r="C391">
            <v>0</v>
          </cell>
          <cell r="D391">
            <v>0</v>
          </cell>
          <cell r="E391" t="str">
            <v>Proyección Institucional Internacional</v>
          </cell>
          <cell r="F391" t="str">
            <v>UNI</v>
          </cell>
          <cell r="G391">
            <v>1</v>
          </cell>
          <cell r="H391">
            <v>42736</v>
          </cell>
          <cell r="I391">
            <v>12</v>
          </cell>
          <cell r="J391" t="str">
            <v>MES</v>
          </cell>
          <cell r="K391" t="str">
            <v>SECRETARÍA DE PRODUCTIVIDAD Y COMPETITIVIDAD</v>
          </cell>
          <cell r="L391">
            <v>0</v>
          </cell>
        </row>
        <row r="392">
          <cell r="C392" t="str">
            <v>2016050000123</v>
          </cell>
          <cell r="D392">
            <v>0</v>
          </cell>
          <cell r="E392" t="str">
            <v>Mesas municipales de empleo</v>
          </cell>
          <cell r="F392" t="str">
            <v>UNI</v>
          </cell>
          <cell r="G392">
            <v>4</v>
          </cell>
          <cell r="H392">
            <v>42736</v>
          </cell>
          <cell r="I392">
            <v>12</v>
          </cell>
          <cell r="J392" t="str">
            <v>MES</v>
          </cell>
          <cell r="K392" t="str">
            <v>SECRETARÍA DE PRODUCTIVIDAD Y COMPETITIVIDAD</v>
          </cell>
          <cell r="L392" t="str">
            <v>Fortalecimiento de Políticas Públicas de Trabajo Decente Todo El Departamento, Antioquia, Occidente</v>
          </cell>
        </row>
        <row r="393">
          <cell r="C393">
            <v>0</v>
          </cell>
          <cell r="D393">
            <v>0</v>
          </cell>
          <cell r="E393" t="str">
            <v>Política Pública trabajo decente</v>
          </cell>
          <cell r="F393" t="str">
            <v>UNI</v>
          </cell>
          <cell r="G393">
            <v>1</v>
          </cell>
          <cell r="H393">
            <v>42736</v>
          </cell>
          <cell r="I393">
            <v>12</v>
          </cell>
          <cell r="J393" t="str">
            <v>MES</v>
          </cell>
          <cell r="K393" t="str">
            <v>SECRETARÍA DE PRODUCTIVIDAD Y COMPETITIVIDAD</v>
          </cell>
          <cell r="L393">
            <v>0</v>
          </cell>
        </row>
        <row r="394">
          <cell r="C394" t="str">
            <v>2017050000001</v>
          </cell>
          <cell r="D394">
            <v>0</v>
          </cell>
          <cell r="E394" t="str">
            <v>Acompañamiento y validación</v>
          </cell>
          <cell r="F394" t="str">
            <v>UNI</v>
          </cell>
          <cell r="G394">
            <v>23</v>
          </cell>
          <cell r="H394">
            <v>42736</v>
          </cell>
          <cell r="I394">
            <v>12</v>
          </cell>
          <cell r="J394" t="str">
            <v>MES</v>
          </cell>
          <cell r="K394" t="str">
            <v>SECRETARÍA DE PRODUCTIVIDAD Y COMPETITIVIDAD</v>
          </cell>
          <cell r="L394" t="str">
            <v>Apoyo Generación de conocimiento, Transferencia tecnológica e Innovación en el departamento de Antioquia</v>
          </cell>
        </row>
        <row r="395">
          <cell r="C395">
            <v>0</v>
          </cell>
          <cell r="D395">
            <v>0</v>
          </cell>
          <cell r="E395" t="str">
            <v>Análisis de tecnologías aplicadas</v>
          </cell>
          <cell r="F395" t="str">
            <v>UNI</v>
          </cell>
          <cell r="G395">
            <v>15</v>
          </cell>
          <cell r="H395">
            <v>42736</v>
          </cell>
          <cell r="I395">
            <v>12</v>
          </cell>
          <cell r="J395" t="str">
            <v>MES</v>
          </cell>
          <cell r="K395" t="str">
            <v>SECRETARÍA DE PRODUCTIVIDAD Y COMPETITIVIDAD</v>
          </cell>
          <cell r="L395">
            <v>0</v>
          </cell>
        </row>
        <row r="396">
          <cell r="C396">
            <v>0</v>
          </cell>
          <cell r="D396">
            <v>0</v>
          </cell>
          <cell r="E396" t="str">
            <v>Apoyo y financiación de soluciones</v>
          </cell>
          <cell r="F396" t="str">
            <v>UNI</v>
          </cell>
          <cell r="G396">
            <v>12</v>
          </cell>
          <cell r="H396">
            <v>42736</v>
          </cell>
          <cell r="I396">
            <v>12</v>
          </cell>
          <cell r="J396" t="str">
            <v>MES</v>
          </cell>
          <cell r="K396" t="str">
            <v>SECRETARÍA DE PRODUCTIVIDAD Y COMPETITIVIDAD</v>
          </cell>
          <cell r="L396">
            <v>0</v>
          </cell>
        </row>
        <row r="397">
          <cell r="C397">
            <v>0</v>
          </cell>
          <cell r="D397">
            <v>0</v>
          </cell>
          <cell r="E397" t="str">
            <v>Apoyo y financiación investigaciones</v>
          </cell>
          <cell r="F397" t="str">
            <v>UNI</v>
          </cell>
          <cell r="G397">
            <v>23</v>
          </cell>
          <cell r="H397">
            <v>42736</v>
          </cell>
          <cell r="I397">
            <v>12</v>
          </cell>
          <cell r="J397" t="str">
            <v>MES</v>
          </cell>
          <cell r="K397" t="str">
            <v>SECRETARÍA DE PRODUCTIVIDAD Y COMPETITIVIDAD</v>
          </cell>
          <cell r="L397">
            <v>0</v>
          </cell>
        </row>
        <row r="398">
          <cell r="C398">
            <v>0</v>
          </cell>
          <cell r="D398">
            <v>0</v>
          </cell>
          <cell r="E398" t="str">
            <v>Identificación de problemáticas</v>
          </cell>
          <cell r="F398" t="str">
            <v>UNI</v>
          </cell>
          <cell r="G398">
            <v>12</v>
          </cell>
          <cell r="H398">
            <v>42736</v>
          </cell>
          <cell r="I398">
            <v>12</v>
          </cell>
          <cell r="J398" t="str">
            <v>MES</v>
          </cell>
          <cell r="K398" t="str">
            <v>SECRETARÍA DE PRODUCTIVIDAD Y COMPETITIVIDAD</v>
          </cell>
          <cell r="L398">
            <v>0</v>
          </cell>
        </row>
        <row r="399">
          <cell r="C399">
            <v>0</v>
          </cell>
          <cell r="D399">
            <v>0</v>
          </cell>
          <cell r="E399" t="str">
            <v>Tecnologías identificadas y apropiadas</v>
          </cell>
          <cell r="F399" t="str">
            <v>UNI</v>
          </cell>
          <cell r="G399">
            <v>15</v>
          </cell>
          <cell r="H399">
            <v>42736</v>
          </cell>
          <cell r="I399">
            <v>12</v>
          </cell>
          <cell r="J399" t="str">
            <v>MES</v>
          </cell>
          <cell r="K399" t="str">
            <v>SECRETARÍA DE PRODUCTIVIDAD Y COMPETITIVIDAD</v>
          </cell>
          <cell r="L399">
            <v>0</v>
          </cell>
        </row>
        <row r="400">
          <cell r="C400" t="str">
            <v>2016050000291</v>
          </cell>
          <cell r="D400">
            <v>0</v>
          </cell>
          <cell r="E400" t="str">
            <v>Administración sello Café de Antioquia</v>
          </cell>
          <cell r="F400" t="str">
            <v>UNI</v>
          </cell>
          <cell r="G400">
            <v>1</v>
          </cell>
          <cell r="H400">
            <v>42736</v>
          </cell>
          <cell r="I400">
            <v>12</v>
          </cell>
          <cell r="J400" t="str">
            <v>MES</v>
          </cell>
          <cell r="K400" t="str">
            <v>SECRETARÍA DE PRODUCTIVIDAD Y COMPETITIVIDAD</v>
          </cell>
          <cell r="L400" t="str">
            <v>Fortalecimiento de la productividad y competitividad del sector Cafetero en el Departamento de Antioquia</v>
          </cell>
        </row>
        <row r="401">
          <cell r="C401">
            <v>0</v>
          </cell>
          <cell r="D401">
            <v>0</v>
          </cell>
          <cell r="E401" t="str">
            <v>Concurso la mejor taza de café y subasta</v>
          </cell>
          <cell r="F401" t="str">
            <v>UNI</v>
          </cell>
          <cell r="G401">
            <v>1</v>
          </cell>
          <cell r="H401">
            <v>42736</v>
          </cell>
          <cell r="I401">
            <v>12</v>
          </cell>
          <cell r="J401" t="str">
            <v>MES</v>
          </cell>
          <cell r="K401" t="str">
            <v>SECRETARÍA DE PRODUCTIVIDAD Y COMPETITIVIDAD</v>
          </cell>
          <cell r="L401">
            <v>0</v>
          </cell>
        </row>
        <row r="402">
          <cell r="C402">
            <v>0</v>
          </cell>
          <cell r="D402">
            <v>0</v>
          </cell>
          <cell r="E402" t="str">
            <v>Dotación infraestructura a caficultores</v>
          </cell>
          <cell r="F402" t="str">
            <v>UNI</v>
          </cell>
          <cell r="G402">
            <v>2</v>
          </cell>
          <cell r="H402">
            <v>42736</v>
          </cell>
          <cell r="I402">
            <v>12</v>
          </cell>
          <cell r="J402" t="str">
            <v>MES</v>
          </cell>
          <cell r="K402" t="str">
            <v>SECRETARÍA DE PRODUCTIVIDAD Y COMPETITIVIDAD</v>
          </cell>
          <cell r="L402">
            <v>0</v>
          </cell>
        </row>
        <row r="403">
          <cell r="C403">
            <v>0</v>
          </cell>
          <cell r="D403">
            <v>0</v>
          </cell>
          <cell r="E403" t="str">
            <v>Emprendimiento industria del Café</v>
          </cell>
          <cell r="F403" t="str">
            <v>UNI</v>
          </cell>
          <cell r="G403">
            <v>30</v>
          </cell>
          <cell r="H403">
            <v>42736</v>
          </cell>
          <cell r="I403">
            <v>12</v>
          </cell>
          <cell r="J403" t="str">
            <v>MES</v>
          </cell>
          <cell r="K403" t="str">
            <v>SECRETARÍA DE PRODUCTIVIDAD Y COMPETITIVIDAD</v>
          </cell>
          <cell r="L403">
            <v>0</v>
          </cell>
        </row>
        <row r="404">
          <cell r="C404">
            <v>0</v>
          </cell>
          <cell r="D404">
            <v>0</v>
          </cell>
          <cell r="E404" t="str">
            <v>Escuela Café de Antioquia</v>
          </cell>
          <cell r="F404" t="str">
            <v>UNI</v>
          </cell>
          <cell r="G404">
            <v>1400</v>
          </cell>
          <cell r="H404">
            <v>42736</v>
          </cell>
          <cell r="I404">
            <v>12</v>
          </cell>
          <cell r="J404" t="str">
            <v>MES</v>
          </cell>
          <cell r="K404" t="str">
            <v>SECRETARÍA DE PRODUCTIVIDAD Y COMPETITIVIDAD</v>
          </cell>
          <cell r="L404">
            <v>0</v>
          </cell>
        </row>
        <row r="405">
          <cell r="C405">
            <v>0</v>
          </cell>
          <cell r="D405">
            <v>0</v>
          </cell>
          <cell r="E405" t="str">
            <v>Fortalecer el turismo y rutas cafeteras</v>
          </cell>
          <cell r="F405" t="str">
            <v>UNI</v>
          </cell>
          <cell r="G405">
            <v>10</v>
          </cell>
          <cell r="H405">
            <v>42736</v>
          </cell>
          <cell r="I405">
            <v>12</v>
          </cell>
          <cell r="J405" t="str">
            <v>MES</v>
          </cell>
          <cell r="K405" t="str">
            <v>SECRETARÍA DE PRODUCTIVIDAD Y COMPETITIVIDAD</v>
          </cell>
          <cell r="L405">
            <v>0</v>
          </cell>
        </row>
        <row r="406">
          <cell r="C406">
            <v>0</v>
          </cell>
          <cell r="D406">
            <v>0</v>
          </cell>
          <cell r="E406" t="str">
            <v>Investigación aplicada en calidad</v>
          </cell>
          <cell r="F406" t="str">
            <v>UNI</v>
          </cell>
          <cell r="G406">
            <v>1</v>
          </cell>
          <cell r="H406">
            <v>42736</v>
          </cell>
          <cell r="I406">
            <v>12</v>
          </cell>
          <cell r="J406" t="str">
            <v>MES</v>
          </cell>
          <cell r="K406" t="str">
            <v>SECRETARÍA DE PRODUCTIVIDAD Y COMPETITIVIDAD</v>
          </cell>
          <cell r="L406">
            <v>0</v>
          </cell>
        </row>
        <row r="407">
          <cell r="C407">
            <v>0</v>
          </cell>
          <cell r="D407">
            <v>0</v>
          </cell>
          <cell r="E407" t="str">
            <v>Participación en ferias de café</v>
          </cell>
          <cell r="F407" t="str">
            <v>UNI</v>
          </cell>
          <cell r="G407">
            <v>1</v>
          </cell>
          <cell r="H407">
            <v>42736</v>
          </cell>
          <cell r="I407">
            <v>12</v>
          </cell>
          <cell r="J407" t="str">
            <v>MES</v>
          </cell>
          <cell r="K407" t="str">
            <v>SECRETARÍA DE PRODUCTIVIDAD Y COMPETITIVIDAD</v>
          </cell>
          <cell r="L407">
            <v>0</v>
          </cell>
        </row>
        <row r="408">
          <cell r="C408">
            <v>0</v>
          </cell>
          <cell r="D408">
            <v>0</v>
          </cell>
          <cell r="E408" t="str">
            <v>Portafolio café de Antioquia</v>
          </cell>
          <cell r="F408" t="str">
            <v>UNI</v>
          </cell>
          <cell r="G408">
            <v>1</v>
          </cell>
          <cell r="H408">
            <v>42736</v>
          </cell>
          <cell r="I408">
            <v>12</v>
          </cell>
          <cell r="J408" t="str">
            <v>MES</v>
          </cell>
          <cell r="K408" t="str">
            <v>SECRETARÍA DE PRODUCTIVIDAD Y COMPETITIVIDAD</v>
          </cell>
          <cell r="L408">
            <v>0</v>
          </cell>
        </row>
        <row r="409">
          <cell r="C409">
            <v>0</v>
          </cell>
          <cell r="D409">
            <v>0</v>
          </cell>
          <cell r="E409" t="str">
            <v>Programa de relevo generacional</v>
          </cell>
          <cell r="F409" t="str">
            <v>UNI</v>
          </cell>
          <cell r="G409">
            <v>1</v>
          </cell>
          <cell r="H409">
            <v>42736</v>
          </cell>
          <cell r="I409">
            <v>12</v>
          </cell>
          <cell r="J409" t="str">
            <v>MES</v>
          </cell>
          <cell r="K409" t="str">
            <v>SECRETARÍA DE PRODUCTIVIDAD Y COMPETITIVIDAD</v>
          </cell>
          <cell r="L409">
            <v>0</v>
          </cell>
        </row>
        <row r="410">
          <cell r="C410">
            <v>0</v>
          </cell>
          <cell r="D410">
            <v>0</v>
          </cell>
          <cell r="E410" t="str">
            <v>Programas de Sostenibilidad económica</v>
          </cell>
          <cell r="F410" t="str">
            <v>UNI</v>
          </cell>
          <cell r="G410">
            <v>1</v>
          </cell>
          <cell r="H410">
            <v>42736</v>
          </cell>
          <cell r="I410">
            <v>12</v>
          </cell>
          <cell r="J410" t="str">
            <v>MES</v>
          </cell>
          <cell r="K410" t="str">
            <v>SECRETARÍA DE PRODUCTIVIDAD Y COMPETITIVIDAD</v>
          </cell>
          <cell r="L410">
            <v>0</v>
          </cell>
        </row>
        <row r="411">
          <cell r="C411">
            <v>0</v>
          </cell>
          <cell r="D411">
            <v>0</v>
          </cell>
          <cell r="E411" t="str">
            <v>Promoción consumo café de Antioquia</v>
          </cell>
          <cell r="F411" t="str">
            <v>UNI</v>
          </cell>
          <cell r="G411">
            <v>1</v>
          </cell>
          <cell r="H411">
            <v>42736</v>
          </cell>
          <cell r="I411">
            <v>12</v>
          </cell>
          <cell r="J411" t="str">
            <v>MES</v>
          </cell>
          <cell r="K411" t="str">
            <v>SECRETARÍA DE PRODUCTIVIDAD Y COMPETITIVIDAD</v>
          </cell>
          <cell r="L411">
            <v>0</v>
          </cell>
        </row>
        <row r="412">
          <cell r="C412">
            <v>0</v>
          </cell>
          <cell r="D412">
            <v>0</v>
          </cell>
          <cell r="E412" t="str">
            <v>Servicio de extensión en calidad de café</v>
          </cell>
          <cell r="F412" t="str">
            <v>UNI</v>
          </cell>
          <cell r="G412">
            <v>1500</v>
          </cell>
          <cell r="H412">
            <v>42736</v>
          </cell>
          <cell r="I412">
            <v>12</v>
          </cell>
          <cell r="J412" t="str">
            <v>MES</v>
          </cell>
          <cell r="K412" t="str">
            <v>SECRETARÍA DE PRODUCTIVIDAD Y COMPETITIVIDAD</v>
          </cell>
          <cell r="L412">
            <v>0</v>
          </cell>
        </row>
        <row r="413">
          <cell r="C413" t="str">
            <v>2017050000002</v>
          </cell>
          <cell r="D413">
            <v>0</v>
          </cell>
          <cell r="E413" t="str">
            <v>Análisis de capacidades</v>
          </cell>
          <cell r="F413" t="str">
            <v>UNI</v>
          </cell>
          <cell r="G413">
            <v>150</v>
          </cell>
          <cell r="H413">
            <v>42736</v>
          </cell>
          <cell r="I413">
            <v>12</v>
          </cell>
          <cell r="J413" t="str">
            <v>MES</v>
          </cell>
          <cell r="K413" t="str">
            <v>SECRETARÍA DE PRODUCTIVIDAD Y COMPETITIVIDAD</v>
          </cell>
          <cell r="L413" t="str">
            <v>Apoyo al Fortalecimiento de los agentes del Sistema de Ciencia, Tecnología e Innovación en el Departamento de Antioquia, Occidente</v>
          </cell>
        </row>
        <row r="414">
          <cell r="C414">
            <v>0</v>
          </cell>
          <cell r="D414">
            <v>0</v>
          </cell>
          <cell r="E414" t="str">
            <v>Desarrollo de acuerdos</v>
          </cell>
          <cell r="F414" t="str">
            <v>UNI</v>
          </cell>
          <cell r="G414">
            <v>3</v>
          </cell>
          <cell r="H414">
            <v>42736</v>
          </cell>
          <cell r="I414">
            <v>12</v>
          </cell>
          <cell r="J414" t="str">
            <v>MES</v>
          </cell>
          <cell r="K414" t="str">
            <v>SECRETARÍA DE PRODUCTIVIDAD Y COMPETITIVIDAD</v>
          </cell>
          <cell r="L414">
            <v>0</v>
          </cell>
        </row>
        <row r="415">
          <cell r="C415">
            <v>0</v>
          </cell>
          <cell r="D415">
            <v>0</v>
          </cell>
          <cell r="E415" t="str">
            <v>Desarrollo de capacidades</v>
          </cell>
          <cell r="F415" t="str">
            <v>UNI</v>
          </cell>
          <cell r="G415">
            <v>150</v>
          </cell>
          <cell r="H415">
            <v>42736</v>
          </cell>
          <cell r="I415">
            <v>12</v>
          </cell>
          <cell r="J415" t="str">
            <v>MES</v>
          </cell>
          <cell r="K415" t="str">
            <v>SECRETARÍA DE PRODUCTIVIDAD Y COMPETITIVIDAD</v>
          </cell>
          <cell r="L415">
            <v>0</v>
          </cell>
        </row>
        <row r="416">
          <cell r="C416">
            <v>0</v>
          </cell>
          <cell r="D416">
            <v>0</v>
          </cell>
          <cell r="E416" t="str">
            <v>Desarrollo del proceso de Actualización</v>
          </cell>
          <cell r="F416" t="str">
            <v>%</v>
          </cell>
          <cell r="G416">
            <v>20</v>
          </cell>
          <cell r="H416">
            <v>42736</v>
          </cell>
          <cell r="I416">
            <v>12</v>
          </cell>
          <cell r="J416" t="str">
            <v>MES</v>
          </cell>
          <cell r="K416" t="str">
            <v>SECRETARÍA DE PRODUCTIVIDAD Y COMPETITIVIDAD</v>
          </cell>
          <cell r="L416">
            <v>0</v>
          </cell>
        </row>
        <row r="417">
          <cell r="C417">
            <v>0</v>
          </cell>
          <cell r="D417">
            <v>0</v>
          </cell>
          <cell r="E417" t="str">
            <v>Proceso de formalización</v>
          </cell>
          <cell r="F417" t="str">
            <v>UNI</v>
          </cell>
          <cell r="G417">
            <v>2</v>
          </cell>
          <cell r="H417">
            <v>42736</v>
          </cell>
          <cell r="I417">
            <v>12</v>
          </cell>
          <cell r="J417" t="str">
            <v>MES</v>
          </cell>
          <cell r="K417" t="str">
            <v>SECRETARÍA DE PRODUCTIVIDAD Y COMPETITIVIDAD</v>
          </cell>
          <cell r="L417">
            <v>0</v>
          </cell>
        </row>
        <row r="418">
          <cell r="C418" t="str">
            <v>2016050000051</v>
          </cell>
          <cell r="D418">
            <v>0</v>
          </cell>
          <cell r="E418" t="str">
            <v>Campañas promoción TIC</v>
          </cell>
          <cell r="F418" t="str">
            <v>UNI</v>
          </cell>
          <cell r="G418">
            <v>1</v>
          </cell>
          <cell r="H418">
            <v>42736</v>
          </cell>
          <cell r="I418">
            <v>12</v>
          </cell>
          <cell r="J418" t="str">
            <v>MES</v>
          </cell>
          <cell r="K418" t="str">
            <v>SECRETARÍA DE PRODUCTIVIDAD Y COMPETITIVIDAD</v>
          </cell>
          <cell r="L418" t="str">
            <v>Fortalecimiento de las TIC en Redes Empresariales Todo El Departamento, Antioquia, Occidente</v>
          </cell>
        </row>
        <row r="419">
          <cell r="C419">
            <v>0</v>
          </cell>
          <cell r="D419">
            <v>0</v>
          </cell>
          <cell r="E419" t="str">
            <v>Programas fortalecimiento empresas TIC</v>
          </cell>
          <cell r="F419" t="str">
            <v>UNI</v>
          </cell>
          <cell r="G419">
            <v>1</v>
          </cell>
          <cell r="H419">
            <v>42736</v>
          </cell>
          <cell r="I419">
            <v>12</v>
          </cell>
          <cell r="J419" t="str">
            <v>MES</v>
          </cell>
          <cell r="K419" t="str">
            <v>SECRETARÍA DE PRODUCTIVIDAD Y COMPETITIVIDAD</v>
          </cell>
          <cell r="L419">
            <v>0</v>
          </cell>
        </row>
        <row r="420">
          <cell r="C420">
            <v>0</v>
          </cell>
          <cell r="D420">
            <v>0</v>
          </cell>
          <cell r="E420" t="str">
            <v>Redes empresariales plataformas TIC</v>
          </cell>
          <cell r="F420" t="str">
            <v>UNI</v>
          </cell>
          <cell r="G420">
            <v>1</v>
          </cell>
          <cell r="H420">
            <v>42736</v>
          </cell>
          <cell r="I420">
            <v>12</v>
          </cell>
          <cell r="J420" t="str">
            <v>MES</v>
          </cell>
          <cell r="K420" t="str">
            <v>SECRETARÍA DE PRODUCTIVIDAD Y COMPETITIVIDAD</v>
          </cell>
          <cell r="L420">
            <v>0</v>
          </cell>
        </row>
        <row r="421">
          <cell r="C421">
            <v>0</v>
          </cell>
          <cell r="D421">
            <v>0</v>
          </cell>
          <cell r="E421" t="str">
            <v>Campañas promoción TIC</v>
          </cell>
          <cell r="F421" t="str">
            <v>UNI</v>
          </cell>
          <cell r="G421">
            <v>1</v>
          </cell>
          <cell r="H421">
            <v>42736</v>
          </cell>
          <cell r="I421">
            <v>12</v>
          </cell>
          <cell r="J421" t="str">
            <v>MES</v>
          </cell>
          <cell r="K421" t="str">
            <v>SECRETARÍA DE PRODUCTIVIDAD Y COMPETITIVIDAD</v>
          </cell>
          <cell r="L421">
            <v>0</v>
          </cell>
        </row>
        <row r="422">
          <cell r="C422">
            <v>0</v>
          </cell>
          <cell r="D422">
            <v>0</v>
          </cell>
          <cell r="E422" t="str">
            <v>Programas fortalecimiento empresas TIC</v>
          </cell>
          <cell r="F422" t="str">
            <v>UNI</v>
          </cell>
          <cell r="G422">
            <v>1</v>
          </cell>
          <cell r="H422">
            <v>42736</v>
          </cell>
          <cell r="I422">
            <v>12</v>
          </cell>
          <cell r="J422" t="str">
            <v>MES</v>
          </cell>
          <cell r="K422" t="str">
            <v>SECRETARÍA DE PRODUCTIVIDAD Y COMPETITIVIDAD</v>
          </cell>
          <cell r="L422">
            <v>0</v>
          </cell>
        </row>
        <row r="423">
          <cell r="C423">
            <v>0</v>
          </cell>
          <cell r="D423">
            <v>0</v>
          </cell>
          <cell r="E423" t="str">
            <v>Redes empresariales plataformas TIC</v>
          </cell>
          <cell r="F423" t="str">
            <v>UNI</v>
          </cell>
          <cell r="G423">
            <v>1</v>
          </cell>
          <cell r="H423">
            <v>42736</v>
          </cell>
          <cell r="I423">
            <v>12</v>
          </cell>
          <cell r="J423" t="str">
            <v>MES</v>
          </cell>
          <cell r="K423" t="str">
            <v>SECRETARÍA DE PRODUCTIVIDAD Y COMPETITIVIDAD</v>
          </cell>
          <cell r="L423">
            <v>0</v>
          </cell>
        </row>
        <row r="424">
          <cell r="C424" t="str">
            <v>2016050000013</v>
          </cell>
          <cell r="D424">
            <v>500000000</v>
          </cell>
          <cell r="E424" t="str">
            <v>Conformación nodo reg cambio climático</v>
          </cell>
          <cell r="F424" t="str">
            <v>%</v>
          </cell>
          <cell r="G424">
            <v>25</v>
          </cell>
          <cell r="H424">
            <v>42736</v>
          </cell>
          <cell r="I424">
            <v>12</v>
          </cell>
          <cell r="J424" t="str">
            <v>MES</v>
          </cell>
          <cell r="K424" t="str">
            <v>SECRETARÍA DE MEDIO AMBIENTE</v>
          </cell>
          <cell r="L424" t="str">
            <v>Formulación e  implementación del plan departamental de adaptación y mitigación al cambio climático, Antioquia, Occidente</v>
          </cell>
        </row>
        <row r="425">
          <cell r="C425">
            <v>0</v>
          </cell>
          <cell r="D425">
            <v>0</v>
          </cell>
          <cell r="E425" t="str">
            <v>Formul plan adapt mitig cambio climático</v>
          </cell>
          <cell r="F425" t="str">
            <v>UNI</v>
          </cell>
          <cell r="G425">
            <v>1</v>
          </cell>
          <cell r="H425">
            <v>42736</v>
          </cell>
          <cell r="I425">
            <v>12</v>
          </cell>
          <cell r="J425" t="str">
            <v>MES</v>
          </cell>
          <cell r="K425" t="str">
            <v>SECRETARÍA DE MEDIO AMBIENTE</v>
          </cell>
          <cell r="L425">
            <v>0</v>
          </cell>
        </row>
        <row r="426">
          <cell r="C426">
            <v>0</v>
          </cell>
          <cell r="D426">
            <v>0</v>
          </cell>
          <cell r="E426" t="str">
            <v>Impl proy innov inv mitig cambio climát</v>
          </cell>
          <cell r="F426" t="str">
            <v>UNI</v>
          </cell>
          <cell r="G426">
            <v>1</v>
          </cell>
          <cell r="H426">
            <v>42736</v>
          </cell>
          <cell r="I426">
            <v>12</v>
          </cell>
          <cell r="J426" t="str">
            <v>MES</v>
          </cell>
          <cell r="K426" t="str">
            <v>SECRETARÍA DE MEDIO AMBIENTE</v>
          </cell>
          <cell r="L426">
            <v>0</v>
          </cell>
        </row>
        <row r="427">
          <cell r="C427">
            <v>0</v>
          </cell>
          <cell r="D427">
            <v>0</v>
          </cell>
          <cell r="E427" t="str">
            <v>Implem proy adap mitig cambio climático</v>
          </cell>
          <cell r="F427" t="str">
            <v>UNI</v>
          </cell>
          <cell r="G427">
            <v>2</v>
          </cell>
          <cell r="H427">
            <v>42736</v>
          </cell>
          <cell r="I427">
            <v>12</v>
          </cell>
          <cell r="J427" t="str">
            <v>MES</v>
          </cell>
          <cell r="K427" t="str">
            <v>SECRETARÍA DE MEDIO AMBIENTE</v>
          </cell>
          <cell r="L427">
            <v>0</v>
          </cell>
        </row>
        <row r="428">
          <cell r="C428" t="str">
            <v>2016050000014</v>
          </cell>
          <cell r="D428">
            <v>490000000</v>
          </cell>
          <cell r="E428" t="str">
            <v>Estrat educat participación implemen</v>
          </cell>
          <cell r="F428" t="str">
            <v>UNI</v>
          </cell>
          <cell r="G428">
            <v>1</v>
          </cell>
          <cell r="H428">
            <v>42736</v>
          </cell>
          <cell r="I428">
            <v>12</v>
          </cell>
          <cell r="J428" t="str">
            <v>MES</v>
          </cell>
          <cell r="K428" t="str">
            <v>SECRETARÍA DE MEDIO AMBIENTE</v>
          </cell>
          <cell r="L428" t="str">
            <v>Implementación Proyectos educativos y de participación para la construcción de una cultura ambiental sustentable en el departamento de Antioquia, Occidente</v>
          </cell>
        </row>
        <row r="429">
          <cell r="C429">
            <v>0</v>
          </cell>
          <cell r="D429">
            <v>0</v>
          </cell>
          <cell r="E429" t="str">
            <v>Proyecto de Ordenanza Basuras Cero</v>
          </cell>
          <cell r="F429" t="str">
            <v>UNI</v>
          </cell>
          <cell r="G429">
            <v>5</v>
          </cell>
          <cell r="H429">
            <v>42736</v>
          </cell>
          <cell r="I429">
            <v>12</v>
          </cell>
          <cell r="J429" t="str">
            <v>MES</v>
          </cell>
          <cell r="K429" t="str">
            <v>SECRETARÍA DE MEDIO AMBIENTE</v>
          </cell>
          <cell r="L429">
            <v>0</v>
          </cell>
        </row>
        <row r="430">
          <cell r="C430">
            <v>0</v>
          </cell>
          <cell r="D430">
            <v>0</v>
          </cell>
          <cell r="E430" t="str">
            <v>Árboles sembrados Jornadas reforest</v>
          </cell>
          <cell r="F430" t="str">
            <v>UNI</v>
          </cell>
          <cell r="G430">
            <v>13500</v>
          </cell>
          <cell r="H430">
            <v>42736</v>
          </cell>
          <cell r="I430">
            <v>12</v>
          </cell>
          <cell r="J430" t="str">
            <v>MES</v>
          </cell>
          <cell r="K430" t="str">
            <v>SECRETARÍA DE MEDIO AMBIENTE</v>
          </cell>
          <cell r="L430">
            <v>0</v>
          </cell>
        </row>
        <row r="431">
          <cell r="C431">
            <v>0</v>
          </cell>
          <cell r="D431">
            <v>0</v>
          </cell>
          <cell r="E431" t="str">
            <v>escuela liderazgo ambiental</v>
          </cell>
          <cell r="F431" t="str">
            <v>UNI</v>
          </cell>
          <cell r="G431">
            <v>1</v>
          </cell>
          <cell r="H431">
            <v>42736</v>
          </cell>
          <cell r="I431">
            <v>12</v>
          </cell>
          <cell r="J431" t="str">
            <v>MES</v>
          </cell>
          <cell r="K431" t="str">
            <v>SECRETARÍA DE MEDIO AMBIENTE</v>
          </cell>
          <cell r="L431">
            <v>0</v>
          </cell>
        </row>
        <row r="432">
          <cell r="C432">
            <v>0</v>
          </cell>
          <cell r="D432">
            <v>0</v>
          </cell>
          <cell r="E432" t="str">
            <v>iniciat locl de protec y consev med amb</v>
          </cell>
          <cell r="F432" t="str">
            <v>UNI</v>
          </cell>
          <cell r="G432">
            <v>1</v>
          </cell>
          <cell r="H432">
            <v>42736</v>
          </cell>
          <cell r="I432">
            <v>12</v>
          </cell>
          <cell r="J432" t="str">
            <v>MES</v>
          </cell>
          <cell r="K432" t="str">
            <v>SECRETARÍA DE MEDIO AMBIENTE</v>
          </cell>
          <cell r="L432">
            <v>0</v>
          </cell>
        </row>
        <row r="433">
          <cell r="C433">
            <v>0</v>
          </cell>
          <cell r="D433">
            <v>0</v>
          </cell>
          <cell r="E433" t="str">
            <v>reactivación mesas ambientales</v>
          </cell>
          <cell r="F433" t="str">
            <v>UNI</v>
          </cell>
          <cell r="G433">
            <v>1</v>
          </cell>
          <cell r="H433">
            <v>42736</v>
          </cell>
          <cell r="I433">
            <v>12</v>
          </cell>
          <cell r="J433" t="str">
            <v>MES</v>
          </cell>
          <cell r="K433" t="str">
            <v>SECRETARÍA DE MEDIO AMBIENTE</v>
          </cell>
          <cell r="L433">
            <v>0</v>
          </cell>
        </row>
        <row r="434">
          <cell r="C434" t="str">
            <v>2016050000018</v>
          </cell>
          <cell r="D434">
            <v>14306439176</v>
          </cell>
          <cell r="E434" t="str">
            <v>Monitoreo prinples fuentes hídricas</v>
          </cell>
          <cell r="F434" t="str">
            <v>%</v>
          </cell>
          <cell r="G434">
            <v>22</v>
          </cell>
          <cell r="H434">
            <v>42736</v>
          </cell>
          <cell r="I434">
            <v>12</v>
          </cell>
          <cell r="J434" t="str">
            <v>MES</v>
          </cell>
          <cell r="K434" t="str">
            <v>SECRETARÍA DE MEDIO AMBIENTE</v>
          </cell>
          <cell r="L434" t="str">
            <v>Protección y conservación del recurso hídrico en el departamento de, Antioquia, Occidente</v>
          </cell>
        </row>
        <row r="435">
          <cell r="C435">
            <v>0</v>
          </cell>
          <cell r="D435">
            <v>0</v>
          </cell>
          <cell r="E435" t="str">
            <v>Est actlización estado recurso hídrico</v>
          </cell>
          <cell r="F435" t="str">
            <v>%</v>
          </cell>
          <cell r="G435">
            <v>50</v>
          </cell>
          <cell r="H435">
            <v>42736</v>
          </cell>
          <cell r="I435">
            <v>12</v>
          </cell>
          <cell r="J435" t="str">
            <v>MES</v>
          </cell>
          <cell r="K435" t="str">
            <v>SECRETARÍA DE MEDIO AMBIENTE</v>
          </cell>
          <cell r="L435">
            <v>0</v>
          </cell>
        </row>
        <row r="436">
          <cell r="C436">
            <v>0</v>
          </cell>
          <cell r="D436">
            <v>0</v>
          </cell>
          <cell r="E436" t="str">
            <v>Áreas protección fuentes adquiridas</v>
          </cell>
          <cell r="F436" t="str">
            <v>UNI</v>
          </cell>
          <cell r="G436">
            <v>1184</v>
          </cell>
          <cell r="H436">
            <v>42736</v>
          </cell>
          <cell r="I436">
            <v>12</v>
          </cell>
          <cell r="J436" t="str">
            <v>MES</v>
          </cell>
          <cell r="K436" t="str">
            <v>SECRETARÍA DE MEDIO AMBIENTE</v>
          </cell>
          <cell r="L436">
            <v>0</v>
          </cell>
        </row>
        <row r="437">
          <cell r="C437">
            <v>0</v>
          </cell>
          <cell r="D437">
            <v>0</v>
          </cell>
          <cell r="E437" t="str">
            <v>Áreas protección fuentes mantenidas</v>
          </cell>
          <cell r="F437" t="str">
            <v>UNI</v>
          </cell>
          <cell r="G437">
            <v>1136</v>
          </cell>
          <cell r="H437">
            <v>42736</v>
          </cell>
          <cell r="I437">
            <v>12</v>
          </cell>
          <cell r="J437" t="str">
            <v>MES</v>
          </cell>
          <cell r="K437" t="str">
            <v>SECRETARÍA DE MEDIO AMBIENTE</v>
          </cell>
          <cell r="L437">
            <v>0</v>
          </cell>
        </row>
        <row r="438">
          <cell r="C438">
            <v>0</v>
          </cell>
          <cell r="D438">
            <v>0</v>
          </cell>
          <cell r="E438" t="str">
            <v>Proyectos contemplados POMCAS</v>
          </cell>
          <cell r="F438" t="str">
            <v>UNI</v>
          </cell>
          <cell r="G438">
            <v>8</v>
          </cell>
          <cell r="H438">
            <v>42736</v>
          </cell>
          <cell r="I438">
            <v>12</v>
          </cell>
          <cell r="J438" t="str">
            <v>MES</v>
          </cell>
          <cell r="K438" t="str">
            <v>SECRETARÍA DE MEDIO AMBIENTE</v>
          </cell>
          <cell r="L438">
            <v>0</v>
          </cell>
        </row>
        <row r="439">
          <cell r="C439">
            <v>0</v>
          </cell>
          <cell r="D439">
            <v>0</v>
          </cell>
          <cell r="E439" t="str">
            <v>Pago servicios ambientales</v>
          </cell>
          <cell r="F439" t="str">
            <v>UNI</v>
          </cell>
          <cell r="G439">
            <v>667</v>
          </cell>
          <cell r="H439">
            <v>42736</v>
          </cell>
          <cell r="I439">
            <v>12</v>
          </cell>
          <cell r="J439" t="str">
            <v>MES</v>
          </cell>
          <cell r="K439" t="str">
            <v>SECRETARÍA DE MEDIO AMBIENTE</v>
          </cell>
          <cell r="L439">
            <v>0</v>
          </cell>
        </row>
        <row r="440">
          <cell r="C440" t="str">
            <v>2016050000019</v>
          </cell>
          <cell r="D440">
            <v>2510000000</v>
          </cell>
          <cell r="E440" t="str">
            <v>Áreas en ecosis estratégicos restaur</v>
          </cell>
          <cell r="F440" t="str">
            <v>UNI</v>
          </cell>
          <cell r="G440">
            <v>75</v>
          </cell>
          <cell r="H440">
            <v>42736</v>
          </cell>
          <cell r="I440">
            <v>12</v>
          </cell>
          <cell r="J440" t="str">
            <v>MES</v>
          </cell>
          <cell r="K440" t="str">
            <v>SECRETARÍA DE MEDIO AMBIENTE</v>
          </cell>
          <cell r="L440" t="str">
            <v>Protección y conservación de áreas de ecosistemas estratégicos, Antioquia, Occidente</v>
          </cell>
        </row>
        <row r="441">
          <cell r="C441">
            <v>0</v>
          </cell>
          <cell r="D441">
            <v>0</v>
          </cell>
          <cell r="E441" t="str">
            <v>Diseño e implementación de SILAP</v>
          </cell>
          <cell r="F441" t="str">
            <v>UNI</v>
          </cell>
          <cell r="G441">
            <v>2</v>
          </cell>
          <cell r="H441">
            <v>42736</v>
          </cell>
          <cell r="I441">
            <v>12</v>
          </cell>
          <cell r="J441" t="str">
            <v>MES</v>
          </cell>
          <cell r="K441" t="str">
            <v>SECRETARÍA DE MEDIO AMBIENTE</v>
          </cell>
          <cell r="L441">
            <v>0</v>
          </cell>
        </row>
        <row r="442">
          <cell r="C442">
            <v>0</v>
          </cell>
          <cell r="D442">
            <v>0</v>
          </cell>
          <cell r="E442" t="str">
            <v>Áreas esp público prote amb recuperadas</v>
          </cell>
          <cell r="F442" t="str">
            <v>UNI</v>
          </cell>
          <cell r="G442">
            <v>5</v>
          </cell>
          <cell r="H442">
            <v>42736</v>
          </cell>
          <cell r="I442">
            <v>12</v>
          </cell>
          <cell r="J442" t="str">
            <v>MES</v>
          </cell>
          <cell r="K442" t="str">
            <v>SECRETARÍA DE MEDIO AMBIENTE</v>
          </cell>
          <cell r="L442">
            <v>0</v>
          </cell>
        </row>
        <row r="443">
          <cell r="C443">
            <v>0</v>
          </cell>
          <cell r="D443">
            <v>0</v>
          </cell>
          <cell r="E443" t="str">
            <v>Áreas ecosis estrat vigilada controlada</v>
          </cell>
          <cell r="F443" t="str">
            <v>UNI</v>
          </cell>
          <cell r="G443">
            <v>1714</v>
          </cell>
          <cell r="H443">
            <v>42736</v>
          </cell>
          <cell r="I443">
            <v>12</v>
          </cell>
          <cell r="J443" t="str">
            <v>MES</v>
          </cell>
          <cell r="K443" t="str">
            <v>SECRETARÍA DE MEDIO AMBIENTE</v>
          </cell>
          <cell r="L443">
            <v>0</v>
          </cell>
        </row>
        <row r="444">
          <cell r="C444">
            <v>0</v>
          </cell>
          <cell r="D444">
            <v>0</v>
          </cell>
          <cell r="E444" t="str">
            <v>Áreas apoyadas para declaratoria SIDAP</v>
          </cell>
          <cell r="F444" t="str">
            <v>UNI</v>
          </cell>
          <cell r="G444">
            <v>50000</v>
          </cell>
          <cell r="H444">
            <v>42736</v>
          </cell>
          <cell r="I444">
            <v>12</v>
          </cell>
          <cell r="J444" t="str">
            <v>MES</v>
          </cell>
          <cell r="K444" t="str">
            <v>SECRETARÍA DE MEDIO AMBIENTE</v>
          </cell>
          <cell r="L444">
            <v>0</v>
          </cell>
        </row>
        <row r="445">
          <cell r="C445">
            <v>0</v>
          </cell>
          <cell r="D445">
            <v>0</v>
          </cell>
          <cell r="E445" t="str">
            <v>Proyectos contemplados CODEAM implem</v>
          </cell>
          <cell r="F445" t="str">
            <v>UNI</v>
          </cell>
          <cell r="G445">
            <v>2</v>
          </cell>
          <cell r="H445">
            <v>42736</v>
          </cell>
          <cell r="I445">
            <v>12</v>
          </cell>
          <cell r="J445" t="str">
            <v>MES</v>
          </cell>
          <cell r="K445" t="str">
            <v>SECRETARÍA DE MEDIO AMBIENTE</v>
          </cell>
          <cell r="L445">
            <v>0</v>
          </cell>
        </row>
        <row r="446">
          <cell r="C446">
            <v>0</v>
          </cell>
          <cell r="D446">
            <v>0</v>
          </cell>
          <cell r="E446" t="str">
            <v>Proyct dsllados escenarios particip</v>
          </cell>
          <cell r="F446" t="str">
            <v>UNI</v>
          </cell>
          <cell r="G446">
            <v>1</v>
          </cell>
          <cell r="H446">
            <v>42736</v>
          </cell>
          <cell r="I446">
            <v>12</v>
          </cell>
          <cell r="J446" t="str">
            <v>MES</v>
          </cell>
          <cell r="K446" t="str">
            <v>SECRETARÍA DE MEDIO AMBIENTE</v>
          </cell>
          <cell r="L446">
            <v>0</v>
          </cell>
        </row>
        <row r="447">
          <cell r="C447">
            <v>0</v>
          </cell>
          <cell r="D447">
            <v>0</v>
          </cell>
          <cell r="E447" t="str">
            <v>Proy Plan Acción comisión incen fostls</v>
          </cell>
          <cell r="F447" t="str">
            <v>UNI</v>
          </cell>
          <cell r="G447">
            <v>1</v>
          </cell>
          <cell r="H447">
            <v>42736</v>
          </cell>
          <cell r="I447">
            <v>12</v>
          </cell>
          <cell r="J447" t="str">
            <v>MES</v>
          </cell>
          <cell r="K447" t="str">
            <v>SECRETARÍA DE MEDIO AMBIENTE</v>
          </cell>
          <cell r="L447">
            <v>0</v>
          </cell>
        </row>
        <row r="448">
          <cell r="C448" t="str">
            <v>2016050000088</v>
          </cell>
          <cell r="D448">
            <v>432778082</v>
          </cell>
          <cell r="E448" t="str">
            <v>Asesoría y asistencia técnica</v>
          </cell>
          <cell r="F448" t="str">
            <v>UNI</v>
          </cell>
          <cell r="G448">
            <v>2</v>
          </cell>
          <cell r="H448">
            <v>42736</v>
          </cell>
          <cell r="I448">
            <v>12</v>
          </cell>
          <cell r="J448" t="str">
            <v>MES</v>
          </cell>
          <cell r="K448" t="str">
            <v>SECRETARÍA SECCIONAL DE SALUD Y PROTECCIÓN SOCIAL</v>
          </cell>
          <cell r="L448" t="str">
            <v>Fortalecimiento de la vigilancia de la calidad e inocuidad de alimentos y bebidas Todo El Departamento, Antioquia, Occidente</v>
          </cell>
        </row>
        <row r="449">
          <cell r="C449">
            <v>0</v>
          </cell>
          <cell r="D449">
            <v>0</v>
          </cell>
          <cell r="E449" t="str">
            <v>Compra mantenimiento equipos e insumos</v>
          </cell>
          <cell r="F449" t="str">
            <v>UNI</v>
          </cell>
          <cell r="G449">
            <v>1</v>
          </cell>
          <cell r="H449">
            <v>42736</v>
          </cell>
          <cell r="I449">
            <v>12</v>
          </cell>
          <cell r="J449" t="str">
            <v>MES</v>
          </cell>
          <cell r="K449" t="str">
            <v>SECRETARÍA SECCIONAL DE SALUD Y PROTECCIÓN SOCIAL</v>
          </cell>
          <cell r="L449">
            <v>0</v>
          </cell>
        </row>
        <row r="450">
          <cell r="C450">
            <v>0</v>
          </cell>
          <cell r="D450">
            <v>0</v>
          </cell>
          <cell r="E450" t="str">
            <v>Gestión del Proyecto</v>
          </cell>
          <cell r="F450" t="str">
            <v>UNI</v>
          </cell>
          <cell r="G450">
            <v>1</v>
          </cell>
          <cell r="H450">
            <v>42736</v>
          </cell>
          <cell r="I450">
            <v>12</v>
          </cell>
          <cell r="J450" t="str">
            <v>MES</v>
          </cell>
          <cell r="K450" t="str">
            <v>SECRETARÍA SECCIONAL DE SALUD Y PROTECCIÓN SOCIAL</v>
          </cell>
          <cell r="L450">
            <v>0</v>
          </cell>
        </row>
        <row r="451">
          <cell r="C451">
            <v>0</v>
          </cell>
          <cell r="D451">
            <v>0</v>
          </cell>
          <cell r="E451" t="str">
            <v>Actividades educación comunicación-salud</v>
          </cell>
          <cell r="F451" t="str">
            <v>UNI</v>
          </cell>
          <cell r="G451">
            <v>2</v>
          </cell>
          <cell r="H451">
            <v>42736</v>
          </cell>
          <cell r="I451">
            <v>12</v>
          </cell>
          <cell r="J451" t="str">
            <v>MES</v>
          </cell>
          <cell r="K451" t="str">
            <v>SECRETARÍA SECCIONAL DE SALUD Y PROTECCIÓN SOCIAL</v>
          </cell>
          <cell r="L451">
            <v>0</v>
          </cell>
        </row>
        <row r="452">
          <cell r="C452">
            <v>0</v>
          </cell>
          <cell r="D452">
            <v>0</v>
          </cell>
          <cell r="E452" t="str">
            <v>Vigilancia y control</v>
          </cell>
          <cell r="F452" t="str">
            <v>%</v>
          </cell>
          <cell r="G452">
            <v>100</v>
          </cell>
          <cell r="H452">
            <v>42736</v>
          </cell>
          <cell r="I452">
            <v>12</v>
          </cell>
          <cell r="J452" t="str">
            <v>MES</v>
          </cell>
          <cell r="K452" t="str">
            <v>SECRETARÍA SECCIONAL DE SALUD Y PROTECCIÓN SOCIAL</v>
          </cell>
          <cell r="L452">
            <v>0</v>
          </cell>
        </row>
        <row r="453">
          <cell r="C453" t="str">
            <v>2016050000091</v>
          </cell>
          <cell r="D453">
            <v>5238176346</v>
          </cell>
          <cell r="E453" t="str">
            <v>Fondo Rotatorio de Estupefacientes</v>
          </cell>
          <cell r="F453" t="str">
            <v>UNI</v>
          </cell>
          <cell r="G453">
            <v>200</v>
          </cell>
          <cell r="H453">
            <v>42736</v>
          </cell>
          <cell r="I453">
            <v>12</v>
          </cell>
          <cell r="J453" t="str">
            <v>MES</v>
          </cell>
          <cell r="K453" t="str">
            <v>SECRETARÍA SECCIONAL DE SALUD Y PROTECCIÓN SOCIAL</v>
          </cell>
          <cell r="L453" t="str">
            <v>Fortalecimiento de la vigilancia sanitaria de la calidad de los medicamentos y afines Todo El Departamento, Antioquia, Occidente</v>
          </cell>
        </row>
        <row r="454">
          <cell r="C454">
            <v>0</v>
          </cell>
          <cell r="D454">
            <v>0</v>
          </cell>
          <cell r="E454" t="str">
            <v>Gestión del Proyecto</v>
          </cell>
          <cell r="F454" t="str">
            <v>UNI</v>
          </cell>
          <cell r="G454">
            <v>1</v>
          </cell>
          <cell r="H454">
            <v>42736</v>
          </cell>
          <cell r="I454">
            <v>12</v>
          </cell>
          <cell r="J454" t="str">
            <v>MES</v>
          </cell>
          <cell r="K454" t="str">
            <v>SECRETARÍA SECCIONAL DE SALUD Y PROTECCIÓN SOCIAL</v>
          </cell>
          <cell r="L454">
            <v>0</v>
          </cell>
        </row>
        <row r="455">
          <cell r="C455">
            <v>0</v>
          </cell>
          <cell r="D455">
            <v>0</v>
          </cell>
          <cell r="E455" t="str">
            <v>Actividades educación comunicación salud</v>
          </cell>
          <cell r="F455" t="str">
            <v>UNI</v>
          </cell>
          <cell r="G455">
            <v>1</v>
          </cell>
          <cell r="H455">
            <v>42736</v>
          </cell>
          <cell r="I455">
            <v>12</v>
          </cell>
          <cell r="J455" t="str">
            <v>MES</v>
          </cell>
          <cell r="K455" t="str">
            <v>SECRETARÍA SECCIONAL DE SALUD Y PROTECCIÓN SOCIAL</v>
          </cell>
          <cell r="L455">
            <v>0</v>
          </cell>
        </row>
        <row r="456">
          <cell r="C456">
            <v>0</v>
          </cell>
          <cell r="D456">
            <v>0</v>
          </cell>
          <cell r="E456" t="str">
            <v>Otras acciones IVC y A-AT</v>
          </cell>
          <cell r="F456" t="str">
            <v>UNI</v>
          </cell>
          <cell r="G456">
            <v>2500</v>
          </cell>
          <cell r="H456">
            <v>42736</v>
          </cell>
          <cell r="I456">
            <v>12</v>
          </cell>
          <cell r="J456" t="str">
            <v>MES</v>
          </cell>
          <cell r="K456" t="str">
            <v>SECRETARÍA SECCIONAL DE SALUD Y PROTECCIÓN SOCIAL</v>
          </cell>
          <cell r="L456">
            <v>0</v>
          </cell>
        </row>
        <row r="457">
          <cell r="C457">
            <v>0</v>
          </cell>
          <cell r="D457">
            <v>0</v>
          </cell>
          <cell r="E457" t="str">
            <v>Recurso Humano-Practicantes</v>
          </cell>
          <cell r="F457" t="str">
            <v>PRS</v>
          </cell>
          <cell r="G457">
            <v>2</v>
          </cell>
          <cell r="H457" t="str">
            <v>01/03/2017</v>
          </cell>
          <cell r="I457" t="str">
            <v>10</v>
          </cell>
          <cell r="J457" t="str">
            <v>MES</v>
          </cell>
          <cell r="K457" t="str">
            <v>SECRETARÍA SECCIONAL DE SALUD Y PROTECCIÓN SOCIAL</v>
          </cell>
          <cell r="L457">
            <v>0</v>
          </cell>
        </row>
        <row r="458">
          <cell r="C458" t="str">
            <v>2016050000092</v>
          </cell>
          <cell r="D458">
            <v>7064149250</v>
          </cell>
          <cell r="E458" t="str">
            <v>Evaluación del riesgo de las ETV</v>
          </cell>
          <cell r="F458" t="str">
            <v>UNI</v>
          </cell>
          <cell r="G458">
            <v>1</v>
          </cell>
          <cell r="H458">
            <v>42736</v>
          </cell>
          <cell r="I458">
            <v>12</v>
          </cell>
          <cell r="J458" t="str">
            <v>MES</v>
          </cell>
          <cell r="K458" t="str">
            <v>SECRETARÍA SECCIONAL DE SALUD Y PROTECCIÓN SOCIAL</v>
          </cell>
          <cell r="L458" t="str">
            <v>Prevención y Promoción de las enfermedades transmitidas por vectores, EGI Todo El Departamento, Antioquia, Occidente</v>
          </cell>
        </row>
        <row r="459">
          <cell r="C459">
            <v>0</v>
          </cell>
          <cell r="D459">
            <v>0</v>
          </cell>
          <cell r="E459" t="str">
            <v>Gestión del proyecto</v>
          </cell>
          <cell r="F459" t="str">
            <v>UNI</v>
          </cell>
          <cell r="G459">
            <v>1</v>
          </cell>
          <cell r="H459">
            <v>42736</v>
          </cell>
          <cell r="I459">
            <v>12</v>
          </cell>
          <cell r="J459" t="str">
            <v>MES</v>
          </cell>
          <cell r="K459" t="str">
            <v>SECRETARÍA SECCIONAL DE SALUD Y PROTECCIÓN SOCIAL</v>
          </cell>
          <cell r="L459">
            <v>0</v>
          </cell>
        </row>
        <row r="460">
          <cell r="C460">
            <v>0</v>
          </cell>
          <cell r="D460">
            <v>0</v>
          </cell>
          <cell r="E460" t="str">
            <v>Viviendas con fumigación y promo salud</v>
          </cell>
          <cell r="F460" t="str">
            <v>UNI</v>
          </cell>
          <cell r="G460">
            <v>51168</v>
          </cell>
          <cell r="H460">
            <v>42736</v>
          </cell>
          <cell r="I460">
            <v>12</v>
          </cell>
          <cell r="J460" t="str">
            <v>MES</v>
          </cell>
          <cell r="K460" t="str">
            <v>SECRETARÍA SECCIONAL DE SALUD Y PROTECCIÓN SOCIAL</v>
          </cell>
          <cell r="L460">
            <v>0</v>
          </cell>
        </row>
        <row r="461">
          <cell r="C461" t="str">
            <v>2016050000093</v>
          </cell>
          <cell r="D461">
            <v>785522210</v>
          </cell>
          <cell r="E461" t="str">
            <v>Acciones IEC</v>
          </cell>
          <cell r="F461" t="str">
            <v>UNI</v>
          </cell>
          <cell r="G461">
            <v>3</v>
          </cell>
          <cell r="H461">
            <v>42736</v>
          </cell>
          <cell r="I461">
            <v>12</v>
          </cell>
          <cell r="J461" t="str">
            <v>MES</v>
          </cell>
          <cell r="K461" t="str">
            <v>SECRETARÍA SECCIONAL DE SALUD Y PROTECCIÓN SOCIAL</v>
          </cell>
          <cell r="L461" t="str">
            <v>Fortalecimiento de la Vigilancia Sanitaria en el uso de radiaciones y en la oferta de servicios de seguridad y salud en el trabajo Todo El Departamento, Antioquia, Occidente</v>
          </cell>
        </row>
        <row r="462">
          <cell r="C462">
            <v>0</v>
          </cell>
          <cell r="D462">
            <v>0</v>
          </cell>
          <cell r="E462" t="str">
            <v>Apoyo a la Gestión, practicantes y otros</v>
          </cell>
          <cell r="F462" t="str">
            <v>UNI</v>
          </cell>
          <cell r="G462">
            <v>5</v>
          </cell>
          <cell r="H462">
            <v>42736</v>
          </cell>
          <cell r="I462">
            <v>12</v>
          </cell>
          <cell r="J462" t="str">
            <v>MES</v>
          </cell>
          <cell r="K462" t="str">
            <v>SECRETARÍA SECCIONAL DE SALUD Y PROTECCIÓN SOCIAL</v>
          </cell>
          <cell r="L462">
            <v>0</v>
          </cell>
        </row>
        <row r="463">
          <cell r="C463">
            <v>0</v>
          </cell>
          <cell r="D463">
            <v>0</v>
          </cell>
          <cell r="E463" t="str">
            <v>Control calidad equipos Rx</v>
          </cell>
          <cell r="F463" t="str">
            <v>UNI</v>
          </cell>
          <cell r="G463">
            <v>1</v>
          </cell>
          <cell r="H463">
            <v>42736</v>
          </cell>
          <cell r="I463">
            <v>12</v>
          </cell>
          <cell r="J463" t="str">
            <v>MES</v>
          </cell>
          <cell r="K463" t="str">
            <v>SECRETARÍA SECCIONAL DE SALUD Y PROTECCIÓN SOCIAL</v>
          </cell>
          <cell r="L463">
            <v>0</v>
          </cell>
        </row>
        <row r="464">
          <cell r="C464">
            <v>0</v>
          </cell>
          <cell r="D464">
            <v>0</v>
          </cell>
          <cell r="E464" t="str">
            <v>Gestión del proyecto</v>
          </cell>
          <cell r="F464" t="str">
            <v>UNI</v>
          </cell>
          <cell r="G464">
            <v>1</v>
          </cell>
          <cell r="H464">
            <v>42736</v>
          </cell>
          <cell r="I464">
            <v>12</v>
          </cell>
          <cell r="J464" t="str">
            <v>MES</v>
          </cell>
          <cell r="K464" t="str">
            <v>SECRETARÍA SECCIONAL DE SALUD Y PROTECCIÓN SOCIAL</v>
          </cell>
          <cell r="L464">
            <v>0</v>
          </cell>
        </row>
        <row r="465">
          <cell r="C465">
            <v>0</v>
          </cell>
          <cell r="D465">
            <v>0</v>
          </cell>
          <cell r="E465" t="str">
            <v>Inspección vigilancia y control</v>
          </cell>
          <cell r="F465" t="str">
            <v>UNI</v>
          </cell>
          <cell r="G465">
            <v>1</v>
          </cell>
          <cell r="H465">
            <v>42736</v>
          </cell>
          <cell r="I465">
            <v>12</v>
          </cell>
          <cell r="J465" t="str">
            <v>MES</v>
          </cell>
          <cell r="K465" t="str">
            <v>SECRETARÍA SECCIONAL DE SALUD Y PROTECCIÓN SOCIAL</v>
          </cell>
          <cell r="L465">
            <v>0</v>
          </cell>
        </row>
        <row r="466">
          <cell r="C466" t="str">
            <v>2016050000095</v>
          </cell>
          <cell r="D466">
            <v>577452409</v>
          </cell>
          <cell r="E466" t="str">
            <v>Control poblacional caninos-felinos</v>
          </cell>
          <cell r="F466" t="str">
            <v>UNI</v>
          </cell>
          <cell r="G466">
            <v>10000</v>
          </cell>
          <cell r="H466">
            <v>42736</v>
          </cell>
          <cell r="I466">
            <v>12</v>
          </cell>
          <cell r="J466" t="str">
            <v>MES</v>
          </cell>
          <cell r="K466" t="str">
            <v>SECRETARÍA SECCIONAL DE SALUD Y PROTECCIÓN SOCIAL</v>
          </cell>
          <cell r="L466" t="str">
            <v>Fortalecimiento de la gestión integral de las zoonosis Todo El Departamento, Antioquia, Occidente</v>
          </cell>
        </row>
        <row r="467">
          <cell r="C467">
            <v>0</v>
          </cell>
          <cell r="D467">
            <v>0</v>
          </cell>
          <cell r="E467" t="str">
            <v>Gestión del Proyecto-Ay AT</v>
          </cell>
          <cell r="F467" t="str">
            <v>UNI</v>
          </cell>
          <cell r="G467">
            <v>1</v>
          </cell>
          <cell r="H467">
            <v>42736</v>
          </cell>
          <cell r="I467">
            <v>12</v>
          </cell>
          <cell r="J467" t="str">
            <v>MES</v>
          </cell>
          <cell r="K467" t="str">
            <v>SECRETARÍA SECCIONAL DE SALUD Y PROTECCIÓN SOCIAL</v>
          </cell>
          <cell r="L467">
            <v>0</v>
          </cell>
        </row>
        <row r="468">
          <cell r="C468">
            <v>0</v>
          </cell>
          <cell r="D468">
            <v>0</v>
          </cell>
          <cell r="E468" t="str">
            <v>Información-educación-comunicación</v>
          </cell>
          <cell r="F468" t="str">
            <v>UNI</v>
          </cell>
          <cell r="G468">
            <v>1</v>
          </cell>
          <cell r="H468">
            <v>42736</v>
          </cell>
          <cell r="I468">
            <v>12</v>
          </cell>
          <cell r="J468" t="str">
            <v>MES</v>
          </cell>
          <cell r="K468" t="str">
            <v>SECRETARÍA SECCIONAL DE SALUD Y PROTECCIÓN SOCIAL</v>
          </cell>
          <cell r="L468">
            <v>0</v>
          </cell>
        </row>
        <row r="469">
          <cell r="C469">
            <v>0</v>
          </cell>
          <cell r="D469">
            <v>0</v>
          </cell>
          <cell r="E469" t="str">
            <v>Vacunación caninos y felinos</v>
          </cell>
          <cell r="F469" t="str">
            <v>UNI</v>
          </cell>
          <cell r="G469">
            <v>80</v>
          </cell>
          <cell r="H469">
            <v>42736</v>
          </cell>
          <cell r="I469">
            <v>12</v>
          </cell>
          <cell r="J469" t="str">
            <v>MES</v>
          </cell>
          <cell r="K469" t="str">
            <v>SECRETARÍA SECCIONAL DE SALUD Y PROTECCIÓN SOCIAL</v>
          </cell>
          <cell r="L469">
            <v>0</v>
          </cell>
        </row>
        <row r="470">
          <cell r="C470">
            <v>0</v>
          </cell>
          <cell r="D470">
            <v>0</v>
          </cell>
          <cell r="E470" t="str">
            <v>Intervencion de eventos zoonóticos</v>
          </cell>
          <cell r="F470" t="str">
            <v>UNI</v>
          </cell>
          <cell r="G470">
            <v>10</v>
          </cell>
          <cell r="H470">
            <v>42736</v>
          </cell>
          <cell r="I470">
            <v>12</v>
          </cell>
          <cell r="J470" t="str">
            <v>MES</v>
          </cell>
          <cell r="K470" t="str">
            <v>SECRETARÍA SECCIONAL DE SALUD Y PROTECCIÓN SOCIAL</v>
          </cell>
          <cell r="L470">
            <v>0</v>
          </cell>
        </row>
        <row r="471">
          <cell r="C471">
            <v>0</v>
          </cell>
          <cell r="D471">
            <v>0</v>
          </cell>
          <cell r="E471" t="str">
            <v>Vigilancia activa enfermedad zoonóticas</v>
          </cell>
          <cell r="F471" t="str">
            <v>UNI</v>
          </cell>
          <cell r="G471">
            <v>1</v>
          </cell>
          <cell r="H471">
            <v>42736</v>
          </cell>
          <cell r="I471">
            <v>12</v>
          </cell>
          <cell r="J471" t="str">
            <v>MES</v>
          </cell>
          <cell r="K471" t="str">
            <v>SECRETARÍA SECCIONAL DE SALUD Y PROTECCIÓN SOCIAL</v>
          </cell>
          <cell r="L471">
            <v>0</v>
          </cell>
        </row>
        <row r="472">
          <cell r="C472" t="str">
            <v>2016050000089</v>
          </cell>
          <cell r="D472">
            <v>152747783</v>
          </cell>
          <cell r="E472" t="str">
            <v>Control Residuos peligrosos-decomisos.</v>
          </cell>
          <cell r="F472" t="str">
            <v>UNI</v>
          </cell>
          <cell r="G472">
            <v>9292</v>
          </cell>
          <cell r="H472">
            <v>42736</v>
          </cell>
          <cell r="I472">
            <v>12</v>
          </cell>
          <cell r="J472" t="str">
            <v>MES</v>
          </cell>
          <cell r="K472" t="str">
            <v>SECRETARÍA SECCIONAL DE SALUD Y PROTECCIÓN SOCIAL</v>
          </cell>
          <cell r="L472" t="str">
            <v>Desarrollo de la IVC de la gestión interna de residuos hospitalarios y similares en establecimientos generadores Todo El Departamento, Antioquia, Occidente</v>
          </cell>
        </row>
        <row r="473">
          <cell r="C473">
            <v>0</v>
          </cell>
          <cell r="D473">
            <v>0</v>
          </cell>
          <cell r="E473" t="str">
            <v>Gestión Proyecto</v>
          </cell>
          <cell r="F473" t="str">
            <v>UNI</v>
          </cell>
          <cell r="G473">
            <v>1</v>
          </cell>
          <cell r="H473">
            <v>42736</v>
          </cell>
          <cell r="I473">
            <v>12</v>
          </cell>
          <cell r="J473" t="str">
            <v>MES</v>
          </cell>
          <cell r="K473" t="str">
            <v>SECRETARÍA SECCIONAL DE SALUD Y PROTECCIÓN SOCIAL</v>
          </cell>
          <cell r="L473">
            <v>0</v>
          </cell>
        </row>
        <row r="474">
          <cell r="C474">
            <v>0</v>
          </cell>
          <cell r="D474">
            <v>0</v>
          </cell>
          <cell r="E474" t="str">
            <v>Promoción manejo y disposición RHS.</v>
          </cell>
          <cell r="F474" t="str">
            <v>UNI</v>
          </cell>
          <cell r="G474">
            <v>1</v>
          </cell>
          <cell r="H474">
            <v>42736</v>
          </cell>
          <cell r="I474">
            <v>12</v>
          </cell>
          <cell r="J474" t="str">
            <v>MES</v>
          </cell>
          <cell r="K474" t="str">
            <v>SECRETARÍA SECCIONAL DE SALUD Y PROTECCIÓN SOCIAL</v>
          </cell>
          <cell r="L474">
            <v>0</v>
          </cell>
        </row>
        <row r="475">
          <cell r="C475">
            <v>0</v>
          </cell>
          <cell r="D475">
            <v>0</v>
          </cell>
          <cell r="E475" t="str">
            <v>V. y C. Gestión Interna RHS.</v>
          </cell>
          <cell r="F475" t="str">
            <v>UNI</v>
          </cell>
          <cell r="G475">
            <v>531</v>
          </cell>
          <cell r="H475">
            <v>42736</v>
          </cell>
          <cell r="I475">
            <v>12</v>
          </cell>
          <cell r="J475" t="str">
            <v>MES</v>
          </cell>
          <cell r="K475" t="str">
            <v>SECRETARÍA SECCIONAL DE SALUD Y PROTECCIÓN SOCIAL</v>
          </cell>
          <cell r="L475">
            <v>0</v>
          </cell>
        </row>
        <row r="476">
          <cell r="C476" t="str">
            <v>2016050000103</v>
          </cell>
          <cell r="D476">
            <v>177491885</v>
          </cell>
          <cell r="E476" t="str">
            <v>Apoyo Vig Epid  intox qcas</v>
          </cell>
          <cell r="F476" t="str">
            <v>UNI</v>
          </cell>
          <cell r="G476">
            <v>2</v>
          </cell>
          <cell r="H476">
            <v>42736</v>
          </cell>
          <cell r="I476">
            <v>12</v>
          </cell>
          <cell r="J476" t="str">
            <v>MES</v>
          </cell>
          <cell r="K476" t="str">
            <v>SECRETARÍA SECCIONAL DE SALUD Y PROTECCIÓN SOCIAL</v>
          </cell>
          <cell r="L476" t="str">
            <v>Fortalecimiento de la Vigilancia epidemiológica, prevención y control de las intoxicaciones por sustancias químicas en el Departamento de Antioquia</v>
          </cell>
        </row>
        <row r="477">
          <cell r="C477">
            <v>0</v>
          </cell>
          <cell r="D477">
            <v>0</v>
          </cell>
          <cell r="E477" t="str">
            <v>Fomento uso seguro de sustan qcas</v>
          </cell>
          <cell r="F477" t="str">
            <v>UNI</v>
          </cell>
          <cell r="G477">
            <v>1</v>
          </cell>
          <cell r="H477">
            <v>42736</v>
          </cell>
          <cell r="I477">
            <v>12</v>
          </cell>
          <cell r="J477" t="str">
            <v>MES</v>
          </cell>
          <cell r="K477" t="str">
            <v>SECRETARÍA SECCIONAL DE SALUD Y PROTECCIÓN SOCIAL</v>
          </cell>
          <cell r="L477">
            <v>0</v>
          </cell>
        </row>
        <row r="478">
          <cell r="C478">
            <v>0</v>
          </cell>
          <cell r="D478">
            <v>0</v>
          </cell>
          <cell r="E478" t="str">
            <v>Gestion del proyecto</v>
          </cell>
          <cell r="F478" t="str">
            <v>UNI</v>
          </cell>
          <cell r="G478">
            <v>1</v>
          </cell>
          <cell r="H478">
            <v>42736</v>
          </cell>
          <cell r="I478">
            <v>12</v>
          </cell>
          <cell r="J478" t="str">
            <v>MES</v>
          </cell>
          <cell r="K478" t="str">
            <v>SECRETARÍA SECCIONAL DE SALUD Y PROTECCIÓN SOCIAL</v>
          </cell>
          <cell r="L478">
            <v>0</v>
          </cell>
        </row>
        <row r="479">
          <cell r="C479">
            <v>0</v>
          </cell>
          <cell r="D479">
            <v>0</v>
          </cell>
          <cell r="E479" t="str">
            <v>IVC uso manejo sustancias químicas</v>
          </cell>
          <cell r="F479" t="str">
            <v>UNI</v>
          </cell>
          <cell r="G479">
            <v>1</v>
          </cell>
          <cell r="H479">
            <v>42736</v>
          </cell>
          <cell r="I479">
            <v>12</v>
          </cell>
          <cell r="J479" t="str">
            <v>MES</v>
          </cell>
          <cell r="K479" t="str">
            <v>SECRETARÍA SECCIONAL DE SALUD Y PROTECCIÓN SOCIAL</v>
          </cell>
          <cell r="L479">
            <v>0</v>
          </cell>
        </row>
        <row r="480">
          <cell r="C480" t="str">
            <v>2016050000114</v>
          </cell>
          <cell r="D480">
            <v>4209335640</v>
          </cell>
          <cell r="E480" t="str">
            <v>A y AT a DLS, ESE y Mpios</v>
          </cell>
          <cell r="F480" t="str">
            <v>UNI</v>
          </cell>
          <cell r="G480">
            <v>124</v>
          </cell>
          <cell r="H480">
            <v>42736</v>
          </cell>
          <cell r="I480">
            <v>12</v>
          </cell>
          <cell r="J480" t="str">
            <v>MES</v>
          </cell>
          <cell r="K480" t="str">
            <v>SECRETARÍA SECCIONAL DE SALUD Y PROTECCIÓN SOCIAL</v>
          </cell>
          <cell r="L480" t="str">
            <v>Implementación de los Equipos Técnicos regionales para la recuperación de capacidades sanitarias básicas de  entidades Territoriales en el Departamento de Antioquia</v>
          </cell>
        </row>
        <row r="481">
          <cell r="C481">
            <v>0</v>
          </cell>
          <cell r="D481">
            <v>0</v>
          </cell>
          <cell r="E481" t="str">
            <v>A y AT en control social en salud</v>
          </cell>
          <cell r="F481" t="str">
            <v>UNI</v>
          </cell>
          <cell r="G481">
            <v>124</v>
          </cell>
          <cell r="H481">
            <v>42736</v>
          </cell>
          <cell r="I481">
            <v>12</v>
          </cell>
          <cell r="J481" t="str">
            <v>MES</v>
          </cell>
          <cell r="K481" t="str">
            <v>SECRETARÍA SECCIONAL DE SALUD Y PROTECCIÓN SOCIAL</v>
          </cell>
          <cell r="L481">
            <v>0</v>
          </cell>
        </row>
        <row r="482">
          <cell r="C482">
            <v>0</v>
          </cell>
          <cell r="D482">
            <v>0</v>
          </cell>
          <cell r="E482" t="str">
            <v>Evaluación Planes Salud Pública-mpios</v>
          </cell>
          <cell r="F482" t="str">
            <v>UNI</v>
          </cell>
          <cell r="G482">
            <v>48</v>
          </cell>
          <cell r="H482">
            <v>42736</v>
          </cell>
          <cell r="I482">
            <v>12</v>
          </cell>
          <cell r="J482" t="str">
            <v>MES</v>
          </cell>
          <cell r="K482" t="str">
            <v>SECRETARÍA SECCIONAL DE SALUD Y PROTECCIÓN SOCIAL</v>
          </cell>
          <cell r="L482">
            <v>0</v>
          </cell>
        </row>
        <row r="483">
          <cell r="C483">
            <v>0</v>
          </cell>
          <cell r="D483">
            <v>0</v>
          </cell>
          <cell r="E483" t="str">
            <v>Fortalecimiento participaci en salud</v>
          </cell>
          <cell r="F483" t="str">
            <v>UNI</v>
          </cell>
          <cell r="G483">
            <v>116</v>
          </cell>
          <cell r="H483">
            <v>42736</v>
          </cell>
          <cell r="I483">
            <v>12</v>
          </cell>
          <cell r="J483" t="str">
            <v>MES</v>
          </cell>
          <cell r="K483" t="str">
            <v>SECRETARÍA SECCIONAL DE SALUD Y PROTECCIÓN SOCIAL</v>
          </cell>
          <cell r="L483">
            <v>0</v>
          </cell>
        </row>
        <row r="484">
          <cell r="C484">
            <v>0</v>
          </cell>
          <cell r="D484">
            <v>0</v>
          </cell>
          <cell r="E484" t="str">
            <v>Gestion del proyecto</v>
          </cell>
          <cell r="F484" t="str">
            <v>UNI</v>
          </cell>
          <cell r="G484">
            <v>2</v>
          </cell>
          <cell r="H484">
            <v>42736</v>
          </cell>
          <cell r="I484">
            <v>12</v>
          </cell>
          <cell r="J484" t="str">
            <v>MES</v>
          </cell>
          <cell r="K484" t="str">
            <v>SECRETARÍA SECCIONAL DE SALUD Y PROTECCIÓN SOCIAL</v>
          </cell>
          <cell r="L484">
            <v>0</v>
          </cell>
        </row>
        <row r="485">
          <cell r="C485" t="str">
            <v>2016050000118</v>
          </cell>
          <cell r="D485">
            <v>6765312489</v>
          </cell>
          <cell r="E485" t="str">
            <v>Arrendamiento de bien inmueble</v>
          </cell>
          <cell r="F485" t="str">
            <v>UNI</v>
          </cell>
          <cell r="G485">
            <v>1</v>
          </cell>
          <cell r="H485">
            <v>42736</v>
          </cell>
          <cell r="I485">
            <v>12</v>
          </cell>
          <cell r="J485" t="str">
            <v>MES</v>
          </cell>
          <cell r="K485" t="str">
            <v>SECRETARÍA SECCIONAL DE SALUD Y PROTECCIÓN SOCIAL</v>
          </cell>
          <cell r="L485" t="str">
            <v>Fortalecimiento del Laboratorio Departamental  de Salud Pública de Antioquia Todo El Departamento, Antioquia, Occidente</v>
          </cell>
        </row>
        <row r="486">
          <cell r="C486">
            <v>0</v>
          </cell>
          <cell r="D486">
            <v>0</v>
          </cell>
          <cell r="E486" t="str">
            <v>Asesor y asiten técnica la red de labora</v>
          </cell>
          <cell r="F486" t="str">
            <v>UNI</v>
          </cell>
          <cell r="G486">
            <v>215</v>
          </cell>
          <cell r="H486">
            <v>42736</v>
          </cell>
          <cell r="I486">
            <v>12</v>
          </cell>
          <cell r="J486" t="str">
            <v>MES</v>
          </cell>
          <cell r="K486" t="str">
            <v>SECRETARÍA SECCIONAL DE SALUD Y PROTECCIÓN SOCIAL</v>
          </cell>
          <cell r="L486">
            <v>0</v>
          </cell>
        </row>
        <row r="487">
          <cell r="C487">
            <v>0</v>
          </cell>
          <cell r="D487">
            <v>0</v>
          </cell>
          <cell r="E487" t="str">
            <v>Compra de Insumos,equipos y mantem.</v>
          </cell>
          <cell r="F487" t="str">
            <v>UNI</v>
          </cell>
          <cell r="G487">
            <v>1</v>
          </cell>
          <cell r="H487">
            <v>42736</v>
          </cell>
          <cell r="I487">
            <v>12</v>
          </cell>
          <cell r="J487" t="str">
            <v>MES</v>
          </cell>
          <cell r="K487" t="str">
            <v>SECRETARÍA SECCIONAL DE SALUD Y PROTECCIÓN SOCIAL</v>
          </cell>
          <cell r="L487">
            <v>0</v>
          </cell>
        </row>
        <row r="488">
          <cell r="C488">
            <v>0</v>
          </cell>
          <cell r="D488">
            <v>0</v>
          </cell>
          <cell r="E488" t="str">
            <v>Control de calidad Red de Laboratorios</v>
          </cell>
          <cell r="F488" t="str">
            <v>UNI</v>
          </cell>
          <cell r="G488">
            <v>67443</v>
          </cell>
          <cell r="H488">
            <v>42736</v>
          </cell>
          <cell r="I488">
            <v>12</v>
          </cell>
          <cell r="J488" t="str">
            <v>MES</v>
          </cell>
          <cell r="K488" t="str">
            <v>SECRETARÍA SECCIONAL DE SALUD Y PROTECCIÓN SOCIAL</v>
          </cell>
          <cell r="L488">
            <v>0</v>
          </cell>
        </row>
        <row r="489">
          <cell r="C489">
            <v>0</v>
          </cell>
          <cell r="D489">
            <v>0</v>
          </cell>
          <cell r="E489" t="str">
            <v>Gestión del Conocimiento en el LDSP</v>
          </cell>
          <cell r="F489" t="str">
            <v>UNI</v>
          </cell>
          <cell r="G489">
            <v>41</v>
          </cell>
          <cell r="H489">
            <v>42736</v>
          </cell>
          <cell r="I489">
            <v>12</v>
          </cell>
          <cell r="J489" t="str">
            <v>MES</v>
          </cell>
          <cell r="K489" t="str">
            <v>SECRETARÍA SECCIONAL DE SALUD Y PROTECCIÓN SOCIAL</v>
          </cell>
          <cell r="L489">
            <v>0</v>
          </cell>
        </row>
        <row r="490">
          <cell r="C490">
            <v>0</v>
          </cell>
          <cell r="D490">
            <v>0</v>
          </cell>
          <cell r="E490" t="str">
            <v>Prestación de servicios y apoyo a  gesti</v>
          </cell>
          <cell r="F490" t="str">
            <v>UNI</v>
          </cell>
          <cell r="G490">
            <v>1</v>
          </cell>
          <cell r="H490">
            <v>42736</v>
          </cell>
          <cell r="I490">
            <v>12</v>
          </cell>
          <cell r="J490" t="str">
            <v>MES</v>
          </cell>
          <cell r="K490" t="str">
            <v>SECRETARÍA SECCIONAL DE SALUD Y PROTECCIÓN SOCIAL</v>
          </cell>
          <cell r="L490">
            <v>0</v>
          </cell>
        </row>
        <row r="491">
          <cell r="C491" t="str">
            <v>2016050000179</v>
          </cell>
          <cell r="D491">
            <v>9260808376</v>
          </cell>
          <cell r="E491" t="str">
            <v>Apoyo a la gestión</v>
          </cell>
          <cell r="F491" t="str">
            <v>UNI</v>
          </cell>
          <cell r="G491">
            <v>5</v>
          </cell>
          <cell r="H491">
            <v>42736</v>
          </cell>
          <cell r="I491">
            <v>12</v>
          </cell>
          <cell r="J491" t="str">
            <v>MES</v>
          </cell>
          <cell r="K491" t="str">
            <v>SECRETARÍA SECCIONAL DE SALUD Y PROTECCIÓN SOCIAL</v>
          </cell>
          <cell r="L491" t="str">
            <v>Fortalecimiento de la prevención, vigilancia y control de los factores de riesgo sanitarios, ambientales y del consumo Todo El Departamento, Antioquia, Occidente</v>
          </cell>
        </row>
        <row r="492">
          <cell r="C492">
            <v>0</v>
          </cell>
          <cell r="D492">
            <v>0</v>
          </cell>
          <cell r="E492" t="str">
            <v>Gestión del proyecto</v>
          </cell>
          <cell r="F492" t="str">
            <v>UNI</v>
          </cell>
          <cell r="G492">
            <v>1</v>
          </cell>
          <cell r="H492">
            <v>42736</v>
          </cell>
          <cell r="I492">
            <v>12</v>
          </cell>
          <cell r="J492" t="str">
            <v>MES</v>
          </cell>
          <cell r="K492" t="str">
            <v>SECRETARÍA SECCIONAL DE SALUD Y PROTECCIÓN SOCIAL</v>
          </cell>
          <cell r="L492">
            <v>0</v>
          </cell>
        </row>
        <row r="493">
          <cell r="C493">
            <v>0</v>
          </cell>
          <cell r="D493">
            <v>0</v>
          </cell>
          <cell r="E493" t="str">
            <v>Actividades educación comunicación salud</v>
          </cell>
          <cell r="F493" t="str">
            <v>UNI</v>
          </cell>
          <cell r="G493">
            <v>2</v>
          </cell>
          <cell r="H493">
            <v>42736</v>
          </cell>
          <cell r="I493">
            <v>12</v>
          </cell>
          <cell r="J493" t="str">
            <v>MES</v>
          </cell>
          <cell r="K493" t="str">
            <v>SECRETARÍA SECCIONAL DE SALUD Y PROTECCIÓN SOCIAL</v>
          </cell>
          <cell r="L493">
            <v>0</v>
          </cell>
        </row>
        <row r="494">
          <cell r="C494">
            <v>0</v>
          </cell>
          <cell r="D494">
            <v>0</v>
          </cell>
          <cell r="E494" t="str">
            <v>Verificación condiciones sanit establec</v>
          </cell>
          <cell r="F494" t="str">
            <v>UNI</v>
          </cell>
          <cell r="G494">
            <v>115</v>
          </cell>
          <cell r="H494">
            <v>42736</v>
          </cell>
          <cell r="I494">
            <v>12</v>
          </cell>
          <cell r="J494" t="str">
            <v>MES</v>
          </cell>
          <cell r="K494" t="str">
            <v>SECRETARÍA SECCIONAL DE SALUD Y PROTECCIÓN SOCIAL</v>
          </cell>
          <cell r="L494">
            <v>0</v>
          </cell>
        </row>
        <row r="495">
          <cell r="C495">
            <v>0</v>
          </cell>
          <cell r="D495">
            <v>0</v>
          </cell>
          <cell r="E495" t="str">
            <v>Vigilan sanitaria termi-medios transp</v>
          </cell>
          <cell r="F495" t="str">
            <v>UNI</v>
          </cell>
          <cell r="G495">
            <v>9</v>
          </cell>
          <cell r="H495">
            <v>42736</v>
          </cell>
          <cell r="I495">
            <v>12</v>
          </cell>
          <cell r="J495" t="str">
            <v>MES</v>
          </cell>
          <cell r="K495" t="str">
            <v>SECRETARÍA SECCIONAL DE SALUD Y PROTECCIÓN SOCIAL</v>
          </cell>
          <cell r="L495">
            <v>0</v>
          </cell>
        </row>
        <row r="496">
          <cell r="C496">
            <v>0</v>
          </cell>
          <cell r="D496">
            <v>0</v>
          </cell>
          <cell r="E496" t="str">
            <v>Vigilancia sanitaria calidad aire-ruido</v>
          </cell>
          <cell r="F496" t="str">
            <v>UNI</v>
          </cell>
          <cell r="G496">
            <v>1</v>
          </cell>
          <cell r="H496">
            <v>42736</v>
          </cell>
          <cell r="I496">
            <v>12</v>
          </cell>
          <cell r="J496" t="str">
            <v>MES</v>
          </cell>
          <cell r="K496" t="str">
            <v>SECRETARÍA SECCIONAL DE SALUD Y PROTECCIÓN SOCIAL</v>
          </cell>
          <cell r="L496">
            <v>0</v>
          </cell>
        </row>
        <row r="497">
          <cell r="C497" t="str">
            <v>2016050000208</v>
          </cell>
          <cell r="D497">
            <v>435570721</v>
          </cell>
          <cell r="E497" t="str">
            <v>Actividades de IEC</v>
          </cell>
          <cell r="F497" t="str">
            <v>UNI</v>
          </cell>
          <cell r="G497">
            <v>18</v>
          </cell>
          <cell r="H497">
            <v>42736</v>
          </cell>
          <cell r="I497">
            <v>12</v>
          </cell>
          <cell r="J497" t="str">
            <v>MES</v>
          </cell>
          <cell r="K497" t="str">
            <v>SECRETARÍA SECCIONAL DE SALUD Y PROTECCIÓN SOCIAL</v>
          </cell>
          <cell r="L497" t="str">
            <v>Fortalecimiento de la estrategia de información, educación y comunicación de la Secretaria Seccional de Salud y Protección Social Todo El Departamento</v>
          </cell>
        </row>
        <row r="498">
          <cell r="C498">
            <v>0</v>
          </cell>
          <cell r="D498">
            <v>0</v>
          </cell>
          <cell r="E498" t="str">
            <v>Eventos institucionales fortalecimiento</v>
          </cell>
          <cell r="F498" t="str">
            <v>UNI</v>
          </cell>
          <cell r="G498">
            <v>12</v>
          </cell>
          <cell r="H498">
            <v>42736</v>
          </cell>
          <cell r="I498">
            <v>12</v>
          </cell>
          <cell r="J498" t="str">
            <v>MES</v>
          </cell>
          <cell r="K498" t="str">
            <v>SECRETARÍA SECCIONAL DE SALUD Y PROTECCIÓN SOCIAL</v>
          </cell>
          <cell r="L498">
            <v>0</v>
          </cell>
        </row>
        <row r="499">
          <cell r="C499">
            <v>0</v>
          </cell>
          <cell r="D499">
            <v>0</v>
          </cell>
          <cell r="E499" t="str">
            <v>Gestión del proyecto</v>
          </cell>
          <cell r="F499" t="str">
            <v>UNI</v>
          </cell>
          <cell r="G499">
            <v>1</v>
          </cell>
          <cell r="H499">
            <v>42736</v>
          </cell>
          <cell r="I499">
            <v>12</v>
          </cell>
          <cell r="J499" t="str">
            <v>MES</v>
          </cell>
          <cell r="K499" t="str">
            <v>SECRETARÍA SECCIONAL DE SALUD Y PROTECCIÓN SOCIAL</v>
          </cell>
          <cell r="L499">
            <v>0</v>
          </cell>
        </row>
        <row r="500">
          <cell r="C500" t="str">
            <v>2016050000210</v>
          </cell>
          <cell r="D500">
            <v>10273128409</v>
          </cell>
          <cell r="E500" t="str">
            <v>AyAT a los actores del SGSSS</v>
          </cell>
          <cell r="F500" t="str">
            <v>PRS</v>
          </cell>
          <cell r="G500">
            <v>125</v>
          </cell>
          <cell r="H500">
            <v>42736</v>
          </cell>
          <cell r="I500">
            <v>12</v>
          </cell>
          <cell r="J500" t="str">
            <v>MES</v>
          </cell>
          <cell r="K500" t="str">
            <v>SECRETARÍA SECCIONAL DE SALUD Y PROTECCIÓN SOCIAL</v>
          </cell>
          <cell r="L500" t="str">
            <v>Fortalecimiento institucional de la Secretaría Seccional de Salud y Protección Social de Antioquia  y de los actores  del SGSSS Todo El Departamento, Antioquia, Occidente</v>
          </cell>
        </row>
        <row r="501">
          <cell r="C501">
            <v>0</v>
          </cell>
          <cell r="D501">
            <v>0</v>
          </cell>
          <cell r="E501" t="str">
            <v>Fondo de investigación -Colciencias</v>
          </cell>
          <cell r="F501" t="str">
            <v>UNI</v>
          </cell>
          <cell r="G501">
            <v>1</v>
          </cell>
          <cell r="H501">
            <v>42736</v>
          </cell>
          <cell r="I501">
            <v>12</v>
          </cell>
          <cell r="J501" t="str">
            <v>MES</v>
          </cell>
          <cell r="K501" t="str">
            <v>SECRETARÍA SECCIONAL DE SALUD Y PROTECCIÓN SOCIAL</v>
          </cell>
          <cell r="L501">
            <v>0</v>
          </cell>
        </row>
        <row r="502">
          <cell r="C502">
            <v>0</v>
          </cell>
          <cell r="D502">
            <v>0</v>
          </cell>
          <cell r="E502" t="str">
            <v>Gestión del Proyecto</v>
          </cell>
          <cell r="F502" t="str">
            <v>UNI</v>
          </cell>
          <cell r="G502">
            <v>1</v>
          </cell>
          <cell r="H502">
            <v>42736</v>
          </cell>
          <cell r="I502">
            <v>12</v>
          </cell>
          <cell r="J502" t="str">
            <v>MES</v>
          </cell>
          <cell r="K502" t="str">
            <v>SECRETARÍA SECCIONAL DE SALUD Y PROTECCIÓN SOCIAL</v>
          </cell>
          <cell r="L502">
            <v>0</v>
          </cell>
        </row>
        <row r="503">
          <cell r="C503">
            <v>0</v>
          </cell>
          <cell r="D503">
            <v>0</v>
          </cell>
          <cell r="E503" t="str">
            <v>Pago de pasivo prestacional</v>
          </cell>
          <cell r="F503" t="str">
            <v>UNI</v>
          </cell>
          <cell r="G503">
            <v>1</v>
          </cell>
          <cell r="H503">
            <v>42736</v>
          </cell>
          <cell r="I503">
            <v>12</v>
          </cell>
          <cell r="J503" t="str">
            <v>MES</v>
          </cell>
          <cell r="K503" t="str">
            <v>SECRETARÍA SECCIONAL DE SALUD Y PROTECCIÓN SOCIAL</v>
          </cell>
          <cell r="L503">
            <v>0</v>
          </cell>
        </row>
        <row r="504">
          <cell r="C504" t="str">
            <v>2016050000218</v>
          </cell>
          <cell r="D504">
            <v>2910347785</v>
          </cell>
          <cell r="E504" t="str">
            <v>Actualizar plataf tecn HW,SW,Com y redes</v>
          </cell>
          <cell r="F504" t="str">
            <v>%</v>
          </cell>
          <cell r="G504">
            <v>90</v>
          </cell>
          <cell r="H504">
            <v>42736</v>
          </cell>
          <cell r="I504">
            <v>12</v>
          </cell>
          <cell r="J504" t="str">
            <v>MES</v>
          </cell>
          <cell r="K504" t="str">
            <v>SECRETARÍA SECCIONAL DE SALUD Y PROTECCIÓN SOCIAL</v>
          </cell>
          <cell r="L504" t="str">
            <v>Fortalecimiento de las TIC en la Secretaria Seccional de Salud y Protección Social Todo El Departamento</v>
          </cell>
        </row>
        <row r="505">
          <cell r="C505">
            <v>0</v>
          </cell>
          <cell r="D505">
            <v>0</v>
          </cell>
          <cell r="E505" t="str">
            <v>Fortalecer comp. del sist de información</v>
          </cell>
          <cell r="F505" t="str">
            <v>UNI</v>
          </cell>
          <cell r="G505">
            <v>38</v>
          </cell>
          <cell r="H505">
            <v>42736</v>
          </cell>
          <cell r="I505">
            <v>12</v>
          </cell>
          <cell r="J505" t="str">
            <v>MES</v>
          </cell>
          <cell r="K505" t="str">
            <v>SECRETARÍA SECCIONAL DE SALUD Y PROTECCIÓN SOCIAL</v>
          </cell>
          <cell r="L505">
            <v>0</v>
          </cell>
        </row>
        <row r="506">
          <cell r="C506">
            <v>0</v>
          </cell>
          <cell r="D506">
            <v>0</v>
          </cell>
          <cell r="E506" t="str">
            <v>Fortalecer el gobier. y estrate. de TI</v>
          </cell>
          <cell r="F506" t="str">
            <v>UNI</v>
          </cell>
          <cell r="G506">
            <v>2</v>
          </cell>
          <cell r="H506">
            <v>42736</v>
          </cell>
          <cell r="I506">
            <v>12</v>
          </cell>
          <cell r="J506" t="str">
            <v>MES</v>
          </cell>
          <cell r="K506" t="str">
            <v>SECRETARÍA SECCIONAL DE SALUD Y PROTECCIÓN SOCIAL</v>
          </cell>
          <cell r="L506">
            <v>0</v>
          </cell>
        </row>
        <row r="507">
          <cell r="C507">
            <v>0</v>
          </cell>
          <cell r="D507">
            <v>0</v>
          </cell>
          <cell r="E507" t="str">
            <v>Fortalecer uso y apropiación de las TIC.</v>
          </cell>
          <cell r="F507" t="str">
            <v>UNI</v>
          </cell>
          <cell r="G507">
            <v>125</v>
          </cell>
          <cell r="H507">
            <v>42736</v>
          </cell>
          <cell r="I507">
            <v>12</v>
          </cell>
          <cell r="J507" t="str">
            <v>MES</v>
          </cell>
          <cell r="K507" t="str">
            <v>SECRETARÍA SECCIONAL DE SALUD Y PROTECCIÓN SOCIAL</v>
          </cell>
          <cell r="L507">
            <v>0</v>
          </cell>
        </row>
        <row r="508">
          <cell r="C508">
            <v>0</v>
          </cell>
          <cell r="D508">
            <v>0</v>
          </cell>
          <cell r="E508" t="str">
            <v>Gestionar la información</v>
          </cell>
          <cell r="F508" t="str">
            <v>%</v>
          </cell>
          <cell r="G508">
            <v>94</v>
          </cell>
          <cell r="H508">
            <v>42736</v>
          </cell>
          <cell r="I508">
            <v>12</v>
          </cell>
          <cell r="J508" t="str">
            <v>MES</v>
          </cell>
          <cell r="K508" t="str">
            <v>SECRETARÍA SECCIONAL DE SALUD Y PROTECCIÓN SOCIAL</v>
          </cell>
          <cell r="L508">
            <v>0</v>
          </cell>
        </row>
        <row r="509">
          <cell r="C509" t="str">
            <v>2016050000219</v>
          </cell>
          <cell r="D509">
            <v>2090734720</v>
          </cell>
          <cell r="E509" t="str">
            <v>Apoyo administrativo</v>
          </cell>
          <cell r="F509" t="str">
            <v>UNI</v>
          </cell>
          <cell r="G509">
            <v>30</v>
          </cell>
          <cell r="H509">
            <v>42736</v>
          </cell>
          <cell r="I509">
            <v>12</v>
          </cell>
          <cell r="J509" t="str">
            <v>MES</v>
          </cell>
          <cell r="K509" t="str">
            <v>SECRETARÍA SECCIONAL DE SALUD Y PROTECCIÓN SOCIAL</v>
          </cell>
          <cell r="L509" t="str">
            <v>Apoyo a la prestación de servicios de baja complejidad a la población de difícil acceso Todo El Departamento, Antioquia, Occidente</v>
          </cell>
        </row>
        <row r="510">
          <cell r="C510">
            <v>0</v>
          </cell>
          <cell r="D510">
            <v>0</v>
          </cell>
          <cell r="E510" t="str">
            <v>Apoyo humanitario</v>
          </cell>
          <cell r="F510" t="str">
            <v>UNI</v>
          </cell>
          <cell r="G510">
            <v>4</v>
          </cell>
          <cell r="H510">
            <v>42736</v>
          </cell>
          <cell r="I510">
            <v>12</v>
          </cell>
          <cell r="J510" t="str">
            <v>MES</v>
          </cell>
          <cell r="K510" t="str">
            <v>SECRETARÍA SECCIONAL DE SALUD Y PROTECCIÓN SOCIAL</v>
          </cell>
          <cell r="L510">
            <v>0</v>
          </cell>
        </row>
        <row r="511">
          <cell r="C511">
            <v>0</v>
          </cell>
          <cell r="D511">
            <v>0</v>
          </cell>
          <cell r="E511" t="str">
            <v>Atención urgen,emerg,desastres y riesgos</v>
          </cell>
          <cell r="F511" t="str">
            <v>UNI</v>
          </cell>
          <cell r="G511">
            <v>35</v>
          </cell>
          <cell r="H511">
            <v>42736</v>
          </cell>
          <cell r="I511">
            <v>12</v>
          </cell>
          <cell r="J511" t="str">
            <v>MES</v>
          </cell>
          <cell r="K511" t="str">
            <v>SECRETARÍA SECCIONAL DE SALUD Y PROTECCIÓN SOCIAL</v>
          </cell>
          <cell r="L511">
            <v>0</v>
          </cell>
        </row>
        <row r="512">
          <cell r="C512">
            <v>0</v>
          </cell>
          <cell r="D512">
            <v>0</v>
          </cell>
          <cell r="E512" t="str">
            <v>Brigadas de salud</v>
          </cell>
          <cell r="F512" t="str">
            <v>UNI</v>
          </cell>
          <cell r="G512">
            <v>33</v>
          </cell>
          <cell r="H512">
            <v>42736</v>
          </cell>
          <cell r="I512">
            <v>12</v>
          </cell>
          <cell r="J512" t="str">
            <v>MES</v>
          </cell>
          <cell r="K512" t="str">
            <v>SECRETARÍA SECCIONAL DE SALUD Y PROTECCIÓN SOCIAL</v>
          </cell>
          <cell r="L512">
            <v>0</v>
          </cell>
        </row>
        <row r="513">
          <cell r="C513">
            <v>0</v>
          </cell>
          <cell r="D513">
            <v>0</v>
          </cell>
          <cell r="E513" t="str">
            <v>Gestión del proyecto</v>
          </cell>
          <cell r="F513" t="str">
            <v>UNI</v>
          </cell>
          <cell r="G513">
            <v>1</v>
          </cell>
          <cell r="H513">
            <v>42736</v>
          </cell>
          <cell r="I513">
            <v>12</v>
          </cell>
          <cell r="J513" t="str">
            <v>MES</v>
          </cell>
          <cell r="K513" t="str">
            <v>SECRETARÍA SECCIONAL DE SALUD Y PROTECCIÓN SOCIAL</v>
          </cell>
          <cell r="L513">
            <v>0</v>
          </cell>
        </row>
        <row r="514">
          <cell r="C514">
            <v>0</v>
          </cell>
          <cell r="D514">
            <v>0</v>
          </cell>
          <cell r="E514" t="str">
            <v>Transporte de pacientes</v>
          </cell>
          <cell r="F514" t="str">
            <v>UNI</v>
          </cell>
          <cell r="G514">
            <v>70</v>
          </cell>
          <cell r="H514">
            <v>42736</v>
          </cell>
          <cell r="I514">
            <v>12</v>
          </cell>
          <cell r="J514" t="str">
            <v>MES</v>
          </cell>
          <cell r="K514" t="str">
            <v>SECRETARÍA SECCIONAL DE SALUD Y PROTECCIÓN SOCIAL</v>
          </cell>
          <cell r="L514">
            <v>0</v>
          </cell>
        </row>
        <row r="515">
          <cell r="C515" t="str">
            <v>2016050000220</v>
          </cell>
          <cell r="D515">
            <v>1724372106</v>
          </cell>
          <cell r="E515" t="str">
            <v>Asesoria para competencia PAI y otras</v>
          </cell>
          <cell r="F515" t="str">
            <v>UNI</v>
          </cell>
          <cell r="G515">
            <v>269</v>
          </cell>
          <cell r="H515">
            <v>42736</v>
          </cell>
          <cell r="I515">
            <v>12</v>
          </cell>
          <cell r="J515" t="str">
            <v>MES</v>
          </cell>
          <cell r="K515" t="str">
            <v>SECRETARÍA SECCIONAL DE SALUD Y PROTECCIÓN SOCIAL</v>
          </cell>
          <cell r="L515" t="str">
            <v>Fortalecimiento de la gestión de las enfermedades inmunoprevenibles, Emergentes, Reemergentes y Desatendidas en Todo El Departamento Antioquia</v>
          </cell>
        </row>
        <row r="516">
          <cell r="C516">
            <v>0</v>
          </cell>
          <cell r="D516">
            <v>0</v>
          </cell>
          <cell r="E516" t="str">
            <v>Gestión Administrativa seguir indicador</v>
          </cell>
          <cell r="F516" t="str">
            <v>UNI</v>
          </cell>
          <cell r="G516">
            <v>12</v>
          </cell>
          <cell r="H516">
            <v>42736</v>
          </cell>
          <cell r="I516">
            <v>12</v>
          </cell>
          <cell r="J516" t="str">
            <v>MES</v>
          </cell>
          <cell r="K516" t="str">
            <v>SECRETARÍA SECCIONAL DE SALUD Y PROTECCIÓN SOCIAL</v>
          </cell>
          <cell r="L516">
            <v>0</v>
          </cell>
        </row>
        <row r="517">
          <cell r="C517">
            <v>0</v>
          </cell>
          <cell r="D517">
            <v>0</v>
          </cell>
          <cell r="E517" t="str">
            <v>Gestionar insumos PAI y otras</v>
          </cell>
          <cell r="F517" t="str">
            <v>UNI</v>
          </cell>
          <cell r="G517">
            <v>12</v>
          </cell>
          <cell r="H517">
            <v>42736</v>
          </cell>
          <cell r="I517">
            <v>12</v>
          </cell>
          <cell r="J517" t="str">
            <v>MES</v>
          </cell>
          <cell r="K517" t="str">
            <v>SECRETARÍA SECCIONAL DE SALUD Y PROTECCIÓN SOCIAL</v>
          </cell>
          <cell r="L517">
            <v>0</v>
          </cell>
        </row>
        <row r="518">
          <cell r="C518">
            <v>0</v>
          </cell>
          <cell r="D518">
            <v>0</v>
          </cell>
          <cell r="E518" t="str">
            <v>Vigilancia SP planes PAI y otras</v>
          </cell>
          <cell r="F518" t="str">
            <v>UNI</v>
          </cell>
          <cell r="G518">
            <v>80</v>
          </cell>
          <cell r="H518">
            <v>42736</v>
          </cell>
          <cell r="I518">
            <v>12</v>
          </cell>
          <cell r="J518" t="str">
            <v>MES</v>
          </cell>
          <cell r="K518" t="str">
            <v>SECRETARÍA SECCIONAL DE SALUD Y PROTECCIÓN SOCIAL</v>
          </cell>
          <cell r="L518">
            <v>0</v>
          </cell>
        </row>
        <row r="519">
          <cell r="C519">
            <v>0</v>
          </cell>
          <cell r="D519">
            <v>0</v>
          </cell>
          <cell r="E519" t="str">
            <v>Implementar protocolos IAAS en IPS</v>
          </cell>
          <cell r="F519" t="str">
            <v>UNI</v>
          </cell>
          <cell r="G519">
            <v>145</v>
          </cell>
          <cell r="H519">
            <v>42736</v>
          </cell>
          <cell r="I519">
            <v>12</v>
          </cell>
          <cell r="J519" t="str">
            <v>MES</v>
          </cell>
          <cell r="K519" t="str">
            <v>SECRETARÍA SECCIONAL DE SALUD Y PROTECCIÓN SOCIAL</v>
          </cell>
          <cell r="L519">
            <v>0</v>
          </cell>
        </row>
        <row r="520">
          <cell r="C520" t="str">
            <v>2016050000221</v>
          </cell>
          <cell r="D520">
            <v>940483989</v>
          </cell>
          <cell r="E520" t="str">
            <v>Asesoria y asistencia tecnica</v>
          </cell>
          <cell r="F520" t="str">
            <v>UNI</v>
          </cell>
          <cell r="G520">
            <v>80</v>
          </cell>
          <cell r="H520">
            <v>42736</v>
          </cell>
          <cell r="I520">
            <v>12</v>
          </cell>
          <cell r="J520" t="str">
            <v>MES</v>
          </cell>
          <cell r="K520" t="str">
            <v>SECRETARÍA SECCIONAL DE SALUD Y PROTECCIÓN SOCIAL</v>
          </cell>
          <cell r="L520" t="str">
            <v>Fortalecimiento de la sexualidad y derechos sexuales y reproductivos Todo El Departamento, Antioquia, Occidente</v>
          </cell>
        </row>
        <row r="521">
          <cell r="C521">
            <v>0</v>
          </cell>
          <cell r="D521">
            <v>0</v>
          </cell>
          <cell r="E521" t="str">
            <v>Asesoria y asistencia técnica</v>
          </cell>
          <cell r="F521" t="str">
            <v>UNI</v>
          </cell>
          <cell r="G521">
            <v>125</v>
          </cell>
          <cell r="H521">
            <v>42736</v>
          </cell>
          <cell r="I521">
            <v>12</v>
          </cell>
          <cell r="J521" t="str">
            <v>MES</v>
          </cell>
          <cell r="K521" t="str">
            <v>SECRETARÍA SECCIONAL DE SALUD Y PROTECCIÓN SOCIAL</v>
          </cell>
          <cell r="L521">
            <v>0</v>
          </cell>
        </row>
        <row r="522">
          <cell r="C522">
            <v>0</v>
          </cell>
          <cell r="D522">
            <v>0</v>
          </cell>
          <cell r="E522" t="str">
            <v>Asesoría y asistencia tecnica</v>
          </cell>
          <cell r="F522" t="str">
            <v>UNI</v>
          </cell>
          <cell r="G522">
            <v>125</v>
          </cell>
          <cell r="H522">
            <v>42736</v>
          </cell>
          <cell r="I522">
            <v>12</v>
          </cell>
          <cell r="J522" t="str">
            <v>MES</v>
          </cell>
          <cell r="K522" t="str">
            <v>SECRETARÍA SECCIONAL DE SALUD Y PROTECCIÓN SOCIAL</v>
          </cell>
          <cell r="L522">
            <v>0</v>
          </cell>
        </row>
        <row r="523">
          <cell r="C523">
            <v>0</v>
          </cell>
          <cell r="D523">
            <v>0</v>
          </cell>
          <cell r="E523" t="str">
            <v>Campaña IEC</v>
          </cell>
          <cell r="F523" t="str">
            <v>UNI</v>
          </cell>
          <cell r="G523">
            <v>3</v>
          </cell>
          <cell r="H523">
            <v>42736</v>
          </cell>
          <cell r="I523">
            <v>12</v>
          </cell>
          <cell r="J523" t="str">
            <v>MES</v>
          </cell>
          <cell r="K523" t="str">
            <v>SECRETARÍA SECCIONAL DE SALUD Y PROTECCIÓN SOCIAL</v>
          </cell>
          <cell r="L523">
            <v>0</v>
          </cell>
        </row>
        <row r="524">
          <cell r="C524">
            <v>0</v>
          </cell>
          <cell r="D524">
            <v>0</v>
          </cell>
          <cell r="E524" t="str">
            <v>Gestion del proyecto</v>
          </cell>
          <cell r="F524" t="str">
            <v>UNI</v>
          </cell>
          <cell r="G524">
            <v>1</v>
          </cell>
          <cell r="H524">
            <v>42736</v>
          </cell>
          <cell r="I524">
            <v>12</v>
          </cell>
          <cell r="J524" t="str">
            <v>MES</v>
          </cell>
          <cell r="K524" t="str">
            <v>SECRETARÍA SECCIONAL DE SALUD Y PROTECCIÓN SOCIAL</v>
          </cell>
          <cell r="L524">
            <v>0</v>
          </cell>
        </row>
        <row r="525">
          <cell r="C525">
            <v>0</v>
          </cell>
          <cell r="D525">
            <v>0</v>
          </cell>
          <cell r="E525" t="str">
            <v>Vigilancia epidemiologica</v>
          </cell>
          <cell r="F525" t="str">
            <v>UNI</v>
          </cell>
          <cell r="G525">
            <v>12</v>
          </cell>
          <cell r="H525">
            <v>42736</v>
          </cell>
          <cell r="I525">
            <v>12</v>
          </cell>
          <cell r="J525" t="str">
            <v>MES</v>
          </cell>
          <cell r="K525" t="str">
            <v>SECRETARÍA SECCIONAL DE SALUD Y PROTECCIÓN SOCIAL</v>
          </cell>
          <cell r="L525">
            <v>0</v>
          </cell>
        </row>
        <row r="526">
          <cell r="C526" t="str">
            <v>2016050000222</v>
          </cell>
          <cell r="D526">
            <v>290564480</v>
          </cell>
          <cell r="E526" t="str">
            <v>DX infra inform de las ESE</v>
          </cell>
          <cell r="F526" t="str">
            <v>UNI</v>
          </cell>
          <cell r="G526">
            <v>125</v>
          </cell>
          <cell r="H526">
            <v>42736</v>
          </cell>
          <cell r="I526">
            <v>12</v>
          </cell>
          <cell r="J526" t="str">
            <v>MES</v>
          </cell>
          <cell r="K526" t="str">
            <v>SECRETARÍA SECCIONAL DE SALUD Y PROTECCIÓN SOCIAL</v>
          </cell>
          <cell r="L526" t="str">
            <v>Implementación del sistema integrado de información en salud y servicios de Telemedicina departamento , Antioquia, Occidente</v>
          </cell>
        </row>
        <row r="527">
          <cell r="C527">
            <v>0</v>
          </cell>
          <cell r="D527">
            <v>0</v>
          </cell>
          <cell r="E527" t="str">
            <v>DX infra inform de las ESE</v>
          </cell>
          <cell r="F527" t="str">
            <v>UNI</v>
          </cell>
          <cell r="G527">
            <v>125</v>
          </cell>
          <cell r="H527">
            <v>42736</v>
          </cell>
          <cell r="I527">
            <v>12</v>
          </cell>
          <cell r="J527" t="str">
            <v>MES</v>
          </cell>
          <cell r="K527" t="str">
            <v>SECRETARÍA SECCIONAL DE SALUD Y PROTECCIÓN SOCIAL</v>
          </cell>
          <cell r="L527">
            <v>0</v>
          </cell>
        </row>
        <row r="528">
          <cell r="C528">
            <v>0</v>
          </cell>
          <cell r="D528">
            <v>0</v>
          </cell>
          <cell r="E528" t="str">
            <v>Gestion proyecto</v>
          </cell>
          <cell r="F528" t="str">
            <v>UNI</v>
          </cell>
          <cell r="G528">
            <v>1</v>
          </cell>
          <cell r="H528">
            <v>42736</v>
          </cell>
          <cell r="I528">
            <v>12</v>
          </cell>
          <cell r="J528" t="str">
            <v>MES</v>
          </cell>
          <cell r="K528" t="str">
            <v>SECRETARÍA SECCIONAL DE SALUD Y PROTECCIÓN SOCIAL</v>
          </cell>
          <cell r="L528">
            <v>0</v>
          </cell>
        </row>
        <row r="529">
          <cell r="C529">
            <v>0</v>
          </cell>
          <cell r="D529">
            <v>0</v>
          </cell>
          <cell r="E529" t="str">
            <v>Implementación indicadores gestión</v>
          </cell>
          <cell r="F529" t="str">
            <v>UNI</v>
          </cell>
          <cell r="G529">
            <v>10</v>
          </cell>
          <cell r="H529">
            <v>42736</v>
          </cell>
          <cell r="I529">
            <v>12</v>
          </cell>
          <cell r="J529" t="str">
            <v>MES</v>
          </cell>
          <cell r="K529" t="str">
            <v>SECRETARÍA SECCIONAL DE SALUD Y PROTECCIÓN SOCIAL</v>
          </cell>
          <cell r="L529">
            <v>0</v>
          </cell>
        </row>
        <row r="530">
          <cell r="C530" t="str">
            <v>2016050000225</v>
          </cell>
          <cell r="D530">
            <v>184749139741</v>
          </cell>
          <cell r="E530" t="str">
            <v>Asesoria y Asistencia Tecnica</v>
          </cell>
          <cell r="F530" t="str">
            <v>UNI</v>
          </cell>
          <cell r="G530">
            <v>15</v>
          </cell>
          <cell r="H530">
            <v>42736</v>
          </cell>
          <cell r="I530">
            <v>12</v>
          </cell>
          <cell r="J530" t="str">
            <v>MES</v>
          </cell>
          <cell r="K530" t="str">
            <v>SECRETARÍA SECCIONAL DE SALUD Y PROTECCIÓN SOCIAL</v>
          </cell>
          <cell r="L530" t="str">
            <v>Fortalecimiento del Aseguramiento en salud de la población del Departamento Antioquia</v>
          </cell>
        </row>
        <row r="531">
          <cell r="C531">
            <v>0</v>
          </cell>
          <cell r="D531">
            <v>0</v>
          </cell>
          <cell r="E531" t="str">
            <v>Cofinanciación al rigemen subsidiado</v>
          </cell>
          <cell r="F531" t="str">
            <v>UNI</v>
          </cell>
          <cell r="G531">
            <v>58</v>
          </cell>
          <cell r="H531">
            <v>42736</v>
          </cell>
          <cell r="I531">
            <v>12</v>
          </cell>
          <cell r="J531" t="str">
            <v>MES</v>
          </cell>
          <cell r="K531" t="str">
            <v>SECRETARÍA SECCIONAL DE SALUD Y PROTECCIÓN SOCIAL</v>
          </cell>
          <cell r="L531">
            <v>0</v>
          </cell>
        </row>
        <row r="532">
          <cell r="C532">
            <v>0</v>
          </cell>
          <cell r="D532">
            <v>0</v>
          </cell>
          <cell r="E532" t="str">
            <v>Coofinanciación régimen subsidi</v>
          </cell>
          <cell r="F532" t="str">
            <v>UNI</v>
          </cell>
          <cell r="G532">
            <v>59</v>
          </cell>
          <cell r="H532">
            <v>42736</v>
          </cell>
          <cell r="I532">
            <v>12</v>
          </cell>
          <cell r="J532" t="str">
            <v>MES</v>
          </cell>
          <cell r="K532" t="str">
            <v>SECRETARÍA SECCIONAL DE SALUD Y PROTECCIÓN SOCIAL</v>
          </cell>
          <cell r="L532">
            <v>0</v>
          </cell>
        </row>
        <row r="533">
          <cell r="C533">
            <v>0</v>
          </cell>
          <cell r="D533">
            <v>0</v>
          </cell>
          <cell r="E533" t="str">
            <v>Gestión del Proyecto</v>
          </cell>
          <cell r="F533" t="str">
            <v>UNI</v>
          </cell>
          <cell r="G533">
            <v>11</v>
          </cell>
          <cell r="H533">
            <v>42736</v>
          </cell>
          <cell r="I533">
            <v>12</v>
          </cell>
          <cell r="J533" t="str">
            <v>MES</v>
          </cell>
          <cell r="K533" t="str">
            <v>SECRETARÍA SECCIONAL DE SALUD Y PROTECCIÓN SOCIAL</v>
          </cell>
          <cell r="L533">
            <v>0</v>
          </cell>
        </row>
        <row r="534">
          <cell r="C534">
            <v>0</v>
          </cell>
          <cell r="D534">
            <v>0</v>
          </cell>
          <cell r="E534" t="str">
            <v>Inspección y Vigilancia a las EAPB</v>
          </cell>
          <cell r="F534" t="str">
            <v>UNI</v>
          </cell>
          <cell r="G534">
            <v>21</v>
          </cell>
          <cell r="H534">
            <v>42736</v>
          </cell>
          <cell r="I534">
            <v>12</v>
          </cell>
          <cell r="J534" t="str">
            <v>MES</v>
          </cell>
          <cell r="K534" t="str">
            <v>SECRETARÍA SECCIONAL DE SALUD Y PROTECCIÓN SOCIAL</v>
          </cell>
          <cell r="L534">
            <v>0</v>
          </cell>
        </row>
        <row r="535">
          <cell r="C535">
            <v>0</v>
          </cell>
          <cell r="D535">
            <v>0</v>
          </cell>
          <cell r="E535" t="str">
            <v>Inspeccion y Vigilancia a los Municipios</v>
          </cell>
          <cell r="F535" t="str">
            <v>UNI</v>
          </cell>
          <cell r="G535">
            <v>34</v>
          </cell>
          <cell r="H535">
            <v>42736</v>
          </cell>
          <cell r="I535">
            <v>12</v>
          </cell>
          <cell r="J535" t="str">
            <v>MES</v>
          </cell>
          <cell r="K535" t="str">
            <v>SECRETARÍA SECCIONAL DE SALUD Y PROTECCIÓN SOCIAL</v>
          </cell>
          <cell r="L535">
            <v>0</v>
          </cell>
        </row>
        <row r="536">
          <cell r="C536" t="str">
            <v>2016050000229</v>
          </cell>
          <cell r="D536">
            <v>686316612</v>
          </cell>
          <cell r="E536" t="str">
            <v>A o AT en PP y RBC - IEC</v>
          </cell>
          <cell r="F536" t="str">
            <v>UNI</v>
          </cell>
          <cell r="G536">
            <v>93</v>
          </cell>
          <cell r="H536">
            <v>42736</v>
          </cell>
          <cell r="I536">
            <v>12</v>
          </cell>
          <cell r="J536" t="str">
            <v>MES</v>
          </cell>
          <cell r="K536" t="str">
            <v>SECRETARÍA SECCIONAL DE SALUD Y PROTECCIÓN SOCIAL</v>
          </cell>
          <cell r="L536" t="str">
            <v>Protección Población con discapacidad Todo El Departamento</v>
          </cell>
        </row>
        <row r="537">
          <cell r="C537">
            <v>0</v>
          </cell>
          <cell r="D537">
            <v>0</v>
          </cell>
          <cell r="E537" t="str">
            <v>A o AT y Gestión Documental RLCPD</v>
          </cell>
          <cell r="F537" t="str">
            <v>UNI</v>
          </cell>
          <cell r="G537">
            <v>117</v>
          </cell>
          <cell r="H537">
            <v>42736</v>
          </cell>
          <cell r="I537">
            <v>12</v>
          </cell>
          <cell r="J537" t="str">
            <v>MES</v>
          </cell>
          <cell r="K537" t="str">
            <v>SECRETARÍA SECCIONAL DE SALUD Y PROTECCIÓN SOCIAL</v>
          </cell>
          <cell r="L537">
            <v>0</v>
          </cell>
        </row>
        <row r="538">
          <cell r="C538">
            <v>0</v>
          </cell>
          <cell r="D538">
            <v>0</v>
          </cell>
          <cell r="E538" t="str">
            <v>Gestión del Proyecto</v>
          </cell>
          <cell r="F538" t="str">
            <v>UNI</v>
          </cell>
          <cell r="G538">
            <v>3</v>
          </cell>
          <cell r="H538">
            <v>42736</v>
          </cell>
          <cell r="I538">
            <v>12</v>
          </cell>
          <cell r="J538" t="str">
            <v>MES</v>
          </cell>
          <cell r="K538" t="str">
            <v>SECRETARÍA SECCIONAL DE SALUD Y PROTECCIÓN SOCIAL</v>
          </cell>
          <cell r="L538">
            <v>0</v>
          </cell>
        </row>
        <row r="539">
          <cell r="C539" t="str">
            <v>2016050000232</v>
          </cell>
          <cell r="D539">
            <v>16722776184</v>
          </cell>
          <cell r="E539" t="str">
            <v>A y AT a Juntas Directivas ESE</v>
          </cell>
          <cell r="F539" t="str">
            <v>UNI</v>
          </cell>
          <cell r="G539">
            <v>125</v>
          </cell>
          <cell r="H539">
            <v>42736</v>
          </cell>
          <cell r="I539">
            <v>12</v>
          </cell>
          <cell r="J539" t="str">
            <v>MES</v>
          </cell>
          <cell r="K539" t="str">
            <v>SECRETARÍA SECCIONAL DE SALUD Y PROTECCIÓN SOCIAL</v>
          </cell>
          <cell r="L539" t="str">
            <v>Fortalecimiento de la red de servicios de salud de Departamento de Antioquia</v>
          </cell>
        </row>
        <row r="540">
          <cell r="C540">
            <v>0</v>
          </cell>
          <cell r="D540">
            <v>0</v>
          </cell>
          <cell r="E540" t="str">
            <v>Asignacion seguimi a recursos de estamp</v>
          </cell>
          <cell r="F540" t="str">
            <v>UNI</v>
          </cell>
          <cell r="G540">
            <v>90</v>
          </cell>
          <cell r="H540">
            <v>42736</v>
          </cell>
          <cell r="I540">
            <v>12</v>
          </cell>
          <cell r="J540" t="str">
            <v>MES</v>
          </cell>
          <cell r="K540" t="str">
            <v>SECRETARÍA SECCIONAL DE SALUD Y PROTECCIÓN SOCIAL</v>
          </cell>
          <cell r="L540">
            <v>0</v>
          </cell>
        </row>
        <row r="541">
          <cell r="C541">
            <v>0</v>
          </cell>
          <cell r="D541">
            <v>0</v>
          </cell>
          <cell r="E541" t="str">
            <v>Divulgacion y Dllo del MIAS</v>
          </cell>
          <cell r="F541" t="str">
            <v>UNI</v>
          </cell>
          <cell r="G541">
            <v>1</v>
          </cell>
          <cell r="H541">
            <v>42736</v>
          </cell>
          <cell r="I541">
            <v>12</v>
          </cell>
          <cell r="J541" t="str">
            <v>MES</v>
          </cell>
          <cell r="K541" t="str">
            <v>SECRETARÍA SECCIONAL DE SALUD Y PROTECCIÓN SOCIAL</v>
          </cell>
          <cell r="L541">
            <v>0</v>
          </cell>
        </row>
        <row r="542">
          <cell r="C542">
            <v>0</v>
          </cell>
          <cell r="D542">
            <v>0</v>
          </cell>
          <cell r="E542" t="str">
            <v>Evaluacion a proyectos de dotac</v>
          </cell>
          <cell r="F542" t="str">
            <v>UNI</v>
          </cell>
          <cell r="G542">
            <v>30</v>
          </cell>
          <cell r="H542">
            <v>42736</v>
          </cell>
          <cell r="I542">
            <v>12</v>
          </cell>
          <cell r="J542" t="str">
            <v>MES</v>
          </cell>
          <cell r="K542" t="str">
            <v>SECRETARÍA SECCIONAL DE SALUD Y PROTECCIÓN SOCIAL</v>
          </cell>
          <cell r="L542">
            <v>0</v>
          </cell>
        </row>
        <row r="543">
          <cell r="C543">
            <v>0</v>
          </cell>
          <cell r="D543">
            <v>0</v>
          </cell>
          <cell r="E543" t="str">
            <v>Evaluacion a proyectos infraestr</v>
          </cell>
          <cell r="F543" t="str">
            <v>UNI</v>
          </cell>
          <cell r="G543">
            <v>15</v>
          </cell>
          <cell r="H543">
            <v>42736</v>
          </cell>
          <cell r="I543">
            <v>12</v>
          </cell>
          <cell r="J543" t="str">
            <v>MES</v>
          </cell>
          <cell r="K543" t="str">
            <v>SECRETARÍA SECCIONAL DE SALUD Y PROTECCIÓN SOCIAL</v>
          </cell>
          <cell r="L543">
            <v>0</v>
          </cell>
        </row>
        <row r="544">
          <cell r="C544">
            <v>0</v>
          </cell>
          <cell r="D544">
            <v>0</v>
          </cell>
          <cell r="E544" t="str">
            <v>Gestion de la Red de Transplantes</v>
          </cell>
          <cell r="F544" t="str">
            <v>UNI</v>
          </cell>
          <cell r="G544">
            <v>2</v>
          </cell>
          <cell r="H544">
            <v>42736</v>
          </cell>
          <cell r="I544">
            <v>12</v>
          </cell>
          <cell r="J544" t="str">
            <v>MES</v>
          </cell>
          <cell r="K544" t="str">
            <v>SECRETARÍA SECCIONAL DE SALUD Y PROTECCIÓN SOCIAL</v>
          </cell>
          <cell r="L544">
            <v>0</v>
          </cell>
        </row>
        <row r="545">
          <cell r="C545">
            <v>0</v>
          </cell>
          <cell r="D545">
            <v>0</v>
          </cell>
          <cell r="E545" t="str">
            <v>Gestion del Proyecto</v>
          </cell>
          <cell r="F545" t="str">
            <v>UNI</v>
          </cell>
          <cell r="G545">
            <v>8</v>
          </cell>
          <cell r="H545">
            <v>42736</v>
          </cell>
          <cell r="I545">
            <v>12</v>
          </cell>
          <cell r="J545" t="str">
            <v>MES</v>
          </cell>
          <cell r="K545" t="str">
            <v>SECRETARÍA SECCIONAL DE SALUD Y PROTECCIÓN SOCIAL</v>
          </cell>
          <cell r="L545">
            <v>0</v>
          </cell>
        </row>
        <row r="546">
          <cell r="C546">
            <v>0</v>
          </cell>
          <cell r="D546">
            <v>0</v>
          </cell>
          <cell r="E546" t="str">
            <v>Gestion red de sangre</v>
          </cell>
          <cell r="F546" t="str">
            <v>UNI</v>
          </cell>
          <cell r="G546">
            <v>1</v>
          </cell>
          <cell r="H546">
            <v>42736</v>
          </cell>
          <cell r="I546">
            <v>12</v>
          </cell>
          <cell r="J546" t="str">
            <v>MES</v>
          </cell>
          <cell r="K546" t="str">
            <v>SECRETARÍA SECCIONAL DE SALUD Y PROTECCIÓN SOCIAL</v>
          </cell>
          <cell r="L546">
            <v>0</v>
          </cell>
        </row>
        <row r="547">
          <cell r="C547">
            <v>0</v>
          </cell>
          <cell r="D547">
            <v>0</v>
          </cell>
          <cell r="E547" t="str">
            <v>Seguimiento y monitoreo PSFF</v>
          </cell>
          <cell r="F547" t="str">
            <v>UNI</v>
          </cell>
          <cell r="G547">
            <v>4</v>
          </cell>
          <cell r="H547">
            <v>42736</v>
          </cell>
          <cell r="I547">
            <v>12</v>
          </cell>
          <cell r="J547" t="str">
            <v>MES</v>
          </cell>
          <cell r="K547" t="str">
            <v>SECRETARÍA SECCIONAL DE SALUD Y PROTECCIÓN SOCIAL</v>
          </cell>
          <cell r="L547">
            <v>0</v>
          </cell>
        </row>
        <row r="548">
          <cell r="C548">
            <v>0</v>
          </cell>
          <cell r="D548">
            <v>0</v>
          </cell>
          <cell r="E548" t="str">
            <v>Seguimientoy monitoreo PGIRS</v>
          </cell>
          <cell r="F548" t="str">
            <v>UNI</v>
          </cell>
          <cell r="G548">
            <v>4</v>
          </cell>
          <cell r="H548">
            <v>42736</v>
          </cell>
          <cell r="I548">
            <v>12</v>
          </cell>
          <cell r="J548" t="str">
            <v>MES</v>
          </cell>
          <cell r="K548" t="str">
            <v>SECRETARÍA SECCIONAL DE SALUD Y PROTECCIÓN SOCIAL</v>
          </cell>
          <cell r="L548">
            <v>0</v>
          </cell>
        </row>
        <row r="549">
          <cell r="C549" t="str">
            <v>2016050000233</v>
          </cell>
          <cell r="D549">
            <v>5491155989</v>
          </cell>
          <cell r="E549" t="str">
            <v>Ay AT a prestadores serv salud</v>
          </cell>
          <cell r="F549" t="str">
            <v>UNI</v>
          </cell>
          <cell r="G549">
            <v>50</v>
          </cell>
          <cell r="H549">
            <v>42736</v>
          </cell>
          <cell r="I549">
            <v>12</v>
          </cell>
          <cell r="J549" t="str">
            <v>MES</v>
          </cell>
          <cell r="K549" t="str">
            <v>SECRETARÍA SECCIONAL DE SALUD Y PROTECCIÓN SOCIAL</v>
          </cell>
          <cell r="L549" t="str">
            <v>Implementación y fortalecimiento del SOGC a los prestadores de servicios de salud en el Departamento de Antioquia</v>
          </cell>
        </row>
        <row r="550">
          <cell r="C550">
            <v>0</v>
          </cell>
          <cell r="D550">
            <v>0</v>
          </cell>
          <cell r="E550" t="str">
            <v>Vigilancia a tribunales de etica.</v>
          </cell>
          <cell r="F550" t="str">
            <v>UNI</v>
          </cell>
          <cell r="G550">
            <v>20</v>
          </cell>
          <cell r="H550">
            <v>42736</v>
          </cell>
          <cell r="I550">
            <v>12</v>
          </cell>
          <cell r="J550" t="str">
            <v>MES</v>
          </cell>
          <cell r="K550" t="str">
            <v>SECRETARÍA SECCIONAL DE SALUD Y PROTECCIÓN SOCIAL</v>
          </cell>
          <cell r="L550">
            <v>0</v>
          </cell>
        </row>
        <row r="551">
          <cell r="C551">
            <v>0</v>
          </cell>
          <cell r="D551">
            <v>0</v>
          </cell>
          <cell r="E551" t="str">
            <v>Visitas  IVC y verificación a los PSS</v>
          </cell>
          <cell r="F551" t="str">
            <v>UNI</v>
          </cell>
          <cell r="G551">
            <v>292</v>
          </cell>
          <cell r="H551">
            <v>42736</v>
          </cell>
          <cell r="I551">
            <v>12</v>
          </cell>
          <cell r="J551" t="str">
            <v>MES</v>
          </cell>
          <cell r="K551" t="str">
            <v>SECRETARÍA SECCIONAL DE SALUD Y PROTECCIÓN SOCIAL</v>
          </cell>
          <cell r="L551">
            <v>0</v>
          </cell>
        </row>
        <row r="552">
          <cell r="C552">
            <v>0</v>
          </cell>
          <cell r="D552">
            <v>0</v>
          </cell>
          <cell r="E552" t="str">
            <v>Gestión del proyecto</v>
          </cell>
          <cell r="F552" t="str">
            <v>UNI</v>
          </cell>
          <cell r="G552">
            <v>17</v>
          </cell>
          <cell r="H552">
            <v>42736</v>
          </cell>
          <cell r="I552">
            <v>12</v>
          </cell>
          <cell r="J552" t="str">
            <v>MES</v>
          </cell>
          <cell r="K552" t="str">
            <v>SECRETARÍA SECCIONAL DE SALUD Y PROTECCIÓN SOCIAL</v>
          </cell>
          <cell r="L552">
            <v>0</v>
          </cell>
        </row>
        <row r="553">
          <cell r="C553" t="str">
            <v>2016050000235</v>
          </cell>
          <cell r="D553">
            <v>981393086</v>
          </cell>
          <cell r="E553" t="str">
            <v>A y A T a DLS  ESE</v>
          </cell>
          <cell r="F553" t="str">
            <v>UNI</v>
          </cell>
          <cell r="G553">
            <v>125</v>
          </cell>
          <cell r="H553">
            <v>42736</v>
          </cell>
          <cell r="I553">
            <v>12</v>
          </cell>
          <cell r="J553" t="str">
            <v>MES</v>
          </cell>
          <cell r="K553" t="str">
            <v>SECRETARÍA SECCIONAL DE SALUD Y PROTECCIÓN SOCIAL</v>
          </cell>
          <cell r="L553" t="str">
            <v>Fortalecimiento de la vigilancia en salud pública a los actores SGSSS Todo El Departamento, Antioquia, Occidente</v>
          </cell>
        </row>
        <row r="554">
          <cell r="C554">
            <v>0</v>
          </cell>
          <cell r="D554">
            <v>0</v>
          </cell>
          <cell r="E554" t="str">
            <v>Generar informa dinám de eventos.</v>
          </cell>
          <cell r="F554" t="str">
            <v>UNI</v>
          </cell>
          <cell r="G554">
            <v>12</v>
          </cell>
          <cell r="H554">
            <v>42736</v>
          </cell>
          <cell r="I554">
            <v>12</v>
          </cell>
          <cell r="J554" t="str">
            <v>MES</v>
          </cell>
          <cell r="K554" t="str">
            <v>SECRETARÍA SECCIONAL DE SALUD Y PROTECCIÓN SOCIAL</v>
          </cell>
          <cell r="L554">
            <v>0</v>
          </cell>
        </row>
        <row r="555">
          <cell r="C555">
            <v>0</v>
          </cell>
          <cell r="D555">
            <v>0</v>
          </cell>
          <cell r="E555" t="str">
            <v>Gestión del proyecto</v>
          </cell>
          <cell r="F555" t="str">
            <v>UNI</v>
          </cell>
          <cell r="G555">
            <v>4</v>
          </cell>
          <cell r="H555">
            <v>42736</v>
          </cell>
          <cell r="I555">
            <v>12</v>
          </cell>
          <cell r="J555" t="str">
            <v>MES</v>
          </cell>
          <cell r="K555" t="str">
            <v>SECRETARÍA SECCIONAL DE SALUD Y PROTECCIÓN SOCIAL</v>
          </cell>
          <cell r="L555">
            <v>0</v>
          </cell>
        </row>
        <row r="556">
          <cell r="C556">
            <v>0</v>
          </cell>
          <cell r="D556">
            <v>0</v>
          </cell>
          <cell r="E556" t="str">
            <v>Vigilan epidemioló de eventos de SP</v>
          </cell>
          <cell r="F556" t="str">
            <v>UNI</v>
          </cell>
          <cell r="G556">
            <v>12</v>
          </cell>
          <cell r="H556">
            <v>42736</v>
          </cell>
          <cell r="I556">
            <v>12</v>
          </cell>
          <cell r="J556" t="str">
            <v>MES</v>
          </cell>
          <cell r="K556" t="str">
            <v>SECRETARÍA SECCIONAL DE SALUD Y PROTECCIÓN SOCIAL</v>
          </cell>
          <cell r="L556">
            <v>0</v>
          </cell>
        </row>
        <row r="557">
          <cell r="C557">
            <v>0</v>
          </cell>
          <cell r="D557">
            <v>0</v>
          </cell>
          <cell r="E557" t="str">
            <v>Visitas de IV</v>
          </cell>
          <cell r="F557" t="str">
            <v>UNI</v>
          </cell>
          <cell r="G557">
            <v>110</v>
          </cell>
          <cell r="H557">
            <v>42736</v>
          </cell>
          <cell r="I557">
            <v>12</v>
          </cell>
          <cell r="J557" t="str">
            <v>MES</v>
          </cell>
          <cell r="K557" t="str">
            <v>SECRETARÍA SECCIONAL DE SALUD Y PROTECCIÓN SOCIAL</v>
          </cell>
          <cell r="L557">
            <v>0</v>
          </cell>
        </row>
        <row r="558">
          <cell r="C558" t="str">
            <v>2016050000236</v>
          </cell>
          <cell r="D558">
            <v>2108984023</v>
          </cell>
          <cell r="E558" t="str">
            <v>AyAT a mpios en APS con enfoque integral</v>
          </cell>
          <cell r="F558" t="str">
            <v>UNI</v>
          </cell>
          <cell r="G558">
            <v>124</v>
          </cell>
          <cell r="H558">
            <v>42736</v>
          </cell>
          <cell r="I558">
            <v>12</v>
          </cell>
          <cell r="J558" t="str">
            <v>MES</v>
          </cell>
          <cell r="K558" t="str">
            <v>SECRETARÍA SECCIONAL DE SALUD Y PROTECCIÓN SOCIAL</v>
          </cell>
          <cell r="L558" t="str">
            <v>Fortalecimiento de la estrategia de Atención Primaria en salud-renovada con enfoque integral Todo El Departamento, Antioquia, Occidente</v>
          </cell>
        </row>
        <row r="559">
          <cell r="C559">
            <v>0</v>
          </cell>
          <cell r="D559">
            <v>0</v>
          </cell>
          <cell r="E559" t="str">
            <v>Concurrencia a mpios-enfoque integral</v>
          </cell>
          <cell r="F559" t="str">
            <v>UNI</v>
          </cell>
          <cell r="G559">
            <v>124</v>
          </cell>
          <cell r="H559">
            <v>42736</v>
          </cell>
          <cell r="I559">
            <v>12</v>
          </cell>
          <cell r="J559" t="str">
            <v>MES</v>
          </cell>
          <cell r="K559" t="str">
            <v>SECRETARÍA SECCIONAL DE SALUD Y PROTECCIÓN SOCIAL</v>
          </cell>
          <cell r="L559">
            <v>0</v>
          </cell>
        </row>
        <row r="560">
          <cell r="C560">
            <v>0</v>
          </cell>
          <cell r="D560">
            <v>0</v>
          </cell>
          <cell r="E560" t="str">
            <v>Conformación de RISS en el marco MIAS</v>
          </cell>
          <cell r="F560" t="str">
            <v>UNI</v>
          </cell>
          <cell r="G560">
            <v>1</v>
          </cell>
          <cell r="H560">
            <v>42736</v>
          </cell>
          <cell r="I560">
            <v>12</v>
          </cell>
          <cell r="J560" t="str">
            <v>MES</v>
          </cell>
          <cell r="K560" t="str">
            <v>SECRETARÍA SECCIONAL DE SALUD Y PROTECCIÓN SOCIAL</v>
          </cell>
          <cell r="L560">
            <v>0</v>
          </cell>
        </row>
        <row r="561">
          <cell r="C561">
            <v>0</v>
          </cell>
          <cell r="D561">
            <v>0</v>
          </cell>
          <cell r="E561" t="str">
            <v>Dllo de la APS con enfoque intercultural</v>
          </cell>
          <cell r="F561" t="str">
            <v>UNI</v>
          </cell>
          <cell r="G561">
            <v>1</v>
          </cell>
          <cell r="H561">
            <v>42736</v>
          </cell>
          <cell r="I561">
            <v>12</v>
          </cell>
          <cell r="J561" t="str">
            <v>MES</v>
          </cell>
          <cell r="K561" t="str">
            <v>SECRETARÍA SECCIONAL DE SALUD Y PROTECCIÓN SOCIAL</v>
          </cell>
          <cell r="L561">
            <v>0</v>
          </cell>
        </row>
        <row r="562">
          <cell r="C562">
            <v>0</v>
          </cell>
          <cell r="D562">
            <v>0</v>
          </cell>
          <cell r="E562" t="str">
            <v>Fortal a Sistema Info-enfoque integral</v>
          </cell>
          <cell r="F562" t="str">
            <v>UNI</v>
          </cell>
          <cell r="G562">
            <v>1</v>
          </cell>
          <cell r="H562">
            <v>42736</v>
          </cell>
          <cell r="I562">
            <v>12</v>
          </cell>
          <cell r="J562" t="str">
            <v>MES</v>
          </cell>
          <cell r="K562" t="str">
            <v>SECRETARÍA SECCIONAL DE SALUD Y PROTECCIÓN SOCIAL</v>
          </cell>
          <cell r="L562">
            <v>0</v>
          </cell>
        </row>
        <row r="563">
          <cell r="C563">
            <v>0</v>
          </cell>
          <cell r="D563">
            <v>0</v>
          </cell>
          <cell r="E563" t="str">
            <v>Gestión del Proyecto</v>
          </cell>
          <cell r="F563" t="str">
            <v>UNI</v>
          </cell>
          <cell r="G563">
            <v>7</v>
          </cell>
          <cell r="H563">
            <v>42736</v>
          </cell>
          <cell r="I563">
            <v>12</v>
          </cell>
          <cell r="J563" t="str">
            <v>MES</v>
          </cell>
          <cell r="K563" t="str">
            <v>SECRETARÍA SECCIONAL DE SALUD Y PROTECCIÓN SOCIAL</v>
          </cell>
          <cell r="L563">
            <v>0</v>
          </cell>
        </row>
        <row r="564">
          <cell r="C564" t="str">
            <v>2016050000090</v>
          </cell>
          <cell r="D564">
            <v>1124121415</v>
          </cell>
          <cell r="E564" t="str">
            <v>Analis calidad agua cons hum- rural</v>
          </cell>
          <cell r="F564" t="str">
            <v>UNI</v>
          </cell>
          <cell r="G564">
            <v>4873</v>
          </cell>
          <cell r="H564">
            <v>42736</v>
          </cell>
          <cell r="I564">
            <v>12</v>
          </cell>
          <cell r="J564" t="str">
            <v>MES</v>
          </cell>
          <cell r="K564" t="str">
            <v>SECRETARÍA SECCIONAL DE SALUD Y PROTECCIÓN SOCIAL</v>
          </cell>
          <cell r="L564" t="str">
            <v>Fortalecimiento de la inspección, vigilancia y control de la calidad del agua para consumo humano y uso recreativo Todo El Departamento, Antioquia, Occidente</v>
          </cell>
        </row>
        <row r="565">
          <cell r="C565">
            <v>0</v>
          </cell>
          <cell r="D565">
            <v>0</v>
          </cell>
          <cell r="E565" t="str">
            <v>Analis calidad agua cons hum- urban</v>
          </cell>
          <cell r="F565" t="str">
            <v>UNI</v>
          </cell>
          <cell r="G565">
            <v>5700</v>
          </cell>
          <cell r="H565">
            <v>42736</v>
          </cell>
          <cell r="I565">
            <v>12</v>
          </cell>
          <cell r="J565" t="str">
            <v>MES</v>
          </cell>
          <cell r="K565" t="str">
            <v>SECRETARÍA SECCIONAL DE SALUD Y PROTECCIÓN SOCIAL</v>
          </cell>
          <cell r="L565">
            <v>0</v>
          </cell>
        </row>
        <row r="566">
          <cell r="C566">
            <v>0</v>
          </cell>
          <cell r="D566">
            <v>0</v>
          </cell>
          <cell r="E566" t="str">
            <v>Analis calidad agua pisc uso colectivo</v>
          </cell>
          <cell r="F566" t="str">
            <v>UNI</v>
          </cell>
          <cell r="G566">
            <v>726</v>
          </cell>
          <cell r="H566">
            <v>42736</v>
          </cell>
          <cell r="I566">
            <v>12</v>
          </cell>
          <cell r="J566" t="str">
            <v>MES</v>
          </cell>
          <cell r="K566" t="str">
            <v>SECRETARÍA SECCIONAL DE SALUD Y PROTECCIÓN SOCIAL</v>
          </cell>
          <cell r="L566">
            <v>0</v>
          </cell>
        </row>
        <row r="567">
          <cell r="C567">
            <v>0</v>
          </cell>
          <cell r="D567">
            <v>0</v>
          </cell>
          <cell r="E567" t="str">
            <v>Asesoria y Asistencia a TAS</v>
          </cell>
          <cell r="F567" t="str">
            <v>UNI</v>
          </cell>
          <cell r="G567">
            <v>160</v>
          </cell>
          <cell r="H567">
            <v>42736</v>
          </cell>
          <cell r="I567">
            <v>12</v>
          </cell>
          <cell r="J567" t="str">
            <v>MES</v>
          </cell>
          <cell r="K567" t="str">
            <v>SECRETARÍA SECCIONAL DE SALUD Y PROTECCIÓN SOCIAL</v>
          </cell>
          <cell r="L567">
            <v>0</v>
          </cell>
        </row>
        <row r="568">
          <cell r="C568">
            <v>0</v>
          </cell>
          <cell r="D568">
            <v>0</v>
          </cell>
          <cell r="E568" t="str">
            <v>Gestion del Proyecto</v>
          </cell>
          <cell r="F568" t="str">
            <v>UNI</v>
          </cell>
          <cell r="G568">
            <v>1</v>
          </cell>
          <cell r="H568">
            <v>42736</v>
          </cell>
          <cell r="I568">
            <v>12</v>
          </cell>
          <cell r="J568" t="str">
            <v>MES</v>
          </cell>
          <cell r="K568" t="str">
            <v>SECRETARÍA SECCIONAL DE SALUD Y PROTECCIÓN SOCIAL</v>
          </cell>
          <cell r="L568">
            <v>0</v>
          </cell>
        </row>
        <row r="569">
          <cell r="C569">
            <v>0</v>
          </cell>
          <cell r="D569">
            <v>0</v>
          </cell>
          <cell r="E569" t="str">
            <v>Promocion Condiciones Sanitarias Agua</v>
          </cell>
          <cell r="F569" t="str">
            <v>UNI</v>
          </cell>
          <cell r="G569">
            <v>1</v>
          </cell>
          <cell r="H569">
            <v>42736</v>
          </cell>
          <cell r="I569">
            <v>12</v>
          </cell>
          <cell r="J569" t="str">
            <v>MES</v>
          </cell>
          <cell r="K569" t="str">
            <v>SECRETARÍA SECCIONAL DE SALUD Y PROTECCIÓN SOCIAL</v>
          </cell>
          <cell r="L569">
            <v>0</v>
          </cell>
        </row>
        <row r="570">
          <cell r="C570">
            <v>0</v>
          </cell>
          <cell r="D570">
            <v>0</v>
          </cell>
          <cell r="E570" t="str">
            <v>Visita Inspeccion Sanitaria Acueductos</v>
          </cell>
          <cell r="F570" t="str">
            <v>UNI</v>
          </cell>
          <cell r="G570">
            <v>1844</v>
          </cell>
          <cell r="H570">
            <v>42736</v>
          </cell>
          <cell r="I570">
            <v>12</v>
          </cell>
          <cell r="J570" t="str">
            <v>MES</v>
          </cell>
          <cell r="K570" t="str">
            <v>SECRETARÍA SECCIONAL DE SALUD Y PROTECCIÓN SOCIAL</v>
          </cell>
          <cell r="L570">
            <v>0</v>
          </cell>
        </row>
        <row r="571">
          <cell r="C571" t="str">
            <v>2016050000230</v>
          </cell>
          <cell r="D571">
            <v>15615729010</v>
          </cell>
          <cell r="E571" t="str">
            <v>A o AT,IVC, Gestión proyectos</v>
          </cell>
          <cell r="F571" t="str">
            <v>UNI</v>
          </cell>
          <cell r="G571">
            <v>250</v>
          </cell>
          <cell r="H571">
            <v>42736</v>
          </cell>
          <cell r="I571">
            <v>12</v>
          </cell>
          <cell r="J571" t="str">
            <v>MES</v>
          </cell>
          <cell r="K571" t="str">
            <v>SECRETARÍA SECCIONAL DE SALUD Y PROTECCIÓN SOCIAL</v>
          </cell>
          <cell r="L571" t="str">
            <v>Protección del Envejecimiento y Vejez , Antioquia</v>
          </cell>
        </row>
        <row r="572">
          <cell r="C572">
            <v>0</v>
          </cell>
          <cell r="D572">
            <v>0</v>
          </cell>
          <cell r="E572" t="str">
            <v>Municipios Cofinanciados</v>
          </cell>
          <cell r="F572" t="str">
            <v>UNI</v>
          </cell>
          <cell r="G572">
            <v>125</v>
          </cell>
          <cell r="H572">
            <v>42736</v>
          </cell>
          <cell r="I572">
            <v>12</v>
          </cell>
          <cell r="J572" t="str">
            <v>MES</v>
          </cell>
          <cell r="K572" t="str">
            <v>SECRETARÍA SECCIONAL DE SALUD Y PROTECCIÓN SOCIAL</v>
          </cell>
          <cell r="L572">
            <v>0</v>
          </cell>
        </row>
        <row r="573">
          <cell r="C573">
            <v>0</v>
          </cell>
          <cell r="D573">
            <v>0</v>
          </cell>
          <cell r="E573" t="str">
            <v>Seguimiento Política Vejez</v>
          </cell>
          <cell r="F573" t="str">
            <v>UNI</v>
          </cell>
          <cell r="G573">
            <v>20</v>
          </cell>
          <cell r="H573">
            <v>42736</v>
          </cell>
          <cell r="I573">
            <v>12</v>
          </cell>
          <cell r="J573" t="str">
            <v>MES</v>
          </cell>
          <cell r="K573" t="str">
            <v>SECRETARÍA SECCIONAL DE SALUD Y PROTECCIÓN SOCIAL</v>
          </cell>
          <cell r="L573">
            <v>0</v>
          </cell>
        </row>
        <row r="574">
          <cell r="C574">
            <v>0</v>
          </cell>
          <cell r="D574">
            <v>0</v>
          </cell>
          <cell r="E574" t="str">
            <v>Talento Humano - gestión programa</v>
          </cell>
          <cell r="F574" t="str">
            <v>UNI</v>
          </cell>
          <cell r="G574">
            <v>10</v>
          </cell>
          <cell r="H574">
            <v>42736</v>
          </cell>
          <cell r="I574">
            <v>12</v>
          </cell>
          <cell r="J574" t="str">
            <v>MES</v>
          </cell>
          <cell r="K574" t="str">
            <v>SECRETARÍA SECCIONAL DE SALUD Y PROTECCIÓN SOCIAL</v>
          </cell>
          <cell r="L574">
            <v>0</v>
          </cell>
        </row>
        <row r="575">
          <cell r="C575" t="str">
            <v>2016050000231</v>
          </cell>
          <cell r="D575">
            <v>672501857</v>
          </cell>
          <cell r="E575" t="str">
            <v>Asesoría o Asistencia Técnica</v>
          </cell>
          <cell r="F575" t="str">
            <v>UNI</v>
          </cell>
          <cell r="G575">
            <v>75</v>
          </cell>
          <cell r="H575">
            <v>42736</v>
          </cell>
          <cell r="I575">
            <v>12</v>
          </cell>
          <cell r="J575" t="str">
            <v>MES</v>
          </cell>
          <cell r="K575" t="str">
            <v>SECRETARÍA SECCIONAL DE SALUD Y PROTECCIÓN SOCIAL</v>
          </cell>
          <cell r="L575" t="str">
            <v>Protección al desarrollo integral de los niños y niñas del Todo El Departamento, Antioquia, Occidente</v>
          </cell>
        </row>
        <row r="576">
          <cell r="C576">
            <v>0</v>
          </cell>
          <cell r="D576">
            <v>0</v>
          </cell>
          <cell r="E576" t="str">
            <v>Gestión del Proyecto</v>
          </cell>
          <cell r="F576" t="str">
            <v>UNI</v>
          </cell>
          <cell r="G576">
            <v>1</v>
          </cell>
          <cell r="H576">
            <v>42736</v>
          </cell>
          <cell r="I576">
            <v>12</v>
          </cell>
          <cell r="J576" t="str">
            <v>MES</v>
          </cell>
          <cell r="K576" t="str">
            <v>SECRETARÍA SECCIONAL DE SALUD Y PROTECCIÓN SOCIAL</v>
          </cell>
          <cell r="L576">
            <v>0</v>
          </cell>
        </row>
        <row r="577">
          <cell r="C577">
            <v>0</v>
          </cell>
          <cell r="D577">
            <v>0</v>
          </cell>
          <cell r="E577" t="str">
            <v>Vigilancia Epidemiológica</v>
          </cell>
          <cell r="F577" t="str">
            <v>UNI</v>
          </cell>
          <cell r="G577">
            <v>124</v>
          </cell>
          <cell r="H577">
            <v>42736</v>
          </cell>
          <cell r="I577">
            <v>12</v>
          </cell>
          <cell r="J577" t="str">
            <v>MES</v>
          </cell>
          <cell r="K577" t="str">
            <v>SECRETARÍA SECCIONAL DE SALUD Y PROTECCIÓN SOCIAL</v>
          </cell>
          <cell r="L577">
            <v>0</v>
          </cell>
        </row>
        <row r="578">
          <cell r="C578" t="str">
            <v>2016050000239</v>
          </cell>
          <cell r="D578">
            <v>150000000</v>
          </cell>
          <cell r="E578" t="str">
            <v>A y AT a ESE y Admones Mpales</v>
          </cell>
          <cell r="F578" t="str">
            <v>UNI</v>
          </cell>
          <cell r="G578">
            <v>60</v>
          </cell>
          <cell r="H578">
            <v>42736</v>
          </cell>
          <cell r="I578">
            <v>12</v>
          </cell>
          <cell r="J578" t="str">
            <v>MES</v>
          </cell>
          <cell r="K578" t="str">
            <v>SECRETARÍA SECCIONAL DE SALUD Y PROTECCIÓN SOCIAL</v>
          </cell>
          <cell r="L578" t="str">
            <v>Protección de la salud con perspectivas de género y enfoque étnico diferencial Todo El Departamento, Antioquia, Occidente</v>
          </cell>
        </row>
        <row r="579">
          <cell r="C579">
            <v>0</v>
          </cell>
          <cell r="D579">
            <v>0</v>
          </cell>
          <cell r="E579" t="str">
            <v>Encuen Regiona salud enfoq Etnico</v>
          </cell>
          <cell r="F579" t="str">
            <v>UNI</v>
          </cell>
          <cell r="G579">
            <v>9</v>
          </cell>
          <cell r="H579">
            <v>42736</v>
          </cell>
          <cell r="I579">
            <v>12</v>
          </cell>
          <cell r="J579" t="str">
            <v>MES</v>
          </cell>
          <cell r="K579" t="str">
            <v>SECRETARÍA SECCIONAL DE SALUD Y PROTECCIÓN SOCIAL</v>
          </cell>
          <cell r="L579">
            <v>0</v>
          </cell>
        </row>
        <row r="580">
          <cell r="C580">
            <v>0</v>
          </cell>
          <cell r="D580">
            <v>0</v>
          </cell>
          <cell r="E580" t="str">
            <v>Gestión del proyecto</v>
          </cell>
          <cell r="F580" t="str">
            <v>UNI</v>
          </cell>
          <cell r="G580">
            <v>1</v>
          </cell>
          <cell r="H580">
            <v>42736</v>
          </cell>
          <cell r="I580">
            <v>12</v>
          </cell>
          <cell r="J580" t="str">
            <v>MES</v>
          </cell>
          <cell r="K580" t="str">
            <v>SECRETARÍA SECCIONAL DE SALUD Y PROTECCIÓN SOCIAL</v>
          </cell>
          <cell r="L580">
            <v>0</v>
          </cell>
        </row>
        <row r="581">
          <cell r="C581">
            <v>0</v>
          </cell>
          <cell r="D581">
            <v>0</v>
          </cell>
          <cell r="E581" t="str">
            <v>Prevenc Violencias de Genero</v>
          </cell>
          <cell r="F581" t="str">
            <v>UNI</v>
          </cell>
          <cell r="G581">
            <v>40</v>
          </cell>
          <cell r="H581">
            <v>42736</v>
          </cell>
          <cell r="I581">
            <v>12</v>
          </cell>
          <cell r="J581" t="str">
            <v>MES</v>
          </cell>
          <cell r="K581" t="str">
            <v>SECRETARÍA SECCIONAL DE SALUD Y PROTECCIÓN SOCIAL</v>
          </cell>
          <cell r="L581">
            <v>0</v>
          </cell>
        </row>
        <row r="582">
          <cell r="C582" t="str">
            <v>2016050000240</v>
          </cell>
          <cell r="D582">
            <v>150000000</v>
          </cell>
          <cell r="E582" t="str">
            <v>Asesoria y asistencia técnica A</v>
          </cell>
          <cell r="F582" t="str">
            <v>UNI</v>
          </cell>
          <cell r="G582">
            <v>37</v>
          </cell>
          <cell r="H582">
            <v>42736</v>
          </cell>
          <cell r="I582">
            <v>12</v>
          </cell>
          <cell r="J582" t="str">
            <v>MES</v>
          </cell>
          <cell r="K582" t="str">
            <v>SECRETARÍA SECCIONAL DE SALUD Y PROTECCIÓN SOCIAL</v>
          </cell>
          <cell r="L582" t="str">
            <v>Fortalecimiento en alimentación y nutrición desde la salud pública Departamento, Antioquia, Occidente</v>
          </cell>
        </row>
        <row r="583">
          <cell r="C583">
            <v>0</v>
          </cell>
          <cell r="D583">
            <v>0</v>
          </cell>
          <cell r="E583" t="str">
            <v>Fortalecimiento en IAMI integral</v>
          </cell>
          <cell r="F583" t="str">
            <v>UNI</v>
          </cell>
          <cell r="G583">
            <v>15</v>
          </cell>
          <cell r="H583">
            <v>42736</v>
          </cell>
          <cell r="I583">
            <v>12</v>
          </cell>
          <cell r="J583" t="str">
            <v>MES</v>
          </cell>
          <cell r="K583" t="str">
            <v>SECRETARÍA SECCIONAL DE SALUD Y PROTECCIÓN SOCIAL</v>
          </cell>
          <cell r="L583">
            <v>0</v>
          </cell>
        </row>
        <row r="584">
          <cell r="C584">
            <v>0</v>
          </cell>
          <cell r="D584">
            <v>0</v>
          </cell>
          <cell r="E584" t="str">
            <v>Gestión de Proyecto</v>
          </cell>
          <cell r="F584" t="str">
            <v>UNI</v>
          </cell>
          <cell r="G584">
            <v>10</v>
          </cell>
          <cell r="H584">
            <v>42736</v>
          </cell>
          <cell r="I584">
            <v>12</v>
          </cell>
          <cell r="J584" t="str">
            <v>MES</v>
          </cell>
          <cell r="K584" t="str">
            <v>SECRETARÍA SECCIONAL DE SALUD Y PROTECCIÓN SOCIAL</v>
          </cell>
          <cell r="L584">
            <v>0</v>
          </cell>
        </row>
        <row r="585">
          <cell r="C585">
            <v>0</v>
          </cell>
          <cell r="D585">
            <v>0</v>
          </cell>
          <cell r="E585" t="str">
            <v>Gestión de Proyecto</v>
          </cell>
          <cell r="F585" t="str">
            <v>UNI</v>
          </cell>
          <cell r="G585">
            <v>10</v>
          </cell>
          <cell r="H585">
            <v>42736</v>
          </cell>
          <cell r="I585">
            <v>12</v>
          </cell>
          <cell r="J585" t="str">
            <v>MES</v>
          </cell>
          <cell r="K585" t="str">
            <v>SECRETARÍA SECCIONAL DE SALUD Y PROTECCIÓN SOCIAL</v>
          </cell>
          <cell r="L585">
            <v>0</v>
          </cell>
        </row>
        <row r="586">
          <cell r="C586">
            <v>0</v>
          </cell>
          <cell r="D586">
            <v>0</v>
          </cell>
          <cell r="E586" t="str">
            <v>Vigilancia nutricional</v>
          </cell>
          <cell r="F586" t="str">
            <v>UNI</v>
          </cell>
          <cell r="G586">
            <v>125</v>
          </cell>
          <cell r="H586">
            <v>42736</v>
          </cell>
          <cell r="I586">
            <v>12</v>
          </cell>
          <cell r="J586" t="str">
            <v>MES</v>
          </cell>
          <cell r="K586" t="str">
            <v>SECRETARÍA SECCIONAL DE SALUD Y PROTECCIÓN SOCIAL</v>
          </cell>
          <cell r="L586">
            <v>0</v>
          </cell>
        </row>
        <row r="587">
          <cell r="C587" t="str">
            <v>2016050000159</v>
          </cell>
          <cell r="D587">
            <v>1160853760</v>
          </cell>
          <cell r="E587" t="str">
            <v>Empleos formales generados</v>
          </cell>
          <cell r="F587" t="str">
            <v>UNI</v>
          </cell>
          <cell r="G587">
            <v>15000</v>
          </cell>
          <cell r="H587">
            <v>42736</v>
          </cell>
          <cell r="I587">
            <v>12</v>
          </cell>
          <cell r="J587" t="str">
            <v>MES</v>
          </cell>
          <cell r="K587" t="str">
            <v>SECRETARÍA SECCIONAL DE SALUD Y PROTECCIÓN SOCIAL</v>
          </cell>
          <cell r="L587" t="str">
            <v>Implementación de los Equipos Técnicos regionales para la recuperación de capacidades sanitarias básicas de  entidades Territoriales en el Departamento de Antioquia</v>
          </cell>
        </row>
        <row r="588">
          <cell r="C588">
            <v>0</v>
          </cell>
          <cell r="D588">
            <v>0</v>
          </cell>
          <cell r="E588" t="str">
            <v>Ruedas de empleabilidad</v>
          </cell>
          <cell r="F588" t="str">
            <v>UNI</v>
          </cell>
          <cell r="G588">
            <v>120</v>
          </cell>
          <cell r="H588">
            <v>42736</v>
          </cell>
          <cell r="I588">
            <v>12</v>
          </cell>
          <cell r="J588" t="str">
            <v>MES</v>
          </cell>
          <cell r="K588" t="str">
            <v>SECRETARÍA SECCIONAL DE SALUD Y PROTECCIÓN SOCIAL</v>
          </cell>
          <cell r="L588">
            <v>0</v>
          </cell>
        </row>
        <row r="589">
          <cell r="C589">
            <v>0</v>
          </cell>
          <cell r="D589">
            <v>0</v>
          </cell>
          <cell r="E589" t="str">
            <v>Ruta empleabilidad enfoque diferencial</v>
          </cell>
          <cell r="F589" t="str">
            <v>UNI</v>
          </cell>
          <cell r="G589">
            <v>10000</v>
          </cell>
          <cell r="H589">
            <v>42736</v>
          </cell>
          <cell r="I589">
            <v>12</v>
          </cell>
          <cell r="J589" t="str">
            <v>MES</v>
          </cell>
          <cell r="K589" t="str">
            <v>SECRETARÍA SECCIONAL DE SALUD Y PROTECCIÓN SOCIAL</v>
          </cell>
          <cell r="L589">
            <v>0</v>
          </cell>
        </row>
        <row r="590">
          <cell r="C590">
            <v>0</v>
          </cell>
          <cell r="D590">
            <v>0</v>
          </cell>
          <cell r="E590" t="str">
            <v>Talleres de trabajo decente</v>
          </cell>
          <cell r="F590" t="str">
            <v>UNI</v>
          </cell>
          <cell r="G590">
            <v>30</v>
          </cell>
          <cell r="H590">
            <v>42736</v>
          </cell>
          <cell r="I590">
            <v>12</v>
          </cell>
          <cell r="J590" t="str">
            <v>MES</v>
          </cell>
          <cell r="K590" t="str">
            <v>SECRETARÍA SECCIONAL DE SALUD Y PROTECCIÓN SOCIAL</v>
          </cell>
          <cell r="L590">
            <v>0</v>
          </cell>
        </row>
        <row r="591">
          <cell r="C591" t="str">
            <v>2016050000224</v>
          </cell>
          <cell r="D591">
            <v>1189250730</v>
          </cell>
          <cell r="E591" t="str">
            <v>Ay AT a los  actores del SGSSS</v>
          </cell>
          <cell r="F591" t="str">
            <v>UNI</v>
          </cell>
          <cell r="G591">
            <v>50</v>
          </cell>
          <cell r="H591">
            <v>42736</v>
          </cell>
          <cell r="I591">
            <v>12</v>
          </cell>
          <cell r="J591" t="str">
            <v>MES</v>
          </cell>
          <cell r="K591" t="str">
            <v>SECRETARÍA SECCIONAL DE SALUD Y PROTECCIÓN SOCIAL</v>
          </cell>
          <cell r="L591" t="str">
            <v>Fortalecimiento estilos de vida saludable y atención de condiciones no trasmisibles, Antioquia, Occidente</v>
          </cell>
        </row>
        <row r="592">
          <cell r="C592">
            <v>0</v>
          </cell>
          <cell r="D592">
            <v>0</v>
          </cell>
          <cell r="E592" t="str">
            <v>Dllar estrategias en  riesgos en salud</v>
          </cell>
          <cell r="F592" t="str">
            <v>UNI</v>
          </cell>
          <cell r="G592">
            <v>50</v>
          </cell>
          <cell r="H592">
            <v>42736</v>
          </cell>
          <cell r="I592">
            <v>12</v>
          </cell>
          <cell r="J592" t="str">
            <v>MES</v>
          </cell>
          <cell r="K592" t="str">
            <v>SECRETARÍA SECCIONAL DE SALUD Y PROTECCIÓN SOCIAL</v>
          </cell>
          <cell r="L592">
            <v>0</v>
          </cell>
        </row>
        <row r="593">
          <cell r="C593">
            <v>0</v>
          </cell>
          <cell r="D593">
            <v>0</v>
          </cell>
          <cell r="E593" t="str">
            <v>Fortalecer sistema de  inform en Ca</v>
          </cell>
          <cell r="F593" t="str">
            <v>UNI</v>
          </cell>
          <cell r="G593">
            <v>2</v>
          </cell>
          <cell r="H593">
            <v>42736</v>
          </cell>
          <cell r="I593">
            <v>12</v>
          </cell>
          <cell r="J593" t="str">
            <v>MES</v>
          </cell>
          <cell r="K593" t="str">
            <v>SECRETARÍA SECCIONAL DE SALUD Y PROTECCIÓN SOCIAL</v>
          </cell>
          <cell r="L593">
            <v>0</v>
          </cell>
        </row>
        <row r="594">
          <cell r="C594">
            <v>0</v>
          </cell>
          <cell r="D594">
            <v>0</v>
          </cell>
          <cell r="E594" t="str">
            <v>Gestión del proyecto</v>
          </cell>
          <cell r="F594" t="str">
            <v>UNI</v>
          </cell>
          <cell r="G594">
            <v>12</v>
          </cell>
          <cell r="H594">
            <v>42736</v>
          </cell>
          <cell r="I594">
            <v>12</v>
          </cell>
          <cell r="J594" t="str">
            <v>MES</v>
          </cell>
          <cell r="K594" t="str">
            <v>SECRETARÍA SECCIONAL DE SALUD Y PROTECCIÓN SOCIAL</v>
          </cell>
          <cell r="L594">
            <v>0</v>
          </cell>
        </row>
        <row r="595">
          <cell r="C595">
            <v>0</v>
          </cell>
          <cell r="D595">
            <v>0</v>
          </cell>
          <cell r="E595" t="str">
            <v>Promoción estilos de vida saludables</v>
          </cell>
          <cell r="F595" t="str">
            <v>UNI</v>
          </cell>
          <cell r="G595">
            <v>12</v>
          </cell>
          <cell r="H595">
            <v>42736</v>
          </cell>
          <cell r="I595">
            <v>12</v>
          </cell>
          <cell r="J595" t="str">
            <v>MES</v>
          </cell>
          <cell r="K595" t="str">
            <v>SECRETARÍA SECCIONAL DE SALUD Y PROTECCIÓN SOCIAL</v>
          </cell>
          <cell r="L595">
            <v>0</v>
          </cell>
        </row>
        <row r="596">
          <cell r="C596" t="str">
            <v>2016050000237</v>
          </cell>
          <cell r="D596">
            <v>4236863268</v>
          </cell>
          <cell r="E596" t="str">
            <v>Acondiciona Fisico Servidores y flia</v>
          </cell>
          <cell r="F596" t="str">
            <v>UNI</v>
          </cell>
          <cell r="G596">
            <v>33</v>
          </cell>
          <cell r="H596">
            <v>42736</v>
          </cell>
          <cell r="I596">
            <v>12</v>
          </cell>
          <cell r="J596" t="str">
            <v>MES</v>
          </cell>
          <cell r="K596" t="str">
            <v>SECRETARÍA SECCIONAL DE SALUD Y PROTECCIÓN SOCIAL</v>
          </cell>
          <cell r="L596" t="str">
            <v>Fortalecimiento del Recurso Humano y del Clima Laboral SSSA Antioquia, Occidente</v>
          </cell>
        </row>
        <row r="597">
          <cell r="C597">
            <v>0</v>
          </cell>
          <cell r="D597">
            <v>0</v>
          </cell>
          <cell r="E597" t="str">
            <v>Bienestar Social jubilado,Servidor,flia</v>
          </cell>
          <cell r="F597" t="str">
            <v>UNI</v>
          </cell>
          <cell r="G597">
            <v>33</v>
          </cell>
          <cell r="H597">
            <v>42736</v>
          </cell>
          <cell r="I597">
            <v>12</v>
          </cell>
          <cell r="J597" t="str">
            <v>MES</v>
          </cell>
          <cell r="K597" t="str">
            <v>SECRETARÍA SECCIONAL DE SALUD Y PROTECCIÓN SOCIAL</v>
          </cell>
          <cell r="L597">
            <v>0</v>
          </cell>
        </row>
        <row r="598">
          <cell r="C598">
            <v>0</v>
          </cell>
          <cell r="D598">
            <v>0</v>
          </cell>
          <cell r="E598" t="str">
            <v>Capacitación, Adiestrami Recurso Humano</v>
          </cell>
          <cell r="F598" t="str">
            <v>UNI</v>
          </cell>
          <cell r="G598">
            <v>1</v>
          </cell>
          <cell r="H598">
            <v>42736</v>
          </cell>
          <cell r="I598">
            <v>12</v>
          </cell>
          <cell r="J598" t="str">
            <v>MES</v>
          </cell>
          <cell r="K598" t="str">
            <v>SECRETARÍA SECCIONAL DE SALUD Y PROTECCIÓN SOCIAL</v>
          </cell>
          <cell r="L598">
            <v>0</v>
          </cell>
        </row>
        <row r="599">
          <cell r="C599">
            <v>0</v>
          </cell>
          <cell r="D599">
            <v>0</v>
          </cell>
          <cell r="E599" t="str">
            <v>COMPRA DE EQUIPOS</v>
          </cell>
          <cell r="F599" t="str">
            <v>UNI</v>
          </cell>
          <cell r="G599">
            <v>33</v>
          </cell>
          <cell r="H599">
            <v>42736</v>
          </cell>
          <cell r="I599">
            <v>12</v>
          </cell>
          <cell r="J599" t="str">
            <v>MES</v>
          </cell>
          <cell r="K599" t="str">
            <v>SECRETARÍA SECCIONAL DE SALUD Y PROTECCIÓN SOCIAL</v>
          </cell>
          <cell r="L599">
            <v>0</v>
          </cell>
        </row>
        <row r="600">
          <cell r="C600">
            <v>0</v>
          </cell>
          <cell r="D600">
            <v>0</v>
          </cell>
          <cell r="E600" t="str">
            <v>Custodia y Digitalización de Documentos</v>
          </cell>
          <cell r="F600" t="str">
            <v>UNI</v>
          </cell>
          <cell r="G600">
            <v>33</v>
          </cell>
          <cell r="H600">
            <v>42736</v>
          </cell>
          <cell r="I600">
            <v>12</v>
          </cell>
          <cell r="J600" t="str">
            <v>MES</v>
          </cell>
          <cell r="K600" t="str">
            <v>SECRETARÍA SECCIONAL DE SALUD Y PROTECCIÓN SOCIAL</v>
          </cell>
          <cell r="L600">
            <v>0</v>
          </cell>
        </row>
        <row r="601">
          <cell r="C601">
            <v>0</v>
          </cell>
          <cell r="D601">
            <v>0</v>
          </cell>
          <cell r="E601" t="str">
            <v>Fondo de la Vivienda</v>
          </cell>
          <cell r="F601" t="str">
            <v>UNI</v>
          </cell>
          <cell r="G601">
            <v>1</v>
          </cell>
          <cell r="H601">
            <v>42736</v>
          </cell>
          <cell r="I601">
            <v>12</v>
          </cell>
          <cell r="J601" t="str">
            <v>MES</v>
          </cell>
          <cell r="K601" t="str">
            <v>SECRETARÍA SECCIONAL DE SALUD Y PROTECCIÓN SOCIAL</v>
          </cell>
          <cell r="L601">
            <v>0</v>
          </cell>
        </row>
        <row r="602">
          <cell r="C602">
            <v>0</v>
          </cell>
          <cell r="D602">
            <v>0</v>
          </cell>
          <cell r="E602" t="str">
            <v>Fortalecimiento institucional</v>
          </cell>
          <cell r="F602" t="str">
            <v>UNI</v>
          </cell>
          <cell r="G602">
            <v>1</v>
          </cell>
          <cell r="H602">
            <v>42736</v>
          </cell>
          <cell r="I602">
            <v>12</v>
          </cell>
          <cell r="J602" t="str">
            <v>MES</v>
          </cell>
          <cell r="K602" t="str">
            <v>SECRETARÍA SECCIONAL DE SALUD Y PROTECCIÓN SOCIAL</v>
          </cell>
          <cell r="L602">
            <v>0</v>
          </cell>
        </row>
        <row r="603">
          <cell r="C603" t="str">
            <v>2016050000238</v>
          </cell>
          <cell r="D603">
            <v>2987062191</v>
          </cell>
          <cell r="E603" t="str">
            <v>A y AT estrategias politica nacional SPA</v>
          </cell>
          <cell r="F603" t="str">
            <v>UNI</v>
          </cell>
          <cell r="G603">
            <v>950</v>
          </cell>
          <cell r="H603">
            <v>42736</v>
          </cell>
          <cell r="I603">
            <v>12</v>
          </cell>
          <cell r="J603" t="str">
            <v>MES</v>
          </cell>
          <cell r="K603" t="str">
            <v>SECRETARÍA SECCIONAL DE SALUD Y PROTECCIÓN SOCIAL</v>
          </cell>
          <cell r="L603" t="str">
            <v>Fortalecimiento de La Convivencia Social y Salud Mental en Todo El Departamento, Antioquia, Occidente</v>
          </cell>
        </row>
        <row r="604">
          <cell r="C604">
            <v>0</v>
          </cell>
          <cell r="D604">
            <v>0</v>
          </cell>
          <cell r="E604" t="str">
            <v>A y AT formulacion politica publica</v>
          </cell>
          <cell r="F604" t="str">
            <v>UNI</v>
          </cell>
          <cell r="G604">
            <v>144</v>
          </cell>
          <cell r="H604">
            <v>42736</v>
          </cell>
          <cell r="I604">
            <v>12</v>
          </cell>
          <cell r="J604" t="str">
            <v>MES</v>
          </cell>
          <cell r="K604" t="str">
            <v>SECRETARÍA SECCIONAL DE SALUD Y PROTECCIÓN SOCIAL</v>
          </cell>
          <cell r="L604">
            <v>0</v>
          </cell>
        </row>
        <row r="605">
          <cell r="C605">
            <v>0</v>
          </cell>
          <cell r="D605">
            <v>0</v>
          </cell>
          <cell r="E605" t="str">
            <v>A y AT prevencion conducta suicida</v>
          </cell>
          <cell r="F605" t="str">
            <v>UNI</v>
          </cell>
          <cell r="G605">
            <v>144</v>
          </cell>
          <cell r="H605">
            <v>42736</v>
          </cell>
          <cell r="I605">
            <v>12</v>
          </cell>
          <cell r="J605" t="str">
            <v>MES</v>
          </cell>
          <cell r="K605" t="str">
            <v>SECRETARÍA SECCIONAL DE SALUD Y PROTECCIÓN SOCIAL</v>
          </cell>
          <cell r="L605">
            <v>0</v>
          </cell>
        </row>
        <row r="606">
          <cell r="C606">
            <v>0</v>
          </cell>
          <cell r="D606">
            <v>0</v>
          </cell>
          <cell r="E606" t="str">
            <v>A y AT prevención violencia intrafliar</v>
          </cell>
          <cell r="F606" t="str">
            <v>UNI</v>
          </cell>
          <cell r="G606">
            <v>144</v>
          </cell>
          <cell r="H606">
            <v>42736</v>
          </cell>
          <cell r="I606">
            <v>12</v>
          </cell>
          <cell r="J606" t="str">
            <v>MES</v>
          </cell>
          <cell r="K606" t="str">
            <v>SECRETARÍA SECCIONAL DE SALUD Y PROTECCIÓN SOCIAL</v>
          </cell>
          <cell r="L606">
            <v>0</v>
          </cell>
        </row>
        <row r="607">
          <cell r="C607">
            <v>0</v>
          </cell>
          <cell r="D607">
            <v>0</v>
          </cell>
          <cell r="E607" t="str">
            <v>AT rehabilit víctimas conflicto arm</v>
          </cell>
          <cell r="F607" t="str">
            <v>UNI</v>
          </cell>
          <cell r="G607">
            <v>40</v>
          </cell>
          <cell r="H607">
            <v>42736</v>
          </cell>
          <cell r="I607">
            <v>12</v>
          </cell>
          <cell r="J607" t="str">
            <v>MES</v>
          </cell>
          <cell r="K607" t="str">
            <v>SECRETARÍA SECCIONAL DE SALUD Y PROTECCIÓN SOCIAL</v>
          </cell>
          <cell r="L607">
            <v>0</v>
          </cell>
        </row>
        <row r="608">
          <cell r="C608">
            <v>0</v>
          </cell>
          <cell r="D608">
            <v>0</v>
          </cell>
          <cell r="E608" t="str">
            <v>Implementacion PAPSIVI</v>
          </cell>
          <cell r="F608" t="str">
            <v>UNI</v>
          </cell>
          <cell r="G608">
            <v>1</v>
          </cell>
          <cell r="H608">
            <v>42736</v>
          </cell>
          <cell r="I608">
            <v>12</v>
          </cell>
          <cell r="J608" t="str">
            <v>MES</v>
          </cell>
          <cell r="K608" t="str">
            <v>SECRETARÍA SECCIONAL DE SALUD Y PROTECCIÓN SOCIAL</v>
          </cell>
          <cell r="L608">
            <v>0</v>
          </cell>
        </row>
        <row r="609">
          <cell r="C609">
            <v>0</v>
          </cell>
          <cell r="D609">
            <v>0</v>
          </cell>
          <cell r="E609" t="str">
            <v>Investigación escolares consumo SPA</v>
          </cell>
          <cell r="F609" t="str">
            <v>UNI</v>
          </cell>
          <cell r="G609">
            <v>1</v>
          </cell>
          <cell r="H609">
            <v>42736</v>
          </cell>
          <cell r="I609">
            <v>12</v>
          </cell>
          <cell r="J609" t="str">
            <v>MES</v>
          </cell>
          <cell r="K609" t="str">
            <v>SECRETARÍA SECCIONAL DE SALUD Y PROTECCIÓN SOCIAL</v>
          </cell>
          <cell r="L609">
            <v>0</v>
          </cell>
        </row>
        <row r="610">
          <cell r="C610">
            <v>0</v>
          </cell>
          <cell r="D610">
            <v>0</v>
          </cell>
          <cell r="E610" t="str">
            <v>Seguimiento y monitoreo notificación</v>
          </cell>
          <cell r="F610" t="str">
            <v>UNI</v>
          </cell>
          <cell r="G610">
            <v>15</v>
          </cell>
          <cell r="H610">
            <v>42736</v>
          </cell>
          <cell r="I610">
            <v>12</v>
          </cell>
          <cell r="J610" t="str">
            <v>MES</v>
          </cell>
          <cell r="K610" t="str">
            <v>SECRETARÍA SECCIONAL DE SALUD Y PROTECCIÓN SOCIAL</v>
          </cell>
          <cell r="L610">
            <v>0</v>
          </cell>
        </row>
        <row r="611">
          <cell r="C611">
            <v>0</v>
          </cell>
          <cell r="D611">
            <v>0</v>
          </cell>
          <cell r="E611" t="str">
            <v>Levantar linea base resilie</v>
          </cell>
          <cell r="F611" t="str">
            <v>UNI</v>
          </cell>
          <cell r="G611">
            <v>1</v>
          </cell>
          <cell r="H611">
            <v>42736</v>
          </cell>
          <cell r="I611">
            <v>12</v>
          </cell>
          <cell r="J611" t="str">
            <v>MES</v>
          </cell>
          <cell r="K611" t="str">
            <v>SECRETARÍA SECCIONAL DE SALUD Y PROTECCIÓN SOCIAL</v>
          </cell>
          <cell r="L611">
            <v>0</v>
          </cell>
        </row>
        <row r="612">
          <cell r="C612" t="str">
            <v>2016050000223</v>
          </cell>
          <cell r="D612">
            <v>1920025160</v>
          </cell>
          <cell r="E612" t="str">
            <v>Apoyar gestión administrativa</v>
          </cell>
          <cell r="F612" t="str">
            <v>UNI</v>
          </cell>
          <cell r="G612">
            <v>47929</v>
          </cell>
          <cell r="H612">
            <v>42736</v>
          </cell>
          <cell r="I612">
            <v>12</v>
          </cell>
          <cell r="J612" t="str">
            <v>MES</v>
          </cell>
          <cell r="K612" t="str">
            <v>SECRETARÍA SECCIONAL DE SALUD Y PROTECCIÓN SOCIAL</v>
          </cell>
          <cell r="L612" t="str">
            <v>Mejoramiento de la capacidad de respuesta institucional en salud ante emergencias y desastres, para impactar la mortalidad Medellín,  Antioquia, Occidente</v>
          </cell>
        </row>
        <row r="613">
          <cell r="C613">
            <v>0</v>
          </cell>
          <cell r="D613">
            <v>0</v>
          </cell>
          <cell r="E613" t="str">
            <v>Asesoría y Asistecia Técnica</v>
          </cell>
          <cell r="F613" t="str">
            <v>UNI</v>
          </cell>
          <cell r="G613">
            <v>9</v>
          </cell>
          <cell r="H613">
            <v>42736</v>
          </cell>
          <cell r="I613">
            <v>12</v>
          </cell>
          <cell r="J613" t="str">
            <v>MES</v>
          </cell>
          <cell r="K613" t="str">
            <v>SECRETARÍA SECCIONAL DE SALUD Y PROTECCIÓN SOCIAL</v>
          </cell>
          <cell r="L613">
            <v>0</v>
          </cell>
        </row>
        <row r="614">
          <cell r="C614">
            <v>0</v>
          </cell>
          <cell r="D614">
            <v>0</v>
          </cell>
          <cell r="E614" t="str">
            <v>Gestión del proyecto</v>
          </cell>
          <cell r="F614" t="str">
            <v>UNI</v>
          </cell>
          <cell r="G614">
            <v>14</v>
          </cell>
          <cell r="H614">
            <v>42736</v>
          </cell>
          <cell r="I614">
            <v>12</v>
          </cell>
          <cell r="J614" t="str">
            <v>MES</v>
          </cell>
          <cell r="K614" t="str">
            <v>SECRETARÍA SECCIONAL DE SALUD Y PROTECCIÓN SOCIAL</v>
          </cell>
          <cell r="L614">
            <v>0</v>
          </cell>
        </row>
        <row r="615">
          <cell r="C615">
            <v>0</v>
          </cell>
          <cell r="D615">
            <v>0</v>
          </cell>
          <cell r="E615" t="str">
            <v>Gestión del riesgo de desastres</v>
          </cell>
          <cell r="F615" t="str">
            <v>UNI</v>
          </cell>
          <cell r="G615">
            <v>130</v>
          </cell>
          <cell r="H615">
            <v>42736</v>
          </cell>
          <cell r="I615">
            <v>12</v>
          </cell>
          <cell r="J615" t="str">
            <v>MES</v>
          </cell>
          <cell r="K615" t="str">
            <v>SECRETARÍA SECCIONAL DE SALUD Y PROTECCIÓN SOCIAL</v>
          </cell>
          <cell r="L615">
            <v>0</v>
          </cell>
        </row>
        <row r="616">
          <cell r="C616">
            <v>0</v>
          </cell>
          <cell r="D616">
            <v>0</v>
          </cell>
          <cell r="E616" t="str">
            <v>Gestionar solicitudes servicios de salud</v>
          </cell>
          <cell r="F616" t="str">
            <v>UNI</v>
          </cell>
          <cell r="G616">
            <v>108638</v>
          </cell>
          <cell r="H616">
            <v>42736</v>
          </cell>
          <cell r="I616">
            <v>12</v>
          </cell>
          <cell r="J616" t="str">
            <v>MES</v>
          </cell>
          <cell r="K616" t="str">
            <v>SECRETARÍA SECCIONAL DE SALUD Y PROTECCIÓN SOCIAL</v>
          </cell>
          <cell r="L616">
            <v>0</v>
          </cell>
        </row>
        <row r="617">
          <cell r="C617">
            <v>0</v>
          </cell>
          <cell r="D617">
            <v>0</v>
          </cell>
          <cell r="E617" t="str">
            <v>Inspección y Vigilancia</v>
          </cell>
          <cell r="F617" t="str">
            <v>UNI</v>
          </cell>
          <cell r="G617">
            <v>9</v>
          </cell>
          <cell r="H617">
            <v>42736</v>
          </cell>
          <cell r="I617">
            <v>12</v>
          </cell>
          <cell r="J617" t="str">
            <v>MES</v>
          </cell>
          <cell r="K617" t="str">
            <v>SECRETARÍA SECCIONAL DE SALUD Y PROTECCIÓN SOCIAL</v>
          </cell>
          <cell r="L617">
            <v>0</v>
          </cell>
        </row>
        <row r="618">
          <cell r="C618" t="str">
            <v>2016050000066</v>
          </cell>
          <cell r="D618">
            <v>5687339458</v>
          </cell>
          <cell r="E618" t="str">
            <v>Siembra sostenim forraje ssp pastura</v>
          </cell>
          <cell r="F618" t="str">
            <v>UNI</v>
          </cell>
          <cell r="G618">
            <v>1</v>
          </cell>
          <cell r="H618">
            <v>42736</v>
          </cell>
          <cell r="I618">
            <v>12</v>
          </cell>
          <cell r="J618" t="str">
            <v>MES</v>
          </cell>
          <cell r="K618" t="str">
            <v>SECRETARÍA DE AGRICULTURA Y DESARROLLO RURAL</v>
          </cell>
          <cell r="L618" t="str">
            <v>Apoyo a la modernización de la ganadería en el Departamento Antioquia</v>
          </cell>
        </row>
        <row r="619">
          <cell r="C619">
            <v>0</v>
          </cell>
          <cell r="D619">
            <v>0</v>
          </cell>
          <cell r="E619" t="str">
            <v>Capacitación extensionista productor</v>
          </cell>
          <cell r="F619" t="str">
            <v>PRS</v>
          </cell>
          <cell r="G619">
            <v>1</v>
          </cell>
          <cell r="H619">
            <v>42736</v>
          </cell>
          <cell r="I619">
            <v>12</v>
          </cell>
          <cell r="J619" t="str">
            <v>MES</v>
          </cell>
          <cell r="K619" t="str">
            <v>SECRETARÍA DE AGRICULTURA Y DESARROLLO RURAL</v>
          </cell>
          <cell r="L619">
            <v>0</v>
          </cell>
        </row>
        <row r="620">
          <cell r="C620">
            <v>0</v>
          </cell>
          <cell r="D620">
            <v>0</v>
          </cell>
          <cell r="E620" t="str">
            <v>Asistencia técnica</v>
          </cell>
          <cell r="F620" t="str">
            <v>PRS</v>
          </cell>
          <cell r="G620">
            <v>500</v>
          </cell>
          <cell r="H620">
            <v>42736</v>
          </cell>
          <cell r="I620">
            <v>12</v>
          </cell>
          <cell r="J620" t="str">
            <v>MES</v>
          </cell>
          <cell r="K620" t="str">
            <v>SECRETARÍA DE AGRICULTURA Y DESARROLLO RURAL</v>
          </cell>
          <cell r="L620">
            <v>0</v>
          </cell>
        </row>
        <row r="621">
          <cell r="C621">
            <v>0</v>
          </cell>
          <cell r="D621">
            <v>0</v>
          </cell>
          <cell r="E621" t="str">
            <v>Transf tecnol apropiad capac BPMBPG</v>
          </cell>
          <cell r="F621" t="str">
            <v>PRS</v>
          </cell>
          <cell r="G621">
            <v>1</v>
          </cell>
          <cell r="H621">
            <v>42736</v>
          </cell>
          <cell r="I621">
            <v>12</v>
          </cell>
          <cell r="J621" t="str">
            <v>MES</v>
          </cell>
          <cell r="K621" t="str">
            <v>SECRETARÍA DE AGRICULTURA Y DESARROLLO RURAL</v>
          </cell>
          <cell r="L621">
            <v>0</v>
          </cell>
        </row>
        <row r="622">
          <cell r="C622">
            <v>0</v>
          </cell>
          <cell r="D622">
            <v>0</v>
          </cell>
          <cell r="E622" t="str">
            <v>Proyectos de investigación</v>
          </cell>
          <cell r="F622" t="str">
            <v>UNI</v>
          </cell>
          <cell r="G622">
            <v>4</v>
          </cell>
          <cell r="H622">
            <v>42736</v>
          </cell>
          <cell r="I622">
            <v>12</v>
          </cell>
          <cell r="J622" t="str">
            <v>MES</v>
          </cell>
          <cell r="K622" t="str">
            <v>SECRETARÍA DE AGRICULTURA Y DESARROLLO RURAL</v>
          </cell>
          <cell r="L622">
            <v>0</v>
          </cell>
        </row>
        <row r="623">
          <cell r="C623">
            <v>0</v>
          </cell>
          <cell r="D623">
            <v>0</v>
          </cell>
          <cell r="E623" t="str">
            <v>Sistemas alternativos alimentación</v>
          </cell>
          <cell r="F623" t="str">
            <v>UNI</v>
          </cell>
          <cell r="G623">
            <v>267</v>
          </cell>
          <cell r="H623">
            <v>42736</v>
          </cell>
          <cell r="I623">
            <v>12</v>
          </cell>
          <cell r="J623" t="str">
            <v>MES</v>
          </cell>
          <cell r="K623" t="str">
            <v>SECRETARÍA DE AGRICULTURA Y DESARROLLO RURAL</v>
          </cell>
          <cell r="L623">
            <v>0</v>
          </cell>
        </row>
        <row r="624">
          <cell r="C624">
            <v>0</v>
          </cell>
          <cell r="D624">
            <v>0</v>
          </cell>
          <cell r="E624" t="str">
            <v>Implemen plan sanitario mejora genet</v>
          </cell>
          <cell r="F624" t="str">
            <v>UNI</v>
          </cell>
          <cell r="G624">
            <v>500</v>
          </cell>
          <cell r="H624">
            <v>42736</v>
          </cell>
          <cell r="I624">
            <v>12</v>
          </cell>
          <cell r="J624" t="str">
            <v>MES</v>
          </cell>
          <cell r="K624" t="str">
            <v>SECRETARÍA DE AGRICULTURA Y DESARROLLO RURAL</v>
          </cell>
          <cell r="L624">
            <v>0</v>
          </cell>
        </row>
        <row r="625">
          <cell r="C625">
            <v>0</v>
          </cell>
          <cell r="D625">
            <v>0</v>
          </cell>
          <cell r="E625" t="str">
            <v>Insumos dotación maquinar equipamien</v>
          </cell>
          <cell r="F625" t="str">
            <v>UNI</v>
          </cell>
          <cell r="G625">
            <v>100</v>
          </cell>
          <cell r="H625">
            <v>42736</v>
          </cell>
          <cell r="I625">
            <v>12</v>
          </cell>
          <cell r="J625" t="str">
            <v>MES</v>
          </cell>
          <cell r="K625" t="str">
            <v>SECRETARÍA DE AGRICULTURA Y DESARROLLO RURAL</v>
          </cell>
          <cell r="L625">
            <v>0</v>
          </cell>
        </row>
        <row r="626">
          <cell r="C626" t="str">
            <v>2016050000069</v>
          </cell>
          <cell r="D626">
            <v>985067229</v>
          </cell>
          <cell r="E626" t="str">
            <v>Fortalecim. Institucional Asist téc. DI</v>
          </cell>
          <cell r="F626" t="str">
            <v>UNI</v>
          </cell>
          <cell r="G626">
            <v>1.3</v>
          </cell>
          <cell r="H626">
            <v>42736</v>
          </cell>
          <cell r="I626">
            <v>12</v>
          </cell>
          <cell r="J626" t="str">
            <v>MES</v>
          </cell>
          <cell r="K626" t="str">
            <v>SECRETARÍA DE AGRICULTURA Y DESARROLLO RURAL</v>
          </cell>
          <cell r="L626" t="str">
            <v>Fortalecimiento de estrategias que posibiliten mejorar  la coordinación Interinstitucional para el Desarrollo Agropecuario del Departamento de Antioquia.</v>
          </cell>
        </row>
        <row r="627">
          <cell r="C627">
            <v>0</v>
          </cell>
          <cell r="D627">
            <v>0</v>
          </cell>
          <cell r="E627" t="str">
            <v>Sensibilizac. En Asociatividad EDAA. DI</v>
          </cell>
          <cell r="F627" t="str">
            <v>UNI</v>
          </cell>
          <cell r="G627">
            <v>32</v>
          </cell>
          <cell r="H627">
            <v>42736</v>
          </cell>
          <cell r="I627">
            <v>12</v>
          </cell>
          <cell r="J627" t="str">
            <v>MES</v>
          </cell>
          <cell r="K627" t="str">
            <v>SECRETARÍA DE AGRICULTURA Y DESARROLLO RURAL</v>
          </cell>
          <cell r="L627">
            <v>0</v>
          </cell>
        </row>
        <row r="628">
          <cell r="C628">
            <v>0</v>
          </cell>
          <cell r="D628">
            <v>0</v>
          </cell>
          <cell r="E628" t="str">
            <v>Reunión concertación interinstituc. DI</v>
          </cell>
          <cell r="F628" t="str">
            <v>UNI</v>
          </cell>
          <cell r="G628">
            <v>10</v>
          </cell>
          <cell r="H628">
            <v>42736</v>
          </cell>
          <cell r="I628">
            <v>12</v>
          </cell>
          <cell r="J628" t="str">
            <v>MES</v>
          </cell>
          <cell r="K628" t="str">
            <v>SECRETARÍA DE AGRICULTURA Y DESARROLLO RURAL</v>
          </cell>
          <cell r="L628">
            <v>0</v>
          </cell>
        </row>
        <row r="629">
          <cell r="C629">
            <v>0</v>
          </cell>
          <cell r="D629">
            <v>0</v>
          </cell>
          <cell r="E629" t="str">
            <v>Reuniones Consea. DI</v>
          </cell>
          <cell r="F629" t="str">
            <v>UNI</v>
          </cell>
          <cell r="G629">
            <v>4</v>
          </cell>
          <cell r="H629">
            <v>42736</v>
          </cell>
          <cell r="I629">
            <v>12</v>
          </cell>
          <cell r="J629" t="str">
            <v>MES</v>
          </cell>
          <cell r="K629" t="str">
            <v>SECRETARÍA DE AGRICULTURA Y DESARROLLO RURAL</v>
          </cell>
          <cell r="L629">
            <v>0</v>
          </cell>
        </row>
        <row r="630">
          <cell r="C630">
            <v>0</v>
          </cell>
          <cell r="D630">
            <v>0</v>
          </cell>
          <cell r="E630" t="str">
            <v>Equipos cómputo escritorio, portátil DI</v>
          </cell>
          <cell r="F630" t="str">
            <v>UNI</v>
          </cell>
          <cell r="G630">
            <v>20</v>
          </cell>
          <cell r="H630">
            <v>42736</v>
          </cell>
          <cell r="I630">
            <v>12</v>
          </cell>
          <cell r="J630" t="str">
            <v>MES</v>
          </cell>
          <cell r="K630" t="str">
            <v>SECRETARÍA DE AGRICULTURA Y DESARROLLO RURAL</v>
          </cell>
          <cell r="L630">
            <v>0</v>
          </cell>
        </row>
        <row r="631">
          <cell r="C631">
            <v>0</v>
          </cell>
          <cell r="D631">
            <v>0</v>
          </cell>
          <cell r="E631" t="str">
            <v>Licencias equipos y software. DI</v>
          </cell>
          <cell r="F631" t="str">
            <v>UNI</v>
          </cell>
          <cell r="G631">
            <v>23</v>
          </cell>
          <cell r="H631">
            <v>42736</v>
          </cell>
          <cell r="I631">
            <v>12</v>
          </cell>
          <cell r="J631" t="str">
            <v>MES</v>
          </cell>
          <cell r="K631" t="str">
            <v>SECRETARÍA DE AGRICULTURA Y DESARROLLO RURAL</v>
          </cell>
          <cell r="L631">
            <v>0</v>
          </cell>
        </row>
        <row r="632">
          <cell r="C632">
            <v>0</v>
          </cell>
          <cell r="D632">
            <v>0</v>
          </cell>
          <cell r="E632" t="str">
            <v>Sostenimiento correo Office 365. DI</v>
          </cell>
          <cell r="F632" t="str">
            <v>UNI</v>
          </cell>
          <cell r="G632">
            <v>1</v>
          </cell>
          <cell r="H632">
            <v>42736</v>
          </cell>
          <cell r="I632">
            <v>12</v>
          </cell>
          <cell r="J632" t="str">
            <v>MES</v>
          </cell>
          <cell r="K632" t="str">
            <v>SECRETARÍA DE AGRICULTURA Y DESARROLLO RURAL</v>
          </cell>
          <cell r="L632">
            <v>0</v>
          </cell>
        </row>
        <row r="633">
          <cell r="C633">
            <v>0</v>
          </cell>
          <cell r="D633">
            <v>0</v>
          </cell>
          <cell r="E633" t="str">
            <v>Actualización Argis. DI</v>
          </cell>
          <cell r="F633" t="str">
            <v>UNI</v>
          </cell>
          <cell r="G633">
            <v>1</v>
          </cell>
          <cell r="H633">
            <v>42736</v>
          </cell>
          <cell r="I633">
            <v>12</v>
          </cell>
          <cell r="J633" t="str">
            <v>MES</v>
          </cell>
          <cell r="K633" t="str">
            <v>SECRETARÍA DE AGRICULTURA Y DESARROLLO RURAL</v>
          </cell>
          <cell r="L633">
            <v>0</v>
          </cell>
        </row>
        <row r="634">
          <cell r="C634" t="str">
            <v>2016050000078</v>
          </cell>
          <cell r="D634">
            <v>6255312301</v>
          </cell>
          <cell r="E634" t="str">
            <v>Adecuación infraestructura</v>
          </cell>
          <cell r="F634" t="str">
            <v>UNI</v>
          </cell>
          <cell r="G634">
            <v>23</v>
          </cell>
          <cell r="H634">
            <v>42737</v>
          </cell>
          <cell r="I634">
            <v>12</v>
          </cell>
          <cell r="J634" t="str">
            <v>MES</v>
          </cell>
          <cell r="K634" t="str">
            <v>SECRETARÍA DE AGRICULTURA Y DESARROLLO RURAL</v>
          </cell>
          <cell r="L634" t="str">
            <v>Mejoramiento Infraestructuras de beneficio y faenado de bovinos y porcinos (plazas de feria, subastas ganaderas, vehículos especiales en el Departamento de Antioquia</v>
          </cell>
        </row>
        <row r="635">
          <cell r="C635">
            <v>0</v>
          </cell>
          <cell r="D635">
            <v>0</v>
          </cell>
          <cell r="E635" t="str">
            <v>Equipos electromecánicos</v>
          </cell>
          <cell r="F635" t="str">
            <v>UNI</v>
          </cell>
          <cell r="G635">
            <v>23</v>
          </cell>
          <cell r="H635">
            <v>42737</v>
          </cell>
          <cell r="I635">
            <v>12</v>
          </cell>
          <cell r="J635" t="str">
            <v>MES</v>
          </cell>
          <cell r="K635" t="str">
            <v>SECRETARÍA DE AGRICULTURA Y DESARROLLO RURAL</v>
          </cell>
          <cell r="L635">
            <v>0</v>
          </cell>
        </row>
        <row r="636">
          <cell r="C636">
            <v>0</v>
          </cell>
          <cell r="D636">
            <v>0</v>
          </cell>
          <cell r="E636" t="str">
            <v>Sistema de frío</v>
          </cell>
          <cell r="F636" t="str">
            <v>UNI</v>
          </cell>
          <cell r="G636">
            <v>23</v>
          </cell>
          <cell r="H636">
            <v>42737</v>
          </cell>
          <cell r="I636">
            <v>12</v>
          </cell>
          <cell r="J636" t="str">
            <v>MES</v>
          </cell>
          <cell r="K636" t="str">
            <v>SECRETARÍA DE AGRICULTURA Y DESARROLLO RURAL</v>
          </cell>
          <cell r="L636">
            <v>0</v>
          </cell>
        </row>
        <row r="637">
          <cell r="C637">
            <v>0</v>
          </cell>
          <cell r="D637">
            <v>0</v>
          </cell>
          <cell r="E637" t="str">
            <v>Administración improvistos utilidad</v>
          </cell>
          <cell r="F637" t="str">
            <v>UNI</v>
          </cell>
          <cell r="G637">
            <v>23</v>
          </cell>
          <cell r="H637">
            <v>42737</v>
          </cell>
          <cell r="I637">
            <v>12</v>
          </cell>
          <cell r="J637" t="str">
            <v>MES</v>
          </cell>
          <cell r="K637" t="str">
            <v>SECRETARÍA DE AGRICULTURA Y DESARROLLO RURAL</v>
          </cell>
          <cell r="L637">
            <v>0</v>
          </cell>
        </row>
        <row r="638">
          <cell r="C638">
            <v>0</v>
          </cell>
          <cell r="D638">
            <v>0</v>
          </cell>
          <cell r="E638" t="str">
            <v>Interventorías</v>
          </cell>
          <cell r="F638" t="str">
            <v>UNI</v>
          </cell>
          <cell r="G638">
            <v>23</v>
          </cell>
          <cell r="H638">
            <v>42737</v>
          </cell>
          <cell r="I638">
            <v>12</v>
          </cell>
          <cell r="J638" t="str">
            <v>MES</v>
          </cell>
          <cell r="K638" t="str">
            <v>SECRETARÍA DE AGRICULTURA Y DESARROLLO RURAL</v>
          </cell>
          <cell r="L638">
            <v>0</v>
          </cell>
        </row>
        <row r="639">
          <cell r="C639">
            <v>0</v>
          </cell>
          <cell r="D639">
            <v>0</v>
          </cell>
          <cell r="E639" t="str">
            <v>Obras de saneamiento</v>
          </cell>
          <cell r="F639" t="str">
            <v>UNI</v>
          </cell>
          <cell r="G639">
            <v>23</v>
          </cell>
          <cell r="H639">
            <v>42737</v>
          </cell>
          <cell r="I639">
            <v>12</v>
          </cell>
          <cell r="J639" t="str">
            <v>MES</v>
          </cell>
          <cell r="K639" t="str">
            <v>SECRETARÍA DE AGRICULTURA Y DESARROLLO RURAL</v>
          </cell>
          <cell r="L639">
            <v>0</v>
          </cell>
        </row>
        <row r="640">
          <cell r="C640">
            <v>0</v>
          </cell>
          <cell r="D640">
            <v>0</v>
          </cell>
          <cell r="E640" t="str">
            <v>Sistemas de pesaje</v>
          </cell>
          <cell r="F640" t="str">
            <v>UNI</v>
          </cell>
          <cell r="G640">
            <v>23</v>
          </cell>
          <cell r="H640">
            <v>42737</v>
          </cell>
          <cell r="I640">
            <v>12</v>
          </cell>
          <cell r="J640" t="str">
            <v>MES</v>
          </cell>
          <cell r="K640" t="str">
            <v>SECRETARÍA DE AGRICULTURA Y DESARROLLO RURAL</v>
          </cell>
          <cell r="L640">
            <v>0</v>
          </cell>
        </row>
        <row r="641">
          <cell r="C641">
            <v>0</v>
          </cell>
          <cell r="D641">
            <v>0</v>
          </cell>
          <cell r="E641" t="str">
            <v>Tanques para acopiar leche</v>
          </cell>
          <cell r="F641" t="str">
            <v>UNI</v>
          </cell>
          <cell r="G641">
            <v>23</v>
          </cell>
          <cell r="H641">
            <v>42737</v>
          </cell>
          <cell r="I641">
            <v>12</v>
          </cell>
          <cell r="J641" t="str">
            <v>MES</v>
          </cell>
          <cell r="K641" t="str">
            <v>SECRETARÍA DE AGRICULTURA Y DESARROLLO RURAL</v>
          </cell>
          <cell r="L641">
            <v>0</v>
          </cell>
        </row>
        <row r="642">
          <cell r="C642">
            <v>0</v>
          </cell>
          <cell r="D642">
            <v>0</v>
          </cell>
          <cell r="E642" t="str">
            <v>Infraestructura</v>
          </cell>
          <cell r="F642" t="str">
            <v>UNI</v>
          </cell>
          <cell r="G642">
            <v>23</v>
          </cell>
          <cell r="H642">
            <v>42737</v>
          </cell>
          <cell r="I642">
            <v>12</v>
          </cell>
          <cell r="J642" t="str">
            <v>MES</v>
          </cell>
          <cell r="K642" t="str">
            <v>SECRETARÍA DE AGRICULTURA Y DESARROLLO RURAL</v>
          </cell>
          <cell r="L642">
            <v>0</v>
          </cell>
        </row>
        <row r="643">
          <cell r="C643">
            <v>0</v>
          </cell>
          <cell r="D643">
            <v>0</v>
          </cell>
          <cell r="E643" t="str">
            <v>Equipos</v>
          </cell>
          <cell r="F643" t="str">
            <v>UNI</v>
          </cell>
          <cell r="G643">
            <v>23</v>
          </cell>
          <cell r="H643">
            <v>42737</v>
          </cell>
          <cell r="I643">
            <v>12</v>
          </cell>
          <cell r="J643" t="str">
            <v>MES</v>
          </cell>
          <cell r="K643" t="str">
            <v>SECRETARÍA DE AGRICULTURA Y DESARROLLO RURAL</v>
          </cell>
          <cell r="L643">
            <v>0</v>
          </cell>
        </row>
        <row r="644">
          <cell r="C644">
            <v>0</v>
          </cell>
          <cell r="D644">
            <v>0</v>
          </cell>
          <cell r="E644" t="str">
            <v>Chasis</v>
          </cell>
          <cell r="F644" t="str">
            <v>UNI</v>
          </cell>
          <cell r="G644">
            <v>23</v>
          </cell>
          <cell r="H644">
            <v>42737</v>
          </cell>
          <cell r="I644">
            <v>12</v>
          </cell>
          <cell r="J644" t="str">
            <v>MES</v>
          </cell>
          <cell r="K644" t="str">
            <v>SECRETARÍA DE AGRICULTURA Y DESARROLLO RURAL</v>
          </cell>
          <cell r="L644">
            <v>0</v>
          </cell>
        </row>
        <row r="645">
          <cell r="C645">
            <v>0</v>
          </cell>
          <cell r="D645">
            <v>0</v>
          </cell>
          <cell r="E645" t="str">
            <v>Equipo termoking para frío</v>
          </cell>
          <cell r="F645" t="str">
            <v>UNI</v>
          </cell>
          <cell r="G645">
            <v>23</v>
          </cell>
          <cell r="H645">
            <v>42737</v>
          </cell>
          <cell r="I645">
            <v>12</v>
          </cell>
          <cell r="J645" t="str">
            <v>MES</v>
          </cell>
          <cell r="K645" t="str">
            <v>SECRETARÍA DE AGRICULTURA Y DESARROLLO RURAL</v>
          </cell>
          <cell r="L645">
            <v>0</v>
          </cell>
        </row>
        <row r="646">
          <cell r="C646" t="str">
            <v>2016050000080</v>
          </cell>
          <cell r="D646">
            <v>2522000000</v>
          </cell>
          <cell r="E646" t="str">
            <v>Agroindustrias construídas CM</v>
          </cell>
          <cell r="F646" t="str">
            <v>UNI</v>
          </cell>
          <cell r="G646">
            <v>2</v>
          </cell>
          <cell r="H646">
            <v>42736</v>
          </cell>
          <cell r="I646">
            <v>12</v>
          </cell>
          <cell r="J646" t="str">
            <v>MES</v>
          </cell>
          <cell r="K646" t="str">
            <v>SECRETARÍA DE AGRICULTURA Y DESARROLLO RURAL</v>
          </cell>
          <cell r="L646" t="str">
            <v>Fortalecimiento de la infraestructura de apoyo a la producción, transformación y comercialización de productos agroindustriales en el Departamento de Antioquia.</v>
          </cell>
        </row>
        <row r="647">
          <cell r="C647">
            <v>0</v>
          </cell>
          <cell r="D647">
            <v>0</v>
          </cell>
          <cell r="E647" t="str">
            <v>Unidades de beneficio construidas CM</v>
          </cell>
          <cell r="F647" t="str">
            <v>UNI</v>
          </cell>
          <cell r="G647">
            <v>40</v>
          </cell>
          <cell r="H647">
            <v>42736</v>
          </cell>
          <cell r="I647">
            <v>12</v>
          </cell>
          <cell r="J647" t="str">
            <v>MES</v>
          </cell>
          <cell r="K647" t="str">
            <v>SECRETARÍA DE AGRICULTURA Y DESARROLLO RURAL</v>
          </cell>
          <cell r="L647">
            <v>0</v>
          </cell>
        </row>
        <row r="648">
          <cell r="C648">
            <v>0</v>
          </cell>
          <cell r="D648">
            <v>0</v>
          </cell>
          <cell r="E648" t="str">
            <v>Áreas con distritos de riego CM</v>
          </cell>
          <cell r="F648" t="str">
            <v>UNI</v>
          </cell>
          <cell r="G648">
            <v>40</v>
          </cell>
          <cell r="H648">
            <v>42736</v>
          </cell>
          <cell r="I648">
            <v>12</v>
          </cell>
          <cell r="J648" t="str">
            <v>MES</v>
          </cell>
          <cell r="K648" t="str">
            <v>SECRETARÍA DE AGRICULTURA Y DESARROLLO RURAL</v>
          </cell>
          <cell r="L648">
            <v>0</v>
          </cell>
        </row>
        <row r="649">
          <cell r="C649">
            <v>0</v>
          </cell>
          <cell r="D649">
            <v>0</v>
          </cell>
          <cell r="E649" t="str">
            <v>Mejoramiento agroindustria resguardo</v>
          </cell>
          <cell r="F649" t="str">
            <v>UNI</v>
          </cell>
          <cell r="G649">
            <v>1</v>
          </cell>
          <cell r="H649">
            <v>42826</v>
          </cell>
          <cell r="I649">
            <v>12</v>
          </cell>
          <cell r="J649" t="str">
            <v>MES</v>
          </cell>
          <cell r="K649" t="str">
            <v>SECRETARÍA DE AGRICULTURA Y DESARROLLO RURAL</v>
          </cell>
          <cell r="L649">
            <v>0</v>
          </cell>
        </row>
        <row r="650">
          <cell r="C650" t="str">
            <v>2016050000082</v>
          </cell>
          <cell r="D650">
            <v>24790442000</v>
          </cell>
          <cell r="E650" t="str">
            <v>Administración y operación DIA</v>
          </cell>
          <cell r="F650" t="str">
            <v>UNI</v>
          </cell>
          <cell r="G650">
            <v>1</v>
          </cell>
          <cell r="H650">
            <v>42736</v>
          </cell>
          <cell r="I650">
            <v>12</v>
          </cell>
          <cell r="J650" t="str">
            <v>MES</v>
          </cell>
          <cell r="K650" t="str">
            <v>SECRETARÍA DE AGRICULTURA Y DESARROLLO RURAL</v>
          </cell>
          <cell r="L650" t="str">
            <v>Desarrollo Industrial Agropecuario, a través de la creación y puesta en marcha de la empresa Agroindustrial en el Departamento de Antioquia</v>
          </cell>
        </row>
        <row r="651">
          <cell r="C651">
            <v>0</v>
          </cell>
          <cell r="D651">
            <v>0</v>
          </cell>
          <cell r="E651" t="str">
            <v>Cultivos Vinculados a la empresa DIA</v>
          </cell>
          <cell r="F651" t="str">
            <v>UNI</v>
          </cell>
          <cell r="G651">
            <v>24.3</v>
          </cell>
          <cell r="H651">
            <v>42736</v>
          </cell>
          <cell r="I651">
            <v>12</v>
          </cell>
          <cell r="J651" t="str">
            <v>MES</v>
          </cell>
          <cell r="K651" t="str">
            <v>SECRETARÍA DE AGRICULTURA Y DESARROLLO RURAL</v>
          </cell>
          <cell r="L651">
            <v>0</v>
          </cell>
        </row>
        <row r="652">
          <cell r="C652">
            <v>0</v>
          </cell>
          <cell r="D652">
            <v>0</v>
          </cell>
          <cell r="E652" t="str">
            <v>Transferencia tecnológica DIA</v>
          </cell>
          <cell r="F652" t="str">
            <v>UNI</v>
          </cell>
          <cell r="G652">
            <v>2</v>
          </cell>
          <cell r="H652">
            <v>42736</v>
          </cell>
          <cell r="I652">
            <v>12</v>
          </cell>
          <cell r="J652" t="str">
            <v>MES</v>
          </cell>
          <cell r="K652" t="str">
            <v>SECRETARÍA DE AGRICULTURA Y DESARROLLO RURAL</v>
          </cell>
          <cell r="L652">
            <v>0</v>
          </cell>
        </row>
        <row r="653">
          <cell r="C653">
            <v>0</v>
          </cell>
          <cell r="D653">
            <v>0</v>
          </cell>
          <cell r="E653" t="str">
            <v>Comercialización de productos DIA</v>
          </cell>
          <cell r="F653" t="str">
            <v>UNI</v>
          </cell>
          <cell r="G653">
            <v>1.5</v>
          </cell>
          <cell r="H653">
            <v>42736</v>
          </cell>
          <cell r="I653">
            <v>12</v>
          </cell>
          <cell r="J653" t="str">
            <v>MES</v>
          </cell>
          <cell r="K653" t="str">
            <v>SECRETARÍA DE AGRICULTURA Y DESARROLLO RURAL</v>
          </cell>
          <cell r="L653">
            <v>0</v>
          </cell>
        </row>
        <row r="654">
          <cell r="C654" t="str">
            <v>2016050000087</v>
          </cell>
          <cell r="D654">
            <v>2117610000</v>
          </cell>
          <cell r="E654" t="str">
            <v>Asistencia tecnica y asesoria</v>
          </cell>
          <cell r="F654" t="str">
            <v>UNI</v>
          </cell>
          <cell r="G654">
            <v>18</v>
          </cell>
          <cell r="H654">
            <v>42795</v>
          </cell>
          <cell r="I654">
            <v>10</v>
          </cell>
          <cell r="J654" t="str">
            <v>MES</v>
          </cell>
          <cell r="K654" t="str">
            <v>SECRETARÍA DE AGRICULTURA Y DESARROLLO RURAL</v>
          </cell>
          <cell r="L654" t="str">
            <v>Fortalecimiento a la actividad productiva del sector agropecuario (Etapa 1) en el Departamento de Antioquia</v>
          </cell>
        </row>
        <row r="655">
          <cell r="C655">
            <v>0</v>
          </cell>
          <cell r="D655">
            <v>0</v>
          </cell>
          <cell r="E655" t="str">
            <v>Insumos y materiales</v>
          </cell>
          <cell r="F655" t="str">
            <v>UNI</v>
          </cell>
          <cell r="G655">
            <v>513</v>
          </cell>
          <cell r="H655">
            <v>42736</v>
          </cell>
          <cell r="I655">
            <v>12</v>
          </cell>
          <cell r="J655" t="str">
            <v>MES</v>
          </cell>
          <cell r="K655" t="str">
            <v>SECRETARÍA DE AGRICULTURA Y DESARROLLO RURAL</v>
          </cell>
          <cell r="L655">
            <v>0</v>
          </cell>
        </row>
        <row r="656">
          <cell r="C656">
            <v>0</v>
          </cell>
          <cell r="D656">
            <v>0</v>
          </cell>
          <cell r="E656" t="str">
            <v>Articulacion y apoyo cadenas</v>
          </cell>
          <cell r="F656" t="str">
            <v>UNI</v>
          </cell>
          <cell r="G656">
            <v>2</v>
          </cell>
          <cell r="H656">
            <v>42736</v>
          </cell>
          <cell r="I656">
            <v>12</v>
          </cell>
          <cell r="J656" t="str">
            <v>MES</v>
          </cell>
          <cell r="K656" t="str">
            <v>SECRETARÍA DE AGRICULTURA Y DESARROLLO RURAL</v>
          </cell>
          <cell r="L656">
            <v>0</v>
          </cell>
        </row>
        <row r="657">
          <cell r="C657">
            <v>0</v>
          </cell>
          <cell r="D657">
            <v>0</v>
          </cell>
          <cell r="E657" t="str">
            <v>Capacitación Certificacion Productores</v>
          </cell>
          <cell r="F657" t="str">
            <v>UNI</v>
          </cell>
          <cell r="G657">
            <v>25</v>
          </cell>
          <cell r="H657">
            <v>42736</v>
          </cell>
          <cell r="I657">
            <v>12</v>
          </cell>
          <cell r="J657" t="str">
            <v>MES</v>
          </cell>
          <cell r="K657" t="str">
            <v>SECRETARÍA DE AGRICULTURA Y DESARROLLO RURAL</v>
          </cell>
          <cell r="L657">
            <v>0</v>
          </cell>
        </row>
        <row r="658">
          <cell r="C658">
            <v>0</v>
          </cell>
          <cell r="D658">
            <v>0</v>
          </cell>
          <cell r="E658" t="str">
            <v>Servicio asistencia técnica rural</v>
          </cell>
          <cell r="F658" t="str">
            <v>UNI</v>
          </cell>
          <cell r="G658">
            <v>94</v>
          </cell>
          <cell r="H658">
            <v>42795</v>
          </cell>
          <cell r="I658">
            <v>10</v>
          </cell>
          <cell r="J658" t="str">
            <v>MES</v>
          </cell>
          <cell r="K658" t="str">
            <v>SECRETARÍA DE AGRICULTURA Y DESARROLLO RURAL</v>
          </cell>
          <cell r="L658">
            <v>0</v>
          </cell>
        </row>
        <row r="659">
          <cell r="C659">
            <v>0</v>
          </cell>
          <cell r="D659">
            <v>0</v>
          </cell>
          <cell r="E659" t="str">
            <v>Contratación personal practicantes</v>
          </cell>
          <cell r="F659" t="str">
            <v>UNI</v>
          </cell>
          <cell r="G659">
            <v>4</v>
          </cell>
          <cell r="H659">
            <v>42781</v>
          </cell>
          <cell r="I659">
            <v>5</v>
          </cell>
          <cell r="J659" t="str">
            <v>MES</v>
          </cell>
          <cell r="K659" t="str">
            <v>SECRETARÍA DE AGRICULTURA Y DESARROLLO RURAL</v>
          </cell>
          <cell r="L659">
            <v>0</v>
          </cell>
        </row>
        <row r="660">
          <cell r="C660" t="str">
            <v>2016050000086</v>
          </cell>
          <cell r="D660">
            <v>800000000</v>
          </cell>
          <cell r="E660" t="str">
            <v>Carateriz y diagnóst (cont.)POTA</v>
          </cell>
          <cell r="F660" t="str">
            <v>%</v>
          </cell>
          <cell r="G660">
            <v>1</v>
          </cell>
          <cell r="H660">
            <v>42736</v>
          </cell>
          <cell r="I660">
            <v>12</v>
          </cell>
          <cell r="J660" t="str">
            <v>MES</v>
          </cell>
          <cell r="K660" t="str">
            <v>SECRETARÍA DE AGRICULTURA Y DESARROLLO RURAL</v>
          </cell>
          <cell r="L660" t="str">
            <v>Construcción del Plan de Ordenamiento Territorial Agropecuario-POTA Todo El Departamento</v>
          </cell>
        </row>
        <row r="661">
          <cell r="C661">
            <v>0</v>
          </cell>
          <cell r="D661">
            <v>0</v>
          </cell>
          <cell r="E661" t="str">
            <v>Análisis prospectivo-POTA</v>
          </cell>
          <cell r="F661" t="str">
            <v>%</v>
          </cell>
          <cell r="G661">
            <v>1</v>
          </cell>
          <cell r="H661">
            <v>42736</v>
          </cell>
          <cell r="I661">
            <v>12</v>
          </cell>
          <cell r="J661" t="str">
            <v>MES</v>
          </cell>
          <cell r="K661" t="str">
            <v>SECRETARÍA DE AGRICULTURA Y DESARROLLO RURAL</v>
          </cell>
          <cell r="L661">
            <v>0</v>
          </cell>
        </row>
        <row r="662">
          <cell r="C662">
            <v>0</v>
          </cell>
          <cell r="D662">
            <v>0</v>
          </cell>
          <cell r="E662" t="str">
            <v>Formulación POTA</v>
          </cell>
          <cell r="F662" t="str">
            <v>%</v>
          </cell>
          <cell r="G662">
            <v>1</v>
          </cell>
          <cell r="H662">
            <v>42736</v>
          </cell>
          <cell r="I662">
            <v>12</v>
          </cell>
          <cell r="J662" t="str">
            <v>MES</v>
          </cell>
          <cell r="K662" t="str">
            <v>SECRETARÍA DE AGRICULTURA Y DESARROLLO RURAL</v>
          </cell>
          <cell r="L662">
            <v>0</v>
          </cell>
        </row>
        <row r="663">
          <cell r="C663">
            <v>0</v>
          </cell>
          <cell r="D663">
            <v>0</v>
          </cell>
          <cell r="E663" t="str">
            <v>Acuerdos territoriales-POTA</v>
          </cell>
          <cell r="F663" t="str">
            <v>%</v>
          </cell>
          <cell r="G663">
            <v>1</v>
          </cell>
          <cell r="H663">
            <v>42736</v>
          </cell>
          <cell r="I663">
            <v>12</v>
          </cell>
          <cell r="J663" t="str">
            <v>MES</v>
          </cell>
          <cell r="K663" t="str">
            <v>SECRETARÍA DE AGRICULTURA Y DESARROLLO RURAL</v>
          </cell>
          <cell r="L663">
            <v>0</v>
          </cell>
        </row>
        <row r="664">
          <cell r="C664">
            <v>0</v>
          </cell>
          <cell r="D664">
            <v>0</v>
          </cell>
          <cell r="E664" t="str">
            <v>Prepar  y diagnóst política POTA</v>
          </cell>
          <cell r="F664" t="str">
            <v>UNI</v>
          </cell>
          <cell r="G664">
            <v>1</v>
          </cell>
          <cell r="H664">
            <v>42736</v>
          </cell>
          <cell r="I664">
            <v>12</v>
          </cell>
          <cell r="J664" t="str">
            <v>MES</v>
          </cell>
          <cell r="K664" t="str">
            <v>SECRETARÍA DE AGRICULTURA Y DESARROLLO RURAL</v>
          </cell>
          <cell r="L664">
            <v>0</v>
          </cell>
        </row>
        <row r="665">
          <cell r="C665">
            <v>0</v>
          </cell>
          <cell r="D665">
            <v>0</v>
          </cell>
          <cell r="E665" t="str">
            <v>Formul de  lineamientos política  POTA</v>
          </cell>
          <cell r="F665" t="str">
            <v>UNI</v>
          </cell>
          <cell r="G665">
            <v>1</v>
          </cell>
          <cell r="H665">
            <v>42736</v>
          </cell>
          <cell r="I665">
            <v>12</v>
          </cell>
          <cell r="J665" t="str">
            <v>MES</v>
          </cell>
          <cell r="K665" t="str">
            <v>SECRETARÍA DE AGRICULTURA Y DESARROLLO RURAL</v>
          </cell>
          <cell r="L665">
            <v>0</v>
          </cell>
        </row>
        <row r="666">
          <cell r="C666">
            <v>0</v>
          </cell>
          <cell r="D666">
            <v>0</v>
          </cell>
          <cell r="E666" t="str">
            <v>Socialización y difusion política POTA</v>
          </cell>
          <cell r="F666" t="str">
            <v>UNI</v>
          </cell>
          <cell r="G666">
            <v>1</v>
          </cell>
          <cell r="H666">
            <v>42736</v>
          </cell>
          <cell r="I666">
            <v>12</v>
          </cell>
          <cell r="J666" t="str">
            <v>MES</v>
          </cell>
          <cell r="K666" t="str">
            <v>SECRETARÍA DE AGRICULTURA Y DESARROLLO RURAL</v>
          </cell>
          <cell r="L666">
            <v>0</v>
          </cell>
        </row>
        <row r="667">
          <cell r="C667">
            <v>2016050000081</v>
          </cell>
          <cell r="D667">
            <v>2493370000</v>
          </cell>
          <cell r="E667" t="str">
            <v>Temporal</v>
          </cell>
          <cell r="F667" t="str">
            <v>UNI</v>
          </cell>
          <cell r="G667">
            <v>1</v>
          </cell>
          <cell r="H667">
            <v>42736</v>
          </cell>
          <cell r="I667">
            <v>9</v>
          </cell>
          <cell r="J667" t="str">
            <v>MES</v>
          </cell>
          <cell r="K667" t="str">
            <v>SECRETARÍA DE AGRICULTURA Y DESARROLLO RURAL</v>
          </cell>
          <cell r="L667" t="str">
            <v>Fortalecimiento y Desarrollo (PROPIOS) del Programa de Agricultura Familiar en el Departamento de Todo El Departamento, Antioquia, Occidente</v>
          </cell>
        </row>
        <row r="668">
          <cell r="C668">
            <v>0</v>
          </cell>
          <cell r="D668">
            <v>0</v>
          </cell>
          <cell r="E668" t="str">
            <v>Inducción emprendimientos AF</v>
          </cell>
          <cell r="F668" t="str">
            <v>UNI</v>
          </cell>
          <cell r="G668">
            <v>1</v>
          </cell>
          <cell r="H668">
            <v>42736</v>
          </cell>
          <cell r="I668">
            <v>12</v>
          </cell>
          <cell r="J668" t="str">
            <v>MES</v>
          </cell>
          <cell r="K668" t="str">
            <v>SECRETARÍA DE AGRICULTURA Y DESARROLLO RURAL</v>
          </cell>
          <cell r="L668">
            <v>0</v>
          </cell>
        </row>
        <row r="669">
          <cell r="C669">
            <v>0</v>
          </cell>
          <cell r="D669">
            <v>0</v>
          </cell>
          <cell r="E669" t="str">
            <v>Acompañamiento comercial AF</v>
          </cell>
          <cell r="F669" t="str">
            <v>UNI</v>
          </cell>
          <cell r="G669">
            <v>1</v>
          </cell>
          <cell r="H669">
            <v>42736</v>
          </cell>
          <cell r="I669">
            <v>12</v>
          </cell>
          <cell r="J669" t="str">
            <v>MES</v>
          </cell>
          <cell r="K669" t="str">
            <v>SECRETARÍA DE AGRICULTURA Y DESARROLLO RURAL</v>
          </cell>
          <cell r="L669">
            <v>0</v>
          </cell>
        </row>
        <row r="670">
          <cell r="C670">
            <v>0</v>
          </cell>
          <cell r="D670">
            <v>0</v>
          </cell>
          <cell r="E670" t="str">
            <v>Implement parcela aprendizaje BPA AF</v>
          </cell>
          <cell r="F670" t="str">
            <v>UNI</v>
          </cell>
          <cell r="G670">
            <v>1</v>
          </cell>
          <cell r="H670">
            <v>42736</v>
          </cell>
          <cell r="I670">
            <v>12</v>
          </cell>
          <cell r="J670" t="str">
            <v>MES</v>
          </cell>
          <cell r="K670" t="str">
            <v>SECRETARÍA DE AGRICULTURA Y DESARROLLO RURAL</v>
          </cell>
          <cell r="L670">
            <v>0</v>
          </cell>
        </row>
        <row r="671">
          <cell r="C671">
            <v>0</v>
          </cell>
          <cell r="D671">
            <v>0</v>
          </cell>
          <cell r="E671" t="str">
            <v>Asistencia técnica productores AF</v>
          </cell>
          <cell r="F671" t="str">
            <v>UNI</v>
          </cell>
          <cell r="G671">
            <v>1</v>
          </cell>
          <cell r="H671">
            <v>42736</v>
          </cell>
          <cell r="I671">
            <v>12</v>
          </cell>
          <cell r="J671" t="str">
            <v>MES</v>
          </cell>
          <cell r="K671" t="str">
            <v>SECRETARÍA DE AGRICULTURA Y DESARROLLO RURAL</v>
          </cell>
          <cell r="L671">
            <v>0</v>
          </cell>
        </row>
        <row r="672">
          <cell r="C672">
            <v>0</v>
          </cell>
          <cell r="D672">
            <v>0</v>
          </cell>
          <cell r="E672" t="str">
            <v>Adecuación sistema productivo AF</v>
          </cell>
          <cell r="F672" t="str">
            <v>UNI</v>
          </cell>
          <cell r="G672">
            <v>97</v>
          </cell>
          <cell r="H672">
            <v>42736</v>
          </cell>
          <cell r="I672">
            <v>12</v>
          </cell>
          <cell r="J672" t="str">
            <v>MES</v>
          </cell>
          <cell r="K672" t="str">
            <v>SECRETARÍA DE AGRICULTURA Y DESARROLLO RURAL</v>
          </cell>
          <cell r="L672">
            <v>0</v>
          </cell>
        </row>
        <row r="673">
          <cell r="C673">
            <v>0</v>
          </cell>
          <cell r="D673">
            <v>0</v>
          </cell>
          <cell r="E673" t="str">
            <v>Proyectos AF vinculación víctimas</v>
          </cell>
          <cell r="F673" t="str">
            <v>UNI</v>
          </cell>
          <cell r="G673">
            <v>97</v>
          </cell>
          <cell r="H673">
            <v>42736</v>
          </cell>
          <cell r="I673">
            <v>12</v>
          </cell>
          <cell r="J673" t="str">
            <v>MES</v>
          </cell>
          <cell r="K673" t="str">
            <v>SECRETARÍA DE AGRICULTURA Y DESARROLLO RURAL</v>
          </cell>
          <cell r="L673">
            <v>0</v>
          </cell>
        </row>
        <row r="674">
          <cell r="C674">
            <v>0</v>
          </cell>
          <cell r="D674">
            <v>0</v>
          </cell>
          <cell r="E674" t="str">
            <v>Capacitación Productores AF</v>
          </cell>
          <cell r="F674" t="str">
            <v>UNI</v>
          </cell>
          <cell r="G674">
            <v>97</v>
          </cell>
          <cell r="H674">
            <v>42736</v>
          </cell>
          <cell r="I674">
            <v>12</v>
          </cell>
          <cell r="J674" t="str">
            <v>MES</v>
          </cell>
          <cell r="K674" t="str">
            <v>SECRETARÍA DE AGRICULTURA Y DESARROLLO RURAL</v>
          </cell>
          <cell r="L674">
            <v>0</v>
          </cell>
        </row>
        <row r="675">
          <cell r="C675">
            <v>0</v>
          </cell>
          <cell r="D675">
            <v>0</v>
          </cell>
          <cell r="E675" t="str">
            <v>Fortalecimiento productivo AF</v>
          </cell>
          <cell r="F675" t="str">
            <v>UNI</v>
          </cell>
          <cell r="G675">
            <v>5</v>
          </cell>
          <cell r="H675">
            <v>42736</v>
          </cell>
          <cell r="I675">
            <v>12</v>
          </cell>
          <cell r="J675" t="str">
            <v>MES</v>
          </cell>
          <cell r="K675" t="str">
            <v>SECRETARÍA DE AGRICULTURA Y DESARROLLO RURAL</v>
          </cell>
          <cell r="L675">
            <v>0</v>
          </cell>
        </row>
        <row r="676">
          <cell r="C676">
            <v>0</v>
          </cell>
          <cell r="D676">
            <v>0</v>
          </cell>
          <cell r="E676" t="str">
            <v>Proc. comercial con mujer y joven AF</v>
          </cell>
          <cell r="F676" t="str">
            <v>UNI</v>
          </cell>
          <cell r="G676">
            <v>5</v>
          </cell>
          <cell r="H676">
            <v>42736</v>
          </cell>
          <cell r="I676">
            <v>12</v>
          </cell>
          <cell r="J676" t="str">
            <v>MES</v>
          </cell>
          <cell r="K676" t="str">
            <v>SECRETARÍA DE AGRICULTURA Y DESARROLLO RURAL</v>
          </cell>
          <cell r="L676">
            <v>0</v>
          </cell>
        </row>
        <row r="677">
          <cell r="C677">
            <v>0</v>
          </cell>
          <cell r="D677">
            <v>0</v>
          </cell>
          <cell r="E677" t="str">
            <v>Diagnostico Predial AF</v>
          </cell>
          <cell r="F677" t="str">
            <v>UNI</v>
          </cell>
          <cell r="G677">
            <v>92</v>
          </cell>
          <cell r="H677">
            <v>42736</v>
          </cell>
          <cell r="I677">
            <v>12</v>
          </cell>
          <cell r="J677" t="str">
            <v>MES</v>
          </cell>
          <cell r="K677" t="str">
            <v>SECRETARÍA DE AGRICULTURA Y DESARROLLO RURAL</v>
          </cell>
          <cell r="L677">
            <v>0</v>
          </cell>
        </row>
        <row r="678">
          <cell r="C678">
            <v>0</v>
          </cell>
          <cell r="D678">
            <v>0</v>
          </cell>
          <cell r="E678" t="str">
            <v>Implementación de los PPP AF</v>
          </cell>
          <cell r="F678" t="str">
            <v>UNI</v>
          </cell>
          <cell r="G678">
            <v>92</v>
          </cell>
          <cell r="H678">
            <v>42736</v>
          </cell>
          <cell r="I678">
            <v>12</v>
          </cell>
          <cell r="J678" t="str">
            <v>MES</v>
          </cell>
          <cell r="K678" t="str">
            <v>SECRETARÍA DE AGRICULTURA Y DESARROLLO RURAL</v>
          </cell>
          <cell r="L678">
            <v>0</v>
          </cell>
        </row>
        <row r="679">
          <cell r="C679">
            <v>0</v>
          </cell>
          <cell r="D679">
            <v>0</v>
          </cell>
          <cell r="E679" t="str">
            <v>Caracterización AF Antioquia</v>
          </cell>
          <cell r="F679" t="str">
            <v>UNI</v>
          </cell>
          <cell r="G679">
            <v>1</v>
          </cell>
          <cell r="H679">
            <v>42736</v>
          </cell>
          <cell r="I679">
            <v>12</v>
          </cell>
          <cell r="J679" t="str">
            <v>MES</v>
          </cell>
          <cell r="K679" t="str">
            <v>SECRETARÍA DE AGRICULTURA Y DESARROLLO RURAL</v>
          </cell>
          <cell r="L679">
            <v>0</v>
          </cell>
        </row>
        <row r="680">
          <cell r="C680">
            <v>0</v>
          </cell>
          <cell r="D680">
            <v>0</v>
          </cell>
          <cell r="E680" t="str">
            <v>Formulación Ordenanza Politica de AF</v>
          </cell>
          <cell r="F680" t="str">
            <v>UNI</v>
          </cell>
          <cell r="G680">
            <v>1</v>
          </cell>
          <cell r="H680">
            <v>42736</v>
          </cell>
          <cell r="I680">
            <v>12</v>
          </cell>
          <cell r="J680" t="str">
            <v>MES</v>
          </cell>
          <cell r="K680" t="str">
            <v>SECRETARÍA DE AGRICULTURA Y DESARROLLO RURAL</v>
          </cell>
          <cell r="L680">
            <v>0</v>
          </cell>
        </row>
        <row r="681">
          <cell r="C681">
            <v>0</v>
          </cell>
          <cell r="D681">
            <v>0</v>
          </cell>
          <cell r="E681" t="str">
            <v>Identificación actores y compromisos AF</v>
          </cell>
          <cell r="F681" t="str">
            <v>UNI</v>
          </cell>
          <cell r="G681">
            <v>1</v>
          </cell>
          <cell r="H681">
            <v>42736</v>
          </cell>
          <cell r="I681">
            <v>12</v>
          </cell>
          <cell r="J681" t="str">
            <v>MES</v>
          </cell>
          <cell r="K681" t="str">
            <v>SECRETARÍA DE AGRICULTURA Y DESARROLLO RURAL</v>
          </cell>
          <cell r="L681">
            <v>0</v>
          </cell>
        </row>
        <row r="682">
          <cell r="C682">
            <v>0</v>
          </cell>
          <cell r="D682">
            <v>0</v>
          </cell>
          <cell r="E682" t="str">
            <v>Proceso entregado entidad formalizar AF</v>
          </cell>
          <cell r="F682" t="str">
            <v>UNI</v>
          </cell>
          <cell r="G682">
            <v>1</v>
          </cell>
          <cell r="H682">
            <v>42736</v>
          </cell>
          <cell r="I682">
            <v>12</v>
          </cell>
          <cell r="J682" t="str">
            <v>MES</v>
          </cell>
          <cell r="K682" t="str">
            <v>SECRETARÍA DE AGRICULTURA Y DESARROLLO RURAL</v>
          </cell>
          <cell r="L682">
            <v>0</v>
          </cell>
        </row>
        <row r="683">
          <cell r="C683" t="str">
            <v>2016050000085</v>
          </cell>
          <cell r="D683">
            <v>1992820000</v>
          </cell>
          <cell r="E683" t="str">
            <v>Temporales</v>
          </cell>
          <cell r="F683" t="str">
            <v>UNI</v>
          </cell>
          <cell r="G683">
            <v>2</v>
          </cell>
          <cell r="H683">
            <v>42767</v>
          </cell>
          <cell r="I683">
            <v>12</v>
          </cell>
          <cell r="J683" t="str">
            <v>MES</v>
          </cell>
          <cell r="K683" t="str">
            <v>SECRETARÍA DE AGRICULTURA Y DESARROLLO RURAL</v>
          </cell>
          <cell r="L683" t="str">
            <v>Fortalecimiento Agroempresarial y Comercial de Asociaciones Agropecuarias en el Departamento de Antioquia</v>
          </cell>
        </row>
        <row r="684">
          <cell r="C684">
            <v>0</v>
          </cell>
          <cell r="D684">
            <v>0</v>
          </cell>
          <cell r="E684" t="str">
            <v>Eventos nacionales</v>
          </cell>
          <cell r="F684" t="str">
            <v>UNI</v>
          </cell>
          <cell r="G684">
            <v>1</v>
          </cell>
          <cell r="H684">
            <v>42767</v>
          </cell>
          <cell r="I684">
            <v>11</v>
          </cell>
          <cell r="J684" t="str">
            <v>MES</v>
          </cell>
          <cell r="K684" t="str">
            <v>SECRETARÍA DE AGRICULTURA Y DESARROLLO RURAL</v>
          </cell>
          <cell r="L684">
            <v>0</v>
          </cell>
        </row>
        <row r="685">
          <cell r="C685">
            <v>0</v>
          </cell>
          <cell r="D685">
            <v>0</v>
          </cell>
          <cell r="E685" t="str">
            <v>Estructuración estratégias comerciales</v>
          </cell>
          <cell r="F685" t="str">
            <v>UNI</v>
          </cell>
          <cell r="G685">
            <v>1</v>
          </cell>
          <cell r="H685">
            <v>42767</v>
          </cell>
          <cell r="I685">
            <v>11</v>
          </cell>
          <cell r="J685" t="str">
            <v>MES</v>
          </cell>
          <cell r="K685" t="str">
            <v>SECRETARÍA DE AGRICULTURA Y DESARROLLO RURAL</v>
          </cell>
          <cell r="L685">
            <v>0</v>
          </cell>
        </row>
        <row r="686">
          <cell r="C686">
            <v>0</v>
          </cell>
          <cell r="D686">
            <v>0</v>
          </cell>
          <cell r="E686" t="str">
            <v>Portafolio comercial digital</v>
          </cell>
          <cell r="F686" t="str">
            <v>UNI</v>
          </cell>
          <cell r="G686">
            <v>1</v>
          </cell>
          <cell r="H686">
            <v>42767</v>
          </cell>
          <cell r="I686">
            <v>11</v>
          </cell>
          <cell r="J686" t="str">
            <v>MES</v>
          </cell>
          <cell r="K686" t="str">
            <v>SECRETARÍA DE AGRICULTURA Y DESARROLLO RURAL</v>
          </cell>
          <cell r="L686">
            <v>0</v>
          </cell>
        </row>
        <row r="687">
          <cell r="C687">
            <v>0</v>
          </cell>
          <cell r="D687">
            <v>0</v>
          </cell>
          <cell r="E687" t="str">
            <v>Aplicativo para dispositivos móviles</v>
          </cell>
          <cell r="F687" t="str">
            <v>UNI</v>
          </cell>
          <cell r="G687">
            <v>1</v>
          </cell>
          <cell r="H687">
            <v>42767</v>
          </cell>
          <cell r="I687">
            <v>11</v>
          </cell>
          <cell r="J687" t="str">
            <v>MES</v>
          </cell>
          <cell r="K687" t="str">
            <v>SECRETARÍA DE AGRICULTURA Y DESARROLLO RURAL</v>
          </cell>
          <cell r="L687">
            <v>0</v>
          </cell>
        </row>
        <row r="688">
          <cell r="C688" t="str">
            <v>2016000100058</v>
          </cell>
          <cell r="D688">
            <v>0</v>
          </cell>
          <cell r="E688" t="str">
            <v>Apoyo a la supervisión</v>
          </cell>
          <cell r="F688" t="str">
            <v>PRS</v>
          </cell>
          <cell r="G688">
            <v>3</v>
          </cell>
          <cell r="H688">
            <v>42856</v>
          </cell>
          <cell r="I688">
            <v>8</v>
          </cell>
          <cell r="J688" t="str">
            <v>MES</v>
          </cell>
          <cell r="K688" t="str">
            <v>SECRETARÍA DE AGRICULTURA Y DESARROLLO RURAL</v>
          </cell>
          <cell r="L688" t="str">
            <v>Implementación convocatoria regional para el fortalecimiento de capacidades IDi y su contribución al Cierre de Brechas tecnologicas en el Departamento, Antioquia, Occidente</v>
          </cell>
        </row>
        <row r="689">
          <cell r="C689">
            <v>0</v>
          </cell>
          <cell r="D689">
            <v>0</v>
          </cell>
          <cell r="E689" t="str">
            <v>Financi proyect cadenas productiv</v>
          </cell>
          <cell r="F689" t="str">
            <v>PQ</v>
          </cell>
          <cell r="G689">
            <v>23</v>
          </cell>
          <cell r="H689">
            <v>42826</v>
          </cell>
          <cell r="I689">
            <v>9</v>
          </cell>
          <cell r="J689" t="str">
            <v>MES</v>
          </cell>
          <cell r="K689" t="str">
            <v>SECRETARÍA DE AGRICULTURA Y DESARROLLO RURAL</v>
          </cell>
          <cell r="L689">
            <v>0</v>
          </cell>
        </row>
        <row r="690">
          <cell r="C690">
            <v>0</v>
          </cell>
          <cell r="D690">
            <v>0</v>
          </cell>
          <cell r="E690" t="str">
            <v>Planear convocatoria y etapas c</v>
          </cell>
          <cell r="F690" t="str">
            <v>UNI</v>
          </cell>
          <cell r="G690">
            <v>1</v>
          </cell>
          <cell r="H690">
            <v>42856</v>
          </cell>
          <cell r="I690">
            <v>8</v>
          </cell>
          <cell r="J690" t="str">
            <v>MES</v>
          </cell>
          <cell r="K690" t="str">
            <v>SECRETARÍA DE AGRICULTURA Y DESARROLLO RURAL</v>
          </cell>
          <cell r="L690">
            <v>0</v>
          </cell>
        </row>
        <row r="691">
          <cell r="C691">
            <v>0</v>
          </cell>
          <cell r="D691">
            <v>0</v>
          </cell>
          <cell r="E691" t="str">
            <v>Planear convocatoria y etapas sgr</v>
          </cell>
          <cell r="F691" t="str">
            <v>UNI</v>
          </cell>
          <cell r="G691">
            <v>1</v>
          </cell>
          <cell r="H691">
            <v>42856</v>
          </cell>
          <cell r="I691">
            <v>8</v>
          </cell>
          <cell r="J691" t="str">
            <v>MES</v>
          </cell>
          <cell r="K691" t="str">
            <v>SECRETARÍA DE AGRICULTURA Y DESARROLLO RURAL</v>
          </cell>
          <cell r="L691">
            <v>0</v>
          </cell>
        </row>
        <row r="692">
          <cell r="C692">
            <v>0</v>
          </cell>
          <cell r="D692">
            <v>0</v>
          </cell>
          <cell r="E692" t="str">
            <v>Seguimiento proyectos financia sgr</v>
          </cell>
          <cell r="F692" t="str">
            <v>UNI</v>
          </cell>
          <cell r="G692">
            <v>1</v>
          </cell>
          <cell r="H692">
            <v>42979</v>
          </cell>
          <cell r="I692">
            <v>4</v>
          </cell>
          <cell r="J692" t="str">
            <v>MES</v>
          </cell>
          <cell r="K692" t="str">
            <v>SECRETARÍA DE AGRICULTURA Y DESARROLLO RURAL</v>
          </cell>
          <cell r="L692">
            <v>0</v>
          </cell>
        </row>
        <row r="693">
          <cell r="C693" t="str">
            <v>2016050000021</v>
          </cell>
          <cell r="D693">
            <v>3600000000</v>
          </cell>
          <cell r="E693" t="str">
            <v>Capacitación directivos y docentes</v>
          </cell>
          <cell r="F693" t="str">
            <v>UNI</v>
          </cell>
          <cell r="G693">
            <v>1</v>
          </cell>
          <cell r="H693">
            <v>42767</v>
          </cell>
          <cell r="I693">
            <v>10</v>
          </cell>
          <cell r="J693" t="str">
            <v>MES</v>
          </cell>
          <cell r="K693" t="str">
            <v>SECRETARÍA DE EDUCACIÓN PARA LA CULTURA</v>
          </cell>
          <cell r="L693" t="str">
            <v>Fortalecimiento Atención con calidad a la población en situación de discapacidad o talentos excepcionales Todo El Departamento, Antioquia, Occidente</v>
          </cell>
        </row>
        <row r="694">
          <cell r="C694">
            <v>0</v>
          </cell>
          <cell r="D694">
            <v>0</v>
          </cell>
          <cell r="E694" t="str">
            <v>Contratación oportuna profesionales</v>
          </cell>
          <cell r="F694" t="str">
            <v>UNI</v>
          </cell>
          <cell r="G694">
            <v>2</v>
          </cell>
          <cell r="H694">
            <v>42767</v>
          </cell>
          <cell r="I694">
            <v>10</v>
          </cell>
          <cell r="J694" t="str">
            <v>MES</v>
          </cell>
          <cell r="K694" t="str">
            <v>SECRETARÍA DE EDUCACIÓN PARA LA CULTURA</v>
          </cell>
          <cell r="L694">
            <v>0</v>
          </cell>
        </row>
        <row r="695">
          <cell r="C695">
            <v>0</v>
          </cell>
          <cell r="D695">
            <v>0</v>
          </cell>
          <cell r="E695" t="str">
            <v>Desarrollo de la caracterización</v>
          </cell>
          <cell r="F695" t="str">
            <v>UNI</v>
          </cell>
          <cell r="G695">
            <v>1</v>
          </cell>
          <cell r="H695">
            <v>42767</v>
          </cell>
          <cell r="I695">
            <v>10</v>
          </cell>
          <cell r="J695" t="str">
            <v>MES</v>
          </cell>
          <cell r="K695" t="str">
            <v>SECRETARÍA DE EDUCACIÓN PARA LA CULTURA</v>
          </cell>
          <cell r="L695">
            <v>0</v>
          </cell>
        </row>
        <row r="696">
          <cell r="C696">
            <v>0</v>
          </cell>
          <cell r="D696">
            <v>0</v>
          </cell>
          <cell r="E696" t="str">
            <v>Elaboración contenidos educación inlcusi</v>
          </cell>
          <cell r="F696" t="str">
            <v>UNI</v>
          </cell>
          <cell r="G696">
            <v>1</v>
          </cell>
          <cell r="H696">
            <v>42767</v>
          </cell>
          <cell r="I696">
            <v>10</v>
          </cell>
          <cell r="J696" t="str">
            <v>MES</v>
          </cell>
          <cell r="K696" t="str">
            <v>SECRETARÍA DE EDUCACIÓN PARA LA CULTURA</v>
          </cell>
          <cell r="L696">
            <v>0</v>
          </cell>
        </row>
        <row r="697">
          <cell r="C697">
            <v>0</v>
          </cell>
          <cell r="D697">
            <v>0</v>
          </cell>
          <cell r="E697" t="str">
            <v>Formación apropiación normas</v>
          </cell>
          <cell r="F697" t="str">
            <v>UNI</v>
          </cell>
          <cell r="G697">
            <v>2</v>
          </cell>
          <cell r="H697">
            <v>42767</v>
          </cell>
          <cell r="I697">
            <v>10</v>
          </cell>
          <cell r="J697" t="str">
            <v>MES</v>
          </cell>
          <cell r="K697" t="str">
            <v>SECRETARÍA DE EDUCACIÓN PARA LA CULTURA</v>
          </cell>
          <cell r="L697">
            <v>0</v>
          </cell>
        </row>
        <row r="698">
          <cell r="C698" t="str">
            <v>2016050000035</v>
          </cell>
          <cell r="D698">
            <v>160000000</v>
          </cell>
          <cell r="E698" t="str">
            <v>Cofinanciac servic transpte urb rural</v>
          </cell>
          <cell r="F698" t="str">
            <v>UNI</v>
          </cell>
          <cell r="G698">
            <v>1</v>
          </cell>
          <cell r="H698">
            <v>42736</v>
          </cell>
          <cell r="I698">
            <v>12</v>
          </cell>
          <cell r="J698" t="str">
            <v>MES</v>
          </cell>
          <cell r="K698" t="str">
            <v>SECRETARÍA DE EDUCACIÓN PARA LA CULTURA</v>
          </cell>
          <cell r="L698" t="str">
            <v>Desarrollo de estrategias para la permanencia escolar de los estudiantes oficiales de los Municipios no certificados de Antioquia</v>
          </cell>
        </row>
        <row r="699">
          <cell r="C699">
            <v>0</v>
          </cell>
          <cell r="D699">
            <v>0</v>
          </cell>
          <cell r="E699" t="str">
            <v>Cubrimto ARL estud med técni urb rur</v>
          </cell>
          <cell r="F699" t="str">
            <v>UNI</v>
          </cell>
          <cell r="G699">
            <v>1</v>
          </cell>
          <cell r="H699">
            <v>42736</v>
          </cell>
          <cell r="I699">
            <v>12</v>
          </cell>
          <cell r="J699" t="str">
            <v>MES</v>
          </cell>
          <cell r="K699" t="str">
            <v>SECRETARÍA DE EDUCACIÓN PARA LA CULTURA</v>
          </cell>
          <cell r="L699">
            <v>0</v>
          </cell>
        </row>
        <row r="700">
          <cell r="C700">
            <v>0</v>
          </cell>
          <cell r="D700">
            <v>0</v>
          </cell>
          <cell r="E700" t="str">
            <v>Jornadas complementarias</v>
          </cell>
          <cell r="F700" t="str">
            <v>UNI</v>
          </cell>
          <cell r="G700">
            <v>1</v>
          </cell>
          <cell r="H700">
            <v>42736</v>
          </cell>
          <cell r="I700">
            <v>12</v>
          </cell>
          <cell r="J700" t="str">
            <v>MES</v>
          </cell>
          <cell r="K700" t="str">
            <v>SECRETARÍA DE EDUCACIÓN PARA LA CULTURA</v>
          </cell>
          <cell r="L700">
            <v>0</v>
          </cell>
        </row>
        <row r="701">
          <cell r="C701">
            <v>0</v>
          </cell>
          <cell r="D701">
            <v>0</v>
          </cell>
          <cell r="E701" t="str">
            <v>Adq poliza acciden estud urbano rural</v>
          </cell>
          <cell r="F701" t="str">
            <v>UNI</v>
          </cell>
          <cell r="G701">
            <v>1</v>
          </cell>
          <cell r="H701">
            <v>42736</v>
          </cell>
          <cell r="I701">
            <v>12</v>
          </cell>
          <cell r="J701" t="str">
            <v>MES</v>
          </cell>
          <cell r="K701" t="str">
            <v>SECRETARÍA DE EDUCACIÓN PARA LA CULTURA</v>
          </cell>
          <cell r="L701">
            <v>0</v>
          </cell>
        </row>
        <row r="702">
          <cell r="C702" t="str">
            <v>2016050000053</v>
          </cell>
          <cell r="D702">
            <v>550000000</v>
          </cell>
          <cell r="E702" t="str">
            <v>Diseño ruta de implementación</v>
          </cell>
          <cell r="F702" t="str">
            <v>UNI</v>
          </cell>
          <cell r="G702">
            <v>1</v>
          </cell>
          <cell r="H702">
            <v>42736</v>
          </cell>
          <cell r="I702">
            <v>12</v>
          </cell>
          <cell r="J702" t="str">
            <v>MES</v>
          </cell>
          <cell r="K702" t="str">
            <v>SECRETARÍA DE EDUCACIÓN PARA LA CULTURA</v>
          </cell>
          <cell r="L702" t="str">
            <v>Actualización IMPLEMENTACIÓN DE METODOLOGÍAS DE GESTIÓN DE AULA PARA EL DESARROLLO DE CAPACIDADES Y CONSTRUCCIÓN DE PAZ TERRITORIAL, Antioquia, Occidente</v>
          </cell>
        </row>
        <row r="703">
          <cell r="C703">
            <v>0</v>
          </cell>
          <cell r="D703">
            <v>0</v>
          </cell>
          <cell r="E703" t="str">
            <v>Apoyo Escuela de Trabajo San José</v>
          </cell>
          <cell r="F703" t="str">
            <v>UNI</v>
          </cell>
          <cell r="G703">
            <v>1</v>
          </cell>
          <cell r="H703">
            <v>42736</v>
          </cell>
          <cell r="I703">
            <v>12</v>
          </cell>
          <cell r="J703" t="str">
            <v>MES</v>
          </cell>
          <cell r="K703" t="str">
            <v>SECRETARÍA DE EDUCACIÓN PARA LA CULTURA</v>
          </cell>
          <cell r="L703">
            <v>0</v>
          </cell>
        </row>
        <row r="704">
          <cell r="C704">
            <v>0</v>
          </cell>
          <cell r="D704">
            <v>0</v>
          </cell>
          <cell r="E704" t="str">
            <v>Talleres de formación</v>
          </cell>
          <cell r="F704" t="str">
            <v>UNI</v>
          </cell>
          <cell r="G704">
            <v>1</v>
          </cell>
          <cell r="H704">
            <v>42736</v>
          </cell>
          <cell r="I704">
            <v>12</v>
          </cell>
          <cell r="J704" t="str">
            <v>MES</v>
          </cell>
          <cell r="K704" t="str">
            <v>SECRETARÍA DE EDUCACIÓN PARA LA CULTURA</v>
          </cell>
          <cell r="L704">
            <v>0</v>
          </cell>
        </row>
        <row r="705">
          <cell r="C705" t="str">
            <v>2016050000054</v>
          </cell>
          <cell r="D705">
            <v>5999680210</v>
          </cell>
          <cell r="E705" t="str">
            <v>Construcción de aulas nuevas</v>
          </cell>
          <cell r="F705" t="str">
            <v>UNI</v>
          </cell>
          <cell r="G705">
            <v>1</v>
          </cell>
          <cell r="H705">
            <v>42767</v>
          </cell>
          <cell r="I705">
            <v>10</v>
          </cell>
          <cell r="J705" t="str">
            <v>MES</v>
          </cell>
          <cell r="K705" t="str">
            <v>SECRETARÍA DE EDUCACIÓN PARA LA CULTURA</v>
          </cell>
          <cell r="L705" t="str">
            <v>Mantenimiento e intervención en Ambientes de aprendizaje para el Sector Urbano Todo El Departamento, Antioquia, Occidente</v>
          </cell>
        </row>
        <row r="706">
          <cell r="C706">
            <v>0</v>
          </cell>
          <cell r="D706">
            <v>0</v>
          </cell>
          <cell r="E706" t="str">
            <v>Mantenimient establecimient educativos</v>
          </cell>
          <cell r="F706" t="str">
            <v>UNI</v>
          </cell>
          <cell r="G706">
            <v>1</v>
          </cell>
          <cell r="H706">
            <v>42767</v>
          </cell>
          <cell r="I706">
            <v>10</v>
          </cell>
          <cell r="J706" t="str">
            <v>MES</v>
          </cell>
          <cell r="K706" t="str">
            <v>SECRETARÍA DE EDUCACIÓN PARA LA CULTURA</v>
          </cell>
          <cell r="L706">
            <v>0</v>
          </cell>
        </row>
        <row r="707">
          <cell r="C707">
            <v>0</v>
          </cell>
          <cell r="D707">
            <v>0</v>
          </cell>
          <cell r="E707" t="str">
            <v>Nuevos espacios recreativos establ educa</v>
          </cell>
          <cell r="F707" t="str">
            <v>UNI</v>
          </cell>
          <cell r="G707">
            <v>1</v>
          </cell>
          <cell r="H707">
            <v>42767</v>
          </cell>
          <cell r="I707">
            <v>10</v>
          </cell>
          <cell r="J707" t="str">
            <v>MES</v>
          </cell>
          <cell r="K707" t="str">
            <v>SECRETARÍA DE EDUCACIÓN PARA LA CULTURA</v>
          </cell>
          <cell r="L707">
            <v>0</v>
          </cell>
        </row>
        <row r="708">
          <cell r="C708">
            <v>0</v>
          </cell>
          <cell r="D708">
            <v>0</v>
          </cell>
          <cell r="E708" t="str">
            <v>Reposición plantas físicas  establ educa</v>
          </cell>
          <cell r="F708" t="str">
            <v>UNI</v>
          </cell>
          <cell r="G708">
            <v>1</v>
          </cell>
          <cell r="H708">
            <v>42767</v>
          </cell>
          <cell r="I708">
            <v>10</v>
          </cell>
          <cell r="J708" t="str">
            <v>MES</v>
          </cell>
          <cell r="K708" t="str">
            <v>SECRETARÍA DE EDUCACIÓN PARA LA CULTURA</v>
          </cell>
          <cell r="L708">
            <v>0</v>
          </cell>
        </row>
        <row r="709">
          <cell r="C709">
            <v>0</v>
          </cell>
          <cell r="D709">
            <v>0</v>
          </cell>
          <cell r="E709" t="str">
            <v>Apoyo Profesional</v>
          </cell>
          <cell r="F709" t="str">
            <v>UNI</v>
          </cell>
          <cell r="G709">
            <v>1</v>
          </cell>
          <cell r="H709">
            <v>42767</v>
          </cell>
          <cell r="I709">
            <v>10</v>
          </cell>
          <cell r="J709" t="str">
            <v>MES</v>
          </cell>
          <cell r="K709" t="str">
            <v>SECRETARÍA DE EDUCACIÓN PARA LA CULTURA</v>
          </cell>
          <cell r="L709">
            <v>0</v>
          </cell>
        </row>
        <row r="710">
          <cell r="C710" t="str">
            <v>2016050000058</v>
          </cell>
          <cell r="D710">
            <v>1000000000</v>
          </cell>
          <cell r="E710" t="str">
            <v>Estudio de Factibilidad</v>
          </cell>
          <cell r="F710" t="str">
            <v>UNI</v>
          </cell>
          <cell r="G710">
            <v>1</v>
          </cell>
          <cell r="H710">
            <v>42736</v>
          </cell>
          <cell r="I710">
            <v>12</v>
          </cell>
          <cell r="J710" t="str">
            <v>MES</v>
          </cell>
          <cell r="K710" t="str">
            <v>SECRETARÍA DE EDUCACIÓN PARA LA CULTURA</v>
          </cell>
          <cell r="L710" t="str">
            <v>Implementación y puesta en marcha de la Universidad Digital de Antioquia, Departamento de Antioquia</v>
          </cell>
        </row>
        <row r="711">
          <cell r="C711">
            <v>0</v>
          </cell>
          <cell r="D711">
            <v>0</v>
          </cell>
          <cell r="E711" t="str">
            <v>Diseño modelo Universidad Digital</v>
          </cell>
          <cell r="F711" t="str">
            <v>UNI</v>
          </cell>
          <cell r="G711">
            <v>1</v>
          </cell>
          <cell r="H711">
            <v>42736</v>
          </cell>
          <cell r="I711">
            <v>12</v>
          </cell>
          <cell r="J711" t="str">
            <v>MES</v>
          </cell>
          <cell r="K711" t="str">
            <v>SECRETARÍA DE EDUCACIÓN PARA LA CULTURA</v>
          </cell>
          <cell r="L711">
            <v>0</v>
          </cell>
        </row>
        <row r="712">
          <cell r="C712">
            <v>0</v>
          </cell>
          <cell r="D712">
            <v>0</v>
          </cell>
          <cell r="E712" t="str">
            <v>Asistencia técnica y operatividad</v>
          </cell>
          <cell r="F712" t="str">
            <v>UNI</v>
          </cell>
          <cell r="G712">
            <v>1</v>
          </cell>
          <cell r="H712">
            <v>42736</v>
          </cell>
          <cell r="I712">
            <v>12</v>
          </cell>
          <cell r="J712" t="str">
            <v>MES</v>
          </cell>
          <cell r="K712" t="str">
            <v>SECRETARÍA DE EDUCACIÓN PARA LA CULTURA</v>
          </cell>
          <cell r="L712">
            <v>0</v>
          </cell>
        </row>
        <row r="713">
          <cell r="C713">
            <v>0</v>
          </cell>
          <cell r="D713">
            <v>0</v>
          </cell>
          <cell r="E713" t="str">
            <v>Adquisición de bienes y servicios</v>
          </cell>
          <cell r="F713" t="str">
            <v>UNI</v>
          </cell>
          <cell r="G713">
            <v>1</v>
          </cell>
          <cell r="H713">
            <v>42736</v>
          </cell>
          <cell r="I713">
            <v>12</v>
          </cell>
          <cell r="J713" t="str">
            <v>MES</v>
          </cell>
          <cell r="K713" t="str">
            <v>SECRETARÍA DE EDUCACIÓN PARA LA CULTURA</v>
          </cell>
          <cell r="L713">
            <v>0</v>
          </cell>
        </row>
        <row r="714">
          <cell r="C714">
            <v>0</v>
          </cell>
          <cell r="D714">
            <v>0</v>
          </cell>
          <cell r="E714" t="str">
            <v>Adecuación mantenimiento Infrestrucura</v>
          </cell>
          <cell r="F714" t="str">
            <v>UNI</v>
          </cell>
          <cell r="G714">
            <v>1</v>
          </cell>
          <cell r="H714">
            <v>42736</v>
          </cell>
          <cell r="I714">
            <v>12</v>
          </cell>
          <cell r="J714" t="str">
            <v>MES</v>
          </cell>
          <cell r="K714" t="str">
            <v>SECRETARÍA DE EDUCACIÓN PARA LA CULTURA</v>
          </cell>
          <cell r="L714">
            <v>0</v>
          </cell>
        </row>
        <row r="715">
          <cell r="C715">
            <v>0</v>
          </cell>
          <cell r="D715">
            <v>0</v>
          </cell>
          <cell r="E715" t="str">
            <v>Plan estretégico TIC</v>
          </cell>
          <cell r="F715" t="str">
            <v>UNI</v>
          </cell>
          <cell r="G715">
            <v>1</v>
          </cell>
          <cell r="H715">
            <v>42736</v>
          </cell>
          <cell r="I715">
            <v>12</v>
          </cell>
          <cell r="J715" t="str">
            <v>MES</v>
          </cell>
          <cell r="K715" t="str">
            <v>SECRETARÍA DE EDUCACIÓN PARA LA CULTURA</v>
          </cell>
          <cell r="L715">
            <v>0</v>
          </cell>
        </row>
        <row r="716">
          <cell r="C716" t="str">
            <v>2016050000059</v>
          </cell>
          <cell r="D716">
            <v>2587829208</v>
          </cell>
          <cell r="E716" t="str">
            <v>Construccion de aulas nuevas.</v>
          </cell>
          <cell r="F716" t="str">
            <v>UNI</v>
          </cell>
          <cell r="G716">
            <v>1</v>
          </cell>
          <cell r="H716">
            <v>42767</v>
          </cell>
          <cell r="I716">
            <v>5</v>
          </cell>
          <cell r="J716" t="str">
            <v>MES</v>
          </cell>
          <cell r="K716" t="str">
            <v>SECRETARÍA DE EDUCACIÓN PARA LA CULTURA</v>
          </cell>
          <cell r="L716" t="str">
            <v>Mantenimiento e intervención en ambientes de aprendizaje para el sector rural Todo El Departamento, Antioquia, Occidente</v>
          </cell>
        </row>
        <row r="717">
          <cell r="C717">
            <v>0</v>
          </cell>
          <cell r="D717">
            <v>0</v>
          </cell>
          <cell r="E717" t="str">
            <v>Mantenimien planta física rural</v>
          </cell>
          <cell r="F717" t="str">
            <v>UNI</v>
          </cell>
          <cell r="G717">
            <v>1</v>
          </cell>
          <cell r="H717">
            <v>42767</v>
          </cell>
          <cell r="I717">
            <v>10</v>
          </cell>
          <cell r="J717" t="str">
            <v>MES</v>
          </cell>
          <cell r="K717" t="str">
            <v>SECRETARÍA DE EDUCACIÓN PARA LA CULTURA</v>
          </cell>
          <cell r="L717">
            <v>0</v>
          </cell>
        </row>
        <row r="718">
          <cell r="C718">
            <v>0</v>
          </cell>
          <cell r="D718">
            <v>0</v>
          </cell>
          <cell r="E718" t="str">
            <v>Nuevos espacios recreativos</v>
          </cell>
          <cell r="F718" t="str">
            <v>UNI</v>
          </cell>
          <cell r="G718">
            <v>1</v>
          </cell>
          <cell r="H718">
            <v>42767</v>
          </cell>
          <cell r="I718">
            <v>10</v>
          </cell>
          <cell r="J718" t="str">
            <v>MES</v>
          </cell>
          <cell r="K718" t="str">
            <v>SECRETARÍA DE EDUCACIÓN PARA LA CULTURA</v>
          </cell>
          <cell r="L718">
            <v>0</v>
          </cell>
        </row>
        <row r="719">
          <cell r="C719">
            <v>0</v>
          </cell>
          <cell r="D719">
            <v>0</v>
          </cell>
          <cell r="E719" t="str">
            <v>Reposición en Planta física.</v>
          </cell>
          <cell r="F719" t="str">
            <v>UNI</v>
          </cell>
          <cell r="G719">
            <v>1</v>
          </cell>
          <cell r="H719">
            <v>42767</v>
          </cell>
          <cell r="I719">
            <v>10</v>
          </cell>
          <cell r="J719" t="str">
            <v>MES</v>
          </cell>
          <cell r="K719" t="str">
            <v>SECRETARÍA DE EDUCACIÓN PARA LA CULTURA</v>
          </cell>
          <cell r="L719">
            <v>0</v>
          </cell>
        </row>
        <row r="720">
          <cell r="C720">
            <v>0</v>
          </cell>
          <cell r="D720">
            <v>0</v>
          </cell>
          <cell r="E720" t="str">
            <v>Apoyo Profesional</v>
          </cell>
          <cell r="F720" t="str">
            <v>UNI</v>
          </cell>
          <cell r="G720">
            <v>1</v>
          </cell>
          <cell r="H720">
            <v>42767</v>
          </cell>
          <cell r="I720">
            <v>5</v>
          </cell>
          <cell r="J720" t="str">
            <v>MES</v>
          </cell>
          <cell r="K720" t="str">
            <v>SECRETARÍA DE EDUCACIÓN PARA LA CULTURA</v>
          </cell>
          <cell r="L720">
            <v>0</v>
          </cell>
        </row>
        <row r="721">
          <cell r="C721" t="str">
            <v>2016050000101</v>
          </cell>
          <cell r="D721">
            <v>1500000000</v>
          </cell>
          <cell r="E721" t="str">
            <v>Encuentros socialización experiencias</v>
          </cell>
          <cell r="F721" t="str">
            <v>UNI</v>
          </cell>
          <cell r="G721">
            <v>1</v>
          </cell>
          <cell r="H721">
            <v>42736</v>
          </cell>
          <cell r="I721">
            <v>12</v>
          </cell>
          <cell r="J721" t="str">
            <v>MES</v>
          </cell>
          <cell r="K721" t="str">
            <v>SECRETARÍA DE EDUCACIÓN PARA LA CULTURA</v>
          </cell>
          <cell r="L721" t="str">
            <v>Divulgación y reconocimiento a maestros, directivos docentes y estudiantes Municipios no certificados de Antioquia</v>
          </cell>
        </row>
        <row r="722">
          <cell r="C722">
            <v>0</v>
          </cell>
          <cell r="D722">
            <v>0</v>
          </cell>
          <cell r="E722" t="str">
            <v>Evaluación propuestas presentadas</v>
          </cell>
          <cell r="F722" t="str">
            <v>UNI</v>
          </cell>
          <cell r="G722">
            <v>1</v>
          </cell>
          <cell r="H722">
            <v>42736</v>
          </cell>
          <cell r="I722">
            <v>12</v>
          </cell>
          <cell r="J722" t="str">
            <v>MES</v>
          </cell>
          <cell r="K722" t="str">
            <v>SECRETARÍA DE EDUCACIÓN PARA LA CULTURA</v>
          </cell>
          <cell r="L722">
            <v>0</v>
          </cell>
        </row>
        <row r="723">
          <cell r="C723">
            <v>0</v>
          </cell>
          <cell r="D723">
            <v>0</v>
          </cell>
          <cell r="E723" t="str">
            <v>Eventos reconocimiento y exaltación</v>
          </cell>
          <cell r="F723" t="str">
            <v>UNI</v>
          </cell>
          <cell r="G723">
            <v>1</v>
          </cell>
          <cell r="H723">
            <v>42736</v>
          </cell>
          <cell r="I723">
            <v>12</v>
          </cell>
          <cell r="J723" t="str">
            <v>MES</v>
          </cell>
          <cell r="K723" t="str">
            <v>SECRETARÍA DE EDUCACIÓN PARA LA CULTURA</v>
          </cell>
          <cell r="L723">
            <v>0</v>
          </cell>
        </row>
        <row r="724">
          <cell r="C724">
            <v>0</v>
          </cell>
          <cell r="D724">
            <v>0</v>
          </cell>
          <cell r="E724" t="str">
            <v>Presentacion del programa</v>
          </cell>
          <cell r="F724" t="str">
            <v>UNI</v>
          </cell>
          <cell r="G724">
            <v>1</v>
          </cell>
          <cell r="H724">
            <v>42736</v>
          </cell>
          <cell r="I724">
            <v>12</v>
          </cell>
          <cell r="J724" t="str">
            <v>MES</v>
          </cell>
          <cell r="K724" t="str">
            <v>SECRETARÍA DE EDUCACIÓN PARA LA CULTURA</v>
          </cell>
          <cell r="L724">
            <v>0</v>
          </cell>
        </row>
        <row r="725">
          <cell r="C725">
            <v>0</v>
          </cell>
          <cell r="D725">
            <v>0</v>
          </cell>
          <cell r="E725" t="str">
            <v>Estrategia de Comunicaciones</v>
          </cell>
          <cell r="F725" t="str">
            <v>UNI</v>
          </cell>
          <cell r="G725">
            <v>1</v>
          </cell>
          <cell r="H725">
            <v>42736</v>
          </cell>
          <cell r="I725">
            <v>12</v>
          </cell>
          <cell r="J725" t="str">
            <v>MES</v>
          </cell>
          <cell r="K725" t="str">
            <v>SECRETARÍA DE EDUCACIÓN PARA LA CULTURA</v>
          </cell>
          <cell r="L725">
            <v>0</v>
          </cell>
        </row>
        <row r="726">
          <cell r="C726">
            <v>0</v>
          </cell>
          <cell r="D726">
            <v>0</v>
          </cell>
          <cell r="E726" t="str">
            <v>Estrategia de Comunicaciones</v>
          </cell>
          <cell r="F726" t="str">
            <v>UNI</v>
          </cell>
          <cell r="G726">
            <v>1</v>
          </cell>
          <cell r="H726">
            <v>42736</v>
          </cell>
          <cell r="I726">
            <v>12</v>
          </cell>
          <cell r="J726" t="str">
            <v>MES</v>
          </cell>
          <cell r="K726" t="str">
            <v>SECRETARÍA DE EDUCACIÓN PARA LA CULTURA</v>
          </cell>
          <cell r="L726">
            <v>0</v>
          </cell>
        </row>
        <row r="727">
          <cell r="C727" t="str">
            <v>2016050000107</v>
          </cell>
          <cell r="D727">
            <v>2500000000</v>
          </cell>
          <cell r="E727" t="str">
            <v>Diseño operación portal empleo</v>
          </cell>
          <cell r="F727" t="str">
            <v>UNI</v>
          </cell>
          <cell r="G727">
            <v>1</v>
          </cell>
          <cell r="H727">
            <v>42736</v>
          </cell>
          <cell r="I727">
            <v>12</v>
          </cell>
          <cell r="J727" t="str">
            <v>MES</v>
          </cell>
          <cell r="K727" t="str">
            <v>SECRETARÍA DE EDUCACIÓN PARA LA CULTURA</v>
          </cell>
          <cell r="L727" t="str">
            <v>Apoyo a estudiantes a través de financiación de matrícula y sostenimiento en la educación superior de Antioquia</v>
          </cell>
        </row>
        <row r="728">
          <cell r="C728">
            <v>0</v>
          </cell>
          <cell r="D728">
            <v>0</v>
          </cell>
          <cell r="E728" t="str">
            <v>Financiación matrícula sostenimiento</v>
          </cell>
          <cell r="F728" t="str">
            <v>UNI</v>
          </cell>
          <cell r="G728">
            <v>1</v>
          </cell>
          <cell r="H728">
            <v>42736</v>
          </cell>
          <cell r="I728">
            <v>12</v>
          </cell>
          <cell r="J728" t="str">
            <v>MES</v>
          </cell>
          <cell r="K728" t="str">
            <v>SECRETARÍA DE EDUCACIÓN PARA LA CULTURA</v>
          </cell>
          <cell r="L728">
            <v>0</v>
          </cell>
        </row>
        <row r="729">
          <cell r="C729">
            <v>0</v>
          </cell>
          <cell r="D729">
            <v>0</v>
          </cell>
          <cell r="E729" t="str">
            <v>Regionaliz oper progr financia educ sup</v>
          </cell>
          <cell r="F729" t="str">
            <v>UNI</v>
          </cell>
          <cell r="G729">
            <v>1</v>
          </cell>
          <cell r="H729">
            <v>42736</v>
          </cell>
          <cell r="I729">
            <v>12</v>
          </cell>
          <cell r="J729" t="str">
            <v>MES</v>
          </cell>
          <cell r="K729" t="str">
            <v>SECRETARÍA DE EDUCACIÓN PARA LA CULTURA</v>
          </cell>
          <cell r="L729">
            <v>0</v>
          </cell>
        </row>
        <row r="730">
          <cell r="C730">
            <v>0</v>
          </cell>
          <cell r="D730">
            <v>0</v>
          </cell>
          <cell r="E730" t="str">
            <v>Seguimiento través alertas tempranas</v>
          </cell>
          <cell r="F730" t="str">
            <v>UNI</v>
          </cell>
          <cell r="G730">
            <v>1</v>
          </cell>
          <cell r="H730">
            <v>42736</v>
          </cell>
          <cell r="I730">
            <v>12</v>
          </cell>
          <cell r="J730" t="str">
            <v>MES</v>
          </cell>
          <cell r="K730" t="str">
            <v>SECRETARÍA DE EDUCACIÓN PARA LA CULTURA</v>
          </cell>
          <cell r="L730">
            <v>0</v>
          </cell>
        </row>
        <row r="731">
          <cell r="C731" t="str">
            <v>2016050000111</v>
          </cell>
          <cell r="D731">
            <v>100000000</v>
          </cell>
          <cell r="E731" t="str">
            <v>Asesorar en la formulación de proyectos</v>
          </cell>
          <cell r="F731" t="str">
            <v>UNI</v>
          </cell>
          <cell r="G731">
            <v>1</v>
          </cell>
          <cell r="H731">
            <v>42736</v>
          </cell>
          <cell r="I731">
            <v>12</v>
          </cell>
          <cell r="J731" t="str">
            <v>MES</v>
          </cell>
          <cell r="K731" t="str">
            <v>SECRETARÍA DE EDUCACIÓN PARA LA CULTURA</v>
          </cell>
          <cell r="L731" t="str">
            <v>Implementación del Modelo Educativo que responde a los nuevos requerimientos Todo El Departamento, Antioquia</v>
          </cell>
        </row>
        <row r="732">
          <cell r="C732">
            <v>0</v>
          </cell>
          <cell r="D732">
            <v>0</v>
          </cell>
          <cell r="E732" t="str">
            <v>Asesorar establecimientos educativos</v>
          </cell>
          <cell r="F732" t="str">
            <v>UNI</v>
          </cell>
          <cell r="G732">
            <v>1</v>
          </cell>
          <cell r="H732">
            <v>42736</v>
          </cell>
          <cell r="I732">
            <v>12</v>
          </cell>
          <cell r="J732" t="str">
            <v>MES</v>
          </cell>
          <cell r="K732" t="str">
            <v>SECRETARÍA DE EDUCACIÓN PARA LA CULTURA</v>
          </cell>
          <cell r="L732">
            <v>0</v>
          </cell>
        </row>
        <row r="733">
          <cell r="C733">
            <v>0</v>
          </cell>
          <cell r="D733">
            <v>0</v>
          </cell>
          <cell r="E733" t="str">
            <v>Implementación sistemas locales</v>
          </cell>
          <cell r="F733" t="str">
            <v>UNI</v>
          </cell>
          <cell r="G733">
            <v>1</v>
          </cell>
          <cell r="H733">
            <v>42736</v>
          </cell>
          <cell r="I733">
            <v>12</v>
          </cell>
          <cell r="J733" t="str">
            <v>MES</v>
          </cell>
          <cell r="K733" t="str">
            <v>SECRETARÍA DE EDUCACIÓN PARA LA CULTURA</v>
          </cell>
          <cell r="L733">
            <v>0</v>
          </cell>
        </row>
        <row r="734">
          <cell r="C734">
            <v>0</v>
          </cell>
          <cell r="D734">
            <v>0</v>
          </cell>
          <cell r="E734" t="str">
            <v>Implementar modelo educativo</v>
          </cell>
          <cell r="F734" t="str">
            <v>UNI</v>
          </cell>
          <cell r="G734">
            <v>1</v>
          </cell>
          <cell r="H734">
            <v>42736</v>
          </cell>
          <cell r="I734">
            <v>12</v>
          </cell>
          <cell r="J734" t="str">
            <v>MES</v>
          </cell>
          <cell r="K734" t="str">
            <v>SECRETARÍA DE EDUCACIÓN PARA LA CULTURA</v>
          </cell>
          <cell r="L734">
            <v>0</v>
          </cell>
        </row>
        <row r="735">
          <cell r="C735">
            <v>0</v>
          </cell>
          <cell r="D735">
            <v>0</v>
          </cell>
          <cell r="E735" t="str">
            <v>Capacitación nuevo sistema</v>
          </cell>
          <cell r="F735" t="str">
            <v>UNI</v>
          </cell>
          <cell r="G735">
            <v>1</v>
          </cell>
          <cell r="H735">
            <v>42736</v>
          </cell>
          <cell r="I735">
            <v>12</v>
          </cell>
          <cell r="J735" t="str">
            <v>MES</v>
          </cell>
          <cell r="K735" t="str">
            <v>SECRETARÍA DE EDUCACIÓN PARA LA CULTURA</v>
          </cell>
          <cell r="L735">
            <v>0</v>
          </cell>
        </row>
        <row r="736">
          <cell r="C736">
            <v>0</v>
          </cell>
          <cell r="D736">
            <v>0</v>
          </cell>
          <cell r="E736" t="str">
            <v>Construcción sistema integrado</v>
          </cell>
          <cell r="F736" t="str">
            <v>UNI</v>
          </cell>
          <cell r="G736">
            <v>1</v>
          </cell>
          <cell r="H736">
            <v>42736</v>
          </cell>
          <cell r="I736">
            <v>12</v>
          </cell>
          <cell r="J736" t="str">
            <v>MES</v>
          </cell>
          <cell r="K736" t="str">
            <v>SECRETARÍA DE EDUCACIÓN PARA LA CULTURA</v>
          </cell>
          <cell r="L736">
            <v>0</v>
          </cell>
        </row>
        <row r="737">
          <cell r="C737">
            <v>0</v>
          </cell>
          <cell r="D737">
            <v>0</v>
          </cell>
          <cell r="E737" t="str">
            <v>Diseño articular sistemas información</v>
          </cell>
          <cell r="F737" t="str">
            <v>UNI</v>
          </cell>
          <cell r="G737">
            <v>1</v>
          </cell>
          <cell r="H737">
            <v>42736</v>
          </cell>
          <cell r="I737">
            <v>12</v>
          </cell>
          <cell r="J737" t="str">
            <v>MES</v>
          </cell>
          <cell r="K737" t="str">
            <v>SECRETARÍA DE EDUCACIÓN PARA LA CULTURA</v>
          </cell>
          <cell r="L737">
            <v>0</v>
          </cell>
        </row>
        <row r="738">
          <cell r="C738">
            <v>0</v>
          </cell>
          <cell r="D738">
            <v>0</v>
          </cell>
          <cell r="E738" t="str">
            <v>Implementación sistema integrado</v>
          </cell>
          <cell r="F738" t="str">
            <v>UNI</v>
          </cell>
          <cell r="G738">
            <v>1</v>
          </cell>
          <cell r="H738">
            <v>42736</v>
          </cell>
          <cell r="I738">
            <v>12</v>
          </cell>
          <cell r="J738" t="str">
            <v>MES</v>
          </cell>
          <cell r="K738" t="str">
            <v>SECRETARÍA DE EDUCACIÓN PARA LA CULTURA</v>
          </cell>
          <cell r="L738">
            <v>0</v>
          </cell>
        </row>
        <row r="739">
          <cell r="C739">
            <v>0</v>
          </cell>
          <cell r="D739">
            <v>0</v>
          </cell>
          <cell r="E739" t="str">
            <v>Implementación Gestor zonal</v>
          </cell>
          <cell r="F739" t="str">
            <v>UNI</v>
          </cell>
          <cell r="G739">
            <v>1</v>
          </cell>
          <cell r="H739">
            <v>42736</v>
          </cell>
          <cell r="I739">
            <v>12</v>
          </cell>
          <cell r="J739" t="str">
            <v>MES</v>
          </cell>
          <cell r="K739" t="str">
            <v>SECRETARÍA DE EDUCACIÓN PARA LA CULTURA</v>
          </cell>
          <cell r="L739">
            <v>0</v>
          </cell>
        </row>
        <row r="740">
          <cell r="C740" t="str">
            <v>2016050000112</v>
          </cell>
          <cell r="D740">
            <v>5745017906</v>
          </cell>
          <cell r="E740" t="str">
            <v>Apoyo sostenimien proceso formativo</v>
          </cell>
          <cell r="F740" t="str">
            <v>UNI</v>
          </cell>
          <cell r="G740">
            <v>1</v>
          </cell>
          <cell r="H740">
            <v>42736</v>
          </cell>
          <cell r="I740">
            <v>12</v>
          </cell>
          <cell r="J740" t="str">
            <v>MES</v>
          </cell>
          <cell r="K740" t="str">
            <v>SECRETARÍA DE EDUCACIÓN PARA LA CULTURA</v>
          </cell>
          <cell r="L740" t="str">
            <v>Formación a jóvenes y adultos en competencias laborales articulados a los ecosistemas de innovación , Antioquia, Occidente</v>
          </cell>
        </row>
        <row r="741">
          <cell r="C741">
            <v>0</v>
          </cell>
          <cell r="D741">
            <v>0</v>
          </cell>
          <cell r="E741" t="str">
            <v>Formac programas educación trabajo</v>
          </cell>
          <cell r="F741" t="str">
            <v>UNI</v>
          </cell>
          <cell r="G741">
            <v>1</v>
          </cell>
          <cell r="H741">
            <v>42736</v>
          </cell>
          <cell r="I741">
            <v>12</v>
          </cell>
          <cell r="J741" t="str">
            <v>MES</v>
          </cell>
          <cell r="K741" t="str">
            <v>SECRETARÍA DE EDUCACIÓN PARA LA CULTURA</v>
          </cell>
          <cell r="L741">
            <v>0</v>
          </cell>
        </row>
        <row r="742">
          <cell r="C742">
            <v>0</v>
          </cell>
          <cell r="D742">
            <v>0</v>
          </cell>
          <cell r="E742" t="str">
            <v>Operación del programa</v>
          </cell>
          <cell r="F742" t="str">
            <v>UNI</v>
          </cell>
          <cell r="G742">
            <v>1</v>
          </cell>
          <cell r="H742">
            <v>42736</v>
          </cell>
          <cell r="I742">
            <v>12</v>
          </cell>
          <cell r="J742" t="str">
            <v>MES</v>
          </cell>
          <cell r="K742" t="str">
            <v>SECRETARÍA DE EDUCACIÓN PARA LA CULTURA</v>
          </cell>
          <cell r="L742">
            <v>0</v>
          </cell>
        </row>
        <row r="743">
          <cell r="C743">
            <v>0</v>
          </cell>
          <cell r="D743">
            <v>0</v>
          </cell>
          <cell r="E743" t="str">
            <v>Asignación práctica a estudiantes</v>
          </cell>
          <cell r="F743" t="str">
            <v>UNI</v>
          </cell>
          <cell r="G743">
            <v>1</v>
          </cell>
          <cell r="H743">
            <v>42736</v>
          </cell>
          <cell r="I743">
            <v>12</v>
          </cell>
          <cell r="J743" t="str">
            <v>MES</v>
          </cell>
          <cell r="K743" t="str">
            <v>SECRETARÍA DE EDUCACIÓN PARA LA CULTURA</v>
          </cell>
          <cell r="L743">
            <v>0</v>
          </cell>
        </row>
        <row r="744">
          <cell r="C744" t="str">
            <v>2016050000119</v>
          </cell>
          <cell r="D744">
            <v>8692134733</v>
          </cell>
          <cell r="E744" t="str">
            <v>Desarrollo procesos pedagógicos</v>
          </cell>
          <cell r="F744" t="str">
            <v>UNI</v>
          </cell>
          <cell r="G744">
            <v>1</v>
          </cell>
          <cell r="H744">
            <v>42736</v>
          </cell>
          <cell r="I744">
            <v>12</v>
          </cell>
          <cell r="J744" t="str">
            <v>MES</v>
          </cell>
          <cell r="K744" t="str">
            <v>SECRETARÍA DE EDUCACIÓN PARA LA CULTURA</v>
          </cell>
          <cell r="L744" t="str">
            <v>Fortalecimiento de la Educación de Jóvenes en extra edad y adultos en los ciclos de alfabetización, básica y media en el departamento de Antioquia</v>
          </cell>
        </row>
        <row r="745">
          <cell r="C745">
            <v>0</v>
          </cell>
          <cell r="D745">
            <v>0</v>
          </cell>
          <cell r="E745" t="str">
            <v>Diseño implement plataforma</v>
          </cell>
          <cell r="F745" t="str">
            <v>UNI</v>
          </cell>
          <cell r="G745">
            <v>1</v>
          </cell>
          <cell r="H745">
            <v>42736</v>
          </cell>
          <cell r="I745">
            <v>12</v>
          </cell>
          <cell r="J745" t="str">
            <v>MES</v>
          </cell>
          <cell r="K745" t="str">
            <v>SECRETARÍA DE EDUCACIÓN PARA LA CULTURA</v>
          </cell>
          <cell r="L745">
            <v>0</v>
          </cell>
        </row>
        <row r="746">
          <cell r="C746">
            <v>0</v>
          </cell>
          <cell r="D746">
            <v>0</v>
          </cell>
          <cell r="E746" t="str">
            <v>Interventoría</v>
          </cell>
          <cell r="F746" t="str">
            <v>UNI</v>
          </cell>
          <cell r="G746">
            <v>1</v>
          </cell>
          <cell r="H746">
            <v>42736</v>
          </cell>
          <cell r="I746">
            <v>12</v>
          </cell>
          <cell r="J746" t="str">
            <v>MES</v>
          </cell>
          <cell r="K746" t="str">
            <v>SECRETARÍA DE EDUCACIÓN PARA LA CULTURA</v>
          </cell>
          <cell r="L746">
            <v>0</v>
          </cell>
        </row>
        <row r="747">
          <cell r="C747">
            <v>0</v>
          </cell>
          <cell r="D747">
            <v>0</v>
          </cell>
          <cell r="E747" t="str">
            <v>Sostenibilidad cohorte contratada</v>
          </cell>
          <cell r="F747" t="str">
            <v>UNI</v>
          </cell>
          <cell r="G747">
            <v>1</v>
          </cell>
          <cell r="H747">
            <v>42736</v>
          </cell>
          <cell r="I747">
            <v>12</v>
          </cell>
          <cell r="J747" t="str">
            <v>MES</v>
          </cell>
          <cell r="K747" t="str">
            <v>SECRETARÍA DE EDUCACIÓN PARA LA CULTURA</v>
          </cell>
          <cell r="L747">
            <v>0</v>
          </cell>
        </row>
        <row r="748">
          <cell r="C748" t="str">
            <v>2016050000136</v>
          </cell>
          <cell r="D748">
            <v>2000000000</v>
          </cell>
          <cell r="E748" t="str">
            <v>Adjudicación de Becas</v>
          </cell>
          <cell r="F748" t="str">
            <v>UNI</v>
          </cell>
          <cell r="G748">
            <v>1</v>
          </cell>
          <cell r="H748">
            <v>42736</v>
          </cell>
          <cell r="I748">
            <v>12</v>
          </cell>
          <cell r="J748" t="str">
            <v>MES</v>
          </cell>
          <cell r="K748" t="str">
            <v>SECRETARÍA DE EDUCACIÓN PARA LA CULTURA</v>
          </cell>
          <cell r="L748" t="str">
            <v>Formulación de un Plan de Formación que contribuya a mejorar las condiciones de vida y profesionales de los Docentes de Todo El Departamento, Antioquia, Occidente</v>
          </cell>
        </row>
        <row r="749">
          <cell r="C749">
            <v>0</v>
          </cell>
          <cell r="D749">
            <v>0</v>
          </cell>
          <cell r="E749" t="str">
            <v>Ejecutar actividades de formación</v>
          </cell>
          <cell r="F749" t="str">
            <v>UNI</v>
          </cell>
          <cell r="G749">
            <v>1</v>
          </cell>
          <cell r="H749">
            <v>42736</v>
          </cell>
          <cell r="I749">
            <v>12</v>
          </cell>
          <cell r="J749" t="str">
            <v>MES</v>
          </cell>
          <cell r="K749" t="str">
            <v>SECRETARÍA DE EDUCACIÓN PARA LA CULTURA</v>
          </cell>
          <cell r="L749">
            <v>0</v>
          </cell>
        </row>
        <row r="750">
          <cell r="C750">
            <v>0</v>
          </cell>
          <cell r="D750">
            <v>0</v>
          </cell>
          <cell r="E750" t="str">
            <v>Ejecutar Plan de Formación</v>
          </cell>
          <cell r="F750" t="str">
            <v>UNI</v>
          </cell>
          <cell r="G750">
            <v>1</v>
          </cell>
          <cell r="H750">
            <v>42736</v>
          </cell>
          <cell r="I750">
            <v>12</v>
          </cell>
          <cell r="J750" t="str">
            <v>MES</v>
          </cell>
          <cell r="K750" t="str">
            <v>SECRETARÍA DE EDUCACIÓN PARA LA CULTURA</v>
          </cell>
          <cell r="L750">
            <v>0</v>
          </cell>
        </row>
        <row r="751">
          <cell r="C751">
            <v>0</v>
          </cell>
          <cell r="D751">
            <v>0</v>
          </cell>
          <cell r="E751" t="str">
            <v>Realización de juegos</v>
          </cell>
          <cell r="F751" t="str">
            <v>UNI</v>
          </cell>
          <cell r="G751">
            <v>1</v>
          </cell>
          <cell r="H751">
            <v>42736</v>
          </cell>
          <cell r="I751">
            <v>12</v>
          </cell>
          <cell r="J751" t="str">
            <v>MES</v>
          </cell>
          <cell r="K751" t="str">
            <v>SECRETARÍA DE EDUCACIÓN PARA LA CULTURA</v>
          </cell>
          <cell r="L751">
            <v>0</v>
          </cell>
        </row>
        <row r="752">
          <cell r="C752">
            <v>0</v>
          </cell>
          <cell r="D752">
            <v>0</v>
          </cell>
          <cell r="E752" t="str">
            <v>Apoyo profesional a la gestión</v>
          </cell>
          <cell r="F752" t="str">
            <v>UNI</v>
          </cell>
          <cell r="G752">
            <v>1</v>
          </cell>
          <cell r="H752">
            <v>42795</v>
          </cell>
          <cell r="I752">
            <v>9</v>
          </cell>
          <cell r="J752" t="str">
            <v>MES</v>
          </cell>
          <cell r="K752" t="str">
            <v>SECRETARÍA DE EDUCACIÓN PARA LA CULTURA</v>
          </cell>
          <cell r="L752">
            <v>0</v>
          </cell>
        </row>
        <row r="753">
          <cell r="C753" t="str">
            <v>2016050000154</v>
          </cell>
          <cell r="D753">
            <v>799872084</v>
          </cell>
          <cell r="E753" t="str">
            <v>Licenciamiento de software</v>
          </cell>
          <cell r="F753" t="str">
            <v>%</v>
          </cell>
          <cell r="G753">
            <v>100</v>
          </cell>
          <cell r="H753">
            <v>42750</v>
          </cell>
          <cell r="I753">
            <v>12</v>
          </cell>
          <cell r="J753" t="str">
            <v>MES</v>
          </cell>
          <cell r="K753" t="str">
            <v>SECRETARÍA DE EDUCACIÓN PARA LA CULTURA</v>
          </cell>
          <cell r="L753" t="str">
            <v>Actualización Sistema de información corporativo del Tecnológico de Antioquia</v>
          </cell>
        </row>
        <row r="754">
          <cell r="C754">
            <v>0</v>
          </cell>
          <cell r="D754">
            <v>0</v>
          </cell>
          <cell r="E754" t="str">
            <v>Sistemas de información</v>
          </cell>
          <cell r="F754" t="str">
            <v>%</v>
          </cell>
          <cell r="G754">
            <v>100</v>
          </cell>
          <cell r="H754">
            <v>42750</v>
          </cell>
          <cell r="I754">
            <v>12</v>
          </cell>
          <cell r="J754" t="str">
            <v>MES</v>
          </cell>
          <cell r="K754" t="str">
            <v>SECRETARÍA DE EDUCACIÓN PARA LA CULTURA</v>
          </cell>
          <cell r="L754">
            <v>0</v>
          </cell>
        </row>
        <row r="755">
          <cell r="C755">
            <v>0</v>
          </cell>
          <cell r="D755">
            <v>0</v>
          </cell>
          <cell r="E755" t="str">
            <v>Compra de equipos</v>
          </cell>
          <cell r="F755" t="str">
            <v>%</v>
          </cell>
          <cell r="G755">
            <v>100</v>
          </cell>
          <cell r="H755">
            <v>42750</v>
          </cell>
          <cell r="I755">
            <v>12</v>
          </cell>
          <cell r="J755" t="str">
            <v>MES</v>
          </cell>
          <cell r="K755" t="str">
            <v>SECRETARÍA DE EDUCACIÓN PARA LA CULTURA</v>
          </cell>
          <cell r="L755">
            <v>0</v>
          </cell>
        </row>
        <row r="756">
          <cell r="C756">
            <v>0</v>
          </cell>
          <cell r="D756">
            <v>0</v>
          </cell>
          <cell r="E756" t="str">
            <v>Sistema de seguridad</v>
          </cell>
          <cell r="F756" t="str">
            <v>%</v>
          </cell>
          <cell r="G756">
            <v>100</v>
          </cell>
          <cell r="H756">
            <v>42750</v>
          </cell>
          <cell r="I756">
            <v>12</v>
          </cell>
          <cell r="J756" t="str">
            <v>MES</v>
          </cell>
          <cell r="K756" t="str">
            <v>SECRETARÍA DE EDUCACIÓN PARA LA CULTURA</v>
          </cell>
          <cell r="L756">
            <v>0</v>
          </cell>
        </row>
        <row r="757">
          <cell r="C757">
            <v>0</v>
          </cell>
          <cell r="D757">
            <v>0</v>
          </cell>
          <cell r="E757" t="str">
            <v>Ancho de banda de Internet</v>
          </cell>
          <cell r="F757" t="str">
            <v>%</v>
          </cell>
          <cell r="G757">
            <v>100</v>
          </cell>
          <cell r="H757">
            <v>42750</v>
          </cell>
          <cell r="I757">
            <v>12</v>
          </cell>
          <cell r="J757" t="str">
            <v>MES</v>
          </cell>
          <cell r="K757" t="str">
            <v>SECRETARÍA DE EDUCACIÓN PARA LA CULTURA</v>
          </cell>
          <cell r="L757">
            <v>0</v>
          </cell>
        </row>
        <row r="758">
          <cell r="C758" t="str">
            <v>2016050000152</v>
          </cell>
          <cell r="D758">
            <v>13023732880</v>
          </cell>
          <cell r="E758" t="str">
            <v>Nómina</v>
          </cell>
          <cell r="F758" t="str">
            <v>%</v>
          </cell>
          <cell r="G758">
            <v>100</v>
          </cell>
          <cell r="H758">
            <v>42750</v>
          </cell>
          <cell r="I758">
            <v>12</v>
          </cell>
          <cell r="J758" t="str">
            <v>MES</v>
          </cell>
          <cell r="K758" t="str">
            <v>SECRETARÍA DE EDUCACIÓN PARA LA CULTURA</v>
          </cell>
          <cell r="L758" t="str">
            <v>Fortalecimiento a las instituciones de educación superior oficial - Tecnológico de Antioquia Medellín, Antioquia, Occidente</v>
          </cell>
        </row>
        <row r="759">
          <cell r="C759">
            <v>0</v>
          </cell>
          <cell r="D759">
            <v>0</v>
          </cell>
          <cell r="E759" t="str">
            <v>Aportes parafiscales</v>
          </cell>
          <cell r="F759" t="str">
            <v>%</v>
          </cell>
          <cell r="G759">
            <v>100</v>
          </cell>
          <cell r="H759">
            <v>42750</v>
          </cell>
          <cell r="I759">
            <v>12</v>
          </cell>
          <cell r="J759" t="str">
            <v>MES</v>
          </cell>
          <cell r="K759" t="str">
            <v>SECRETARÍA DE EDUCACIÓN PARA LA CULTURA</v>
          </cell>
          <cell r="L759">
            <v>0</v>
          </cell>
        </row>
        <row r="760">
          <cell r="C760">
            <v>0</v>
          </cell>
          <cell r="D760">
            <v>0</v>
          </cell>
          <cell r="E760" t="str">
            <v>Materiales y suministros</v>
          </cell>
          <cell r="F760" t="str">
            <v>%</v>
          </cell>
          <cell r="G760">
            <v>100</v>
          </cell>
          <cell r="H760">
            <v>42750</v>
          </cell>
          <cell r="I760">
            <v>12</v>
          </cell>
          <cell r="J760" t="str">
            <v>MES</v>
          </cell>
          <cell r="K760" t="str">
            <v>SECRETARÍA DE EDUCACIÓN PARA LA CULTURA</v>
          </cell>
          <cell r="L760">
            <v>0</v>
          </cell>
        </row>
        <row r="761">
          <cell r="C761">
            <v>0</v>
          </cell>
          <cell r="D761">
            <v>0</v>
          </cell>
          <cell r="E761" t="str">
            <v>Impresos y publicaciones</v>
          </cell>
          <cell r="F761" t="str">
            <v>%</v>
          </cell>
          <cell r="G761">
            <v>100</v>
          </cell>
          <cell r="H761">
            <v>42750</v>
          </cell>
          <cell r="I761">
            <v>12</v>
          </cell>
          <cell r="J761" t="str">
            <v>MES</v>
          </cell>
          <cell r="K761" t="str">
            <v>SECRETARÍA DE EDUCACIÓN PARA LA CULTURA</v>
          </cell>
          <cell r="L761">
            <v>0</v>
          </cell>
        </row>
        <row r="762">
          <cell r="C762">
            <v>0</v>
          </cell>
          <cell r="D762">
            <v>0</v>
          </cell>
          <cell r="E762" t="str">
            <v>Servicios públicos</v>
          </cell>
          <cell r="F762" t="str">
            <v>%</v>
          </cell>
          <cell r="G762">
            <v>100</v>
          </cell>
          <cell r="H762">
            <v>42750</v>
          </cell>
          <cell r="I762">
            <v>12</v>
          </cell>
          <cell r="J762" t="str">
            <v>MES</v>
          </cell>
          <cell r="K762" t="str">
            <v>SECRETARÍA DE EDUCACIÓN PARA LA CULTURA</v>
          </cell>
          <cell r="L762">
            <v>0</v>
          </cell>
        </row>
        <row r="763">
          <cell r="C763">
            <v>0</v>
          </cell>
          <cell r="D763">
            <v>0</v>
          </cell>
          <cell r="E763" t="str">
            <v>Sentencias y conciliaciones</v>
          </cell>
          <cell r="F763" t="str">
            <v>%</v>
          </cell>
          <cell r="G763">
            <v>100</v>
          </cell>
          <cell r="H763">
            <v>42750</v>
          </cell>
          <cell r="I763">
            <v>12</v>
          </cell>
          <cell r="J763" t="str">
            <v>MES</v>
          </cell>
          <cell r="K763" t="str">
            <v>SECRETARÍA DE EDUCACIÓN PARA LA CULTURA</v>
          </cell>
          <cell r="L763">
            <v>0</v>
          </cell>
        </row>
        <row r="764">
          <cell r="C764">
            <v>0</v>
          </cell>
          <cell r="D764">
            <v>0</v>
          </cell>
          <cell r="E764" t="str">
            <v>Actualización tecnológica</v>
          </cell>
          <cell r="F764" t="str">
            <v>%</v>
          </cell>
          <cell r="G764">
            <v>100</v>
          </cell>
          <cell r="H764">
            <v>42750</v>
          </cell>
          <cell r="I764">
            <v>12</v>
          </cell>
          <cell r="J764" t="str">
            <v>MES</v>
          </cell>
          <cell r="K764" t="str">
            <v>SECRETARÍA DE EDUCACIÓN PARA LA CULTURA</v>
          </cell>
          <cell r="L764">
            <v>0</v>
          </cell>
        </row>
        <row r="765">
          <cell r="C765">
            <v>0</v>
          </cell>
          <cell r="D765">
            <v>0</v>
          </cell>
          <cell r="E765" t="str">
            <v>Plan de Bibliotecas</v>
          </cell>
          <cell r="F765" t="str">
            <v>%</v>
          </cell>
          <cell r="G765">
            <v>100</v>
          </cell>
          <cell r="H765">
            <v>42750</v>
          </cell>
          <cell r="I765">
            <v>12</v>
          </cell>
          <cell r="J765" t="str">
            <v>MES</v>
          </cell>
          <cell r="K765" t="str">
            <v>SECRETARÍA DE EDUCACIÓN PARA LA CULTURA</v>
          </cell>
          <cell r="L765">
            <v>0</v>
          </cell>
        </row>
        <row r="766">
          <cell r="C766">
            <v>0</v>
          </cell>
          <cell r="D766">
            <v>0</v>
          </cell>
          <cell r="E766" t="str">
            <v>Manejo de residuos solidos</v>
          </cell>
          <cell r="F766" t="str">
            <v>%</v>
          </cell>
          <cell r="G766">
            <v>100</v>
          </cell>
          <cell r="H766">
            <v>42750</v>
          </cell>
          <cell r="I766">
            <v>12</v>
          </cell>
          <cell r="J766" t="str">
            <v>MES</v>
          </cell>
          <cell r="K766" t="str">
            <v>SECRETARÍA DE EDUCACIÓN PARA LA CULTURA</v>
          </cell>
          <cell r="L766">
            <v>0</v>
          </cell>
        </row>
        <row r="767">
          <cell r="C767">
            <v>0</v>
          </cell>
          <cell r="D767">
            <v>0</v>
          </cell>
          <cell r="E767" t="str">
            <v>Investigación</v>
          </cell>
          <cell r="F767" t="str">
            <v>%</v>
          </cell>
          <cell r="G767">
            <v>100</v>
          </cell>
          <cell r="H767">
            <v>42750</v>
          </cell>
          <cell r="I767">
            <v>12</v>
          </cell>
          <cell r="J767" t="str">
            <v>MES</v>
          </cell>
          <cell r="K767" t="str">
            <v>SECRETARÍA DE EDUCACIÓN PARA LA CULTURA</v>
          </cell>
          <cell r="L767">
            <v>0</v>
          </cell>
        </row>
        <row r="768">
          <cell r="C768">
            <v>0</v>
          </cell>
          <cell r="D768">
            <v>0</v>
          </cell>
          <cell r="E768" t="str">
            <v>Capacitación funcionarios</v>
          </cell>
          <cell r="F768" t="str">
            <v>%</v>
          </cell>
          <cell r="G768">
            <v>100</v>
          </cell>
          <cell r="H768">
            <v>42750</v>
          </cell>
          <cell r="I768">
            <v>12</v>
          </cell>
          <cell r="J768" t="str">
            <v>MES</v>
          </cell>
          <cell r="K768" t="str">
            <v>SECRETARÍA DE EDUCACIÓN PARA LA CULTURA</v>
          </cell>
          <cell r="L768">
            <v>0</v>
          </cell>
        </row>
        <row r="769">
          <cell r="C769">
            <v>0</v>
          </cell>
          <cell r="D769">
            <v>0</v>
          </cell>
          <cell r="E769" t="str">
            <v>Bonos pensionales</v>
          </cell>
          <cell r="F769" t="str">
            <v>%</v>
          </cell>
          <cell r="G769">
            <v>100</v>
          </cell>
          <cell r="H769">
            <v>42750</v>
          </cell>
          <cell r="I769">
            <v>12</v>
          </cell>
          <cell r="J769" t="str">
            <v>MES</v>
          </cell>
          <cell r="K769" t="str">
            <v>SECRETARÍA DE EDUCACIÓN PARA LA CULTURA</v>
          </cell>
          <cell r="L769">
            <v>0</v>
          </cell>
        </row>
        <row r="770">
          <cell r="C770">
            <v>0</v>
          </cell>
          <cell r="D770">
            <v>0</v>
          </cell>
          <cell r="E770" t="str">
            <v>Dotación y mantenimiento</v>
          </cell>
          <cell r="F770" t="str">
            <v>%</v>
          </cell>
          <cell r="G770">
            <v>100</v>
          </cell>
          <cell r="H770">
            <v>42750</v>
          </cell>
          <cell r="I770">
            <v>12</v>
          </cell>
          <cell r="J770" t="str">
            <v>MES</v>
          </cell>
          <cell r="K770" t="str">
            <v>SECRETARÍA DE EDUCACIÓN PARA LA CULTURA</v>
          </cell>
          <cell r="L770">
            <v>0</v>
          </cell>
        </row>
        <row r="771">
          <cell r="C771" t="str">
            <v>2016050000174</v>
          </cell>
          <cell r="D771">
            <v>100000000</v>
          </cell>
          <cell r="E771" t="str">
            <v>Ase AT Ap Lo Ev Seg a ENS</v>
          </cell>
          <cell r="F771" t="str">
            <v>UNI</v>
          </cell>
          <cell r="G771">
            <v>1</v>
          </cell>
          <cell r="H771">
            <v>42736</v>
          </cell>
          <cell r="I771">
            <v>12</v>
          </cell>
          <cell r="J771" t="str">
            <v>MES</v>
          </cell>
          <cell r="K771" t="str">
            <v>SECRETARÍA DE EDUCACIÓN PARA LA CULTURA</v>
          </cell>
          <cell r="L771" t="str">
            <v>Implementación del "Centro de Pensamiento Pedagógico" en el Departamento de Antioquia</v>
          </cell>
        </row>
        <row r="772">
          <cell r="C772">
            <v>0</v>
          </cell>
          <cell r="D772">
            <v>0</v>
          </cell>
          <cell r="E772" t="str">
            <v>Conf red inves y for doc  dir doc</v>
          </cell>
          <cell r="F772" t="str">
            <v>UNI</v>
          </cell>
          <cell r="G772">
            <v>1</v>
          </cell>
          <cell r="H772">
            <v>42736</v>
          </cell>
          <cell r="I772">
            <v>12</v>
          </cell>
          <cell r="J772" t="str">
            <v>MES</v>
          </cell>
          <cell r="K772" t="str">
            <v>SECRETARÍA DE EDUCACIÓN PARA LA CULTURA</v>
          </cell>
          <cell r="L772">
            <v>0</v>
          </cell>
        </row>
        <row r="773">
          <cell r="C773">
            <v>0</v>
          </cell>
          <cell r="D773">
            <v>0</v>
          </cell>
          <cell r="E773" t="str">
            <v>Crear RIDA con ENS</v>
          </cell>
          <cell r="F773" t="str">
            <v>UNI</v>
          </cell>
          <cell r="G773">
            <v>1</v>
          </cell>
          <cell r="H773">
            <v>42736</v>
          </cell>
          <cell r="I773">
            <v>12</v>
          </cell>
          <cell r="J773" t="str">
            <v>MES</v>
          </cell>
          <cell r="K773" t="str">
            <v>SECRETARÍA DE EDUCACIÓN PARA LA CULTURA</v>
          </cell>
          <cell r="L773">
            <v>0</v>
          </cell>
        </row>
        <row r="774">
          <cell r="C774">
            <v>0</v>
          </cell>
          <cell r="D774">
            <v>0</v>
          </cell>
          <cell r="E774" t="str">
            <v>For ped adm y finan a ENS</v>
          </cell>
          <cell r="F774" t="str">
            <v>UNI</v>
          </cell>
          <cell r="G774">
            <v>1</v>
          </cell>
          <cell r="H774">
            <v>42736</v>
          </cell>
          <cell r="I774">
            <v>12</v>
          </cell>
          <cell r="J774" t="str">
            <v>MES</v>
          </cell>
          <cell r="K774" t="str">
            <v>SECRETARÍA DE EDUCACIÓN PARA LA CULTURA</v>
          </cell>
          <cell r="L774">
            <v>0</v>
          </cell>
        </row>
        <row r="775">
          <cell r="C775">
            <v>0</v>
          </cell>
          <cell r="D775">
            <v>0</v>
          </cell>
          <cell r="E775" t="str">
            <v>Semill inv. mun y sub para doc</v>
          </cell>
          <cell r="F775" t="str">
            <v>UNI</v>
          </cell>
          <cell r="G775">
            <v>1</v>
          </cell>
          <cell r="H775">
            <v>42736</v>
          </cell>
          <cell r="I775">
            <v>12</v>
          </cell>
          <cell r="J775" t="str">
            <v>MES</v>
          </cell>
          <cell r="K775" t="str">
            <v>SECRETARÍA DE EDUCACIÓN PARA LA CULTURA</v>
          </cell>
          <cell r="L775">
            <v>0</v>
          </cell>
        </row>
        <row r="776">
          <cell r="C776">
            <v>0</v>
          </cell>
          <cell r="D776">
            <v>0</v>
          </cell>
          <cell r="E776" t="str">
            <v>Tall For Sem con doc y dir doc</v>
          </cell>
          <cell r="F776" t="str">
            <v>UNI</v>
          </cell>
          <cell r="G776">
            <v>1</v>
          </cell>
          <cell r="H776">
            <v>42736</v>
          </cell>
          <cell r="I776">
            <v>12</v>
          </cell>
          <cell r="J776" t="str">
            <v>MES</v>
          </cell>
          <cell r="K776" t="str">
            <v>SECRETARÍA DE EDUCACIÓN PARA LA CULTURA</v>
          </cell>
          <cell r="L776">
            <v>0</v>
          </cell>
        </row>
        <row r="777">
          <cell r="C777" t="str">
            <v>2016050000202</v>
          </cell>
          <cell r="D777">
            <v>396514431138</v>
          </cell>
          <cell r="E777" t="str">
            <v>Pago 1 devengos docentes rural</v>
          </cell>
          <cell r="F777" t="str">
            <v>UNI</v>
          </cell>
          <cell r="G777">
            <v>1</v>
          </cell>
          <cell r="H777">
            <v>42736</v>
          </cell>
          <cell r="I777">
            <v>12</v>
          </cell>
          <cell r="J777" t="str">
            <v>MES</v>
          </cell>
          <cell r="K777" t="str">
            <v>SECRETARÍA DE EDUCACIÓN PARA LA CULTURA</v>
          </cell>
          <cell r="L777" t="str">
            <v>Administración Pago nómina personal docente, directivos docentes y administrativos de la secretaria de Educación Zona rural Departamento de Antioquia</v>
          </cell>
        </row>
        <row r="778">
          <cell r="C778">
            <v>0</v>
          </cell>
          <cell r="D778">
            <v>0</v>
          </cell>
          <cell r="E778" t="str">
            <v>Pago 2devengos docentes rural</v>
          </cell>
          <cell r="F778" t="str">
            <v>UNI</v>
          </cell>
          <cell r="G778">
            <v>1</v>
          </cell>
          <cell r="H778">
            <v>42736</v>
          </cell>
          <cell r="I778">
            <v>12</v>
          </cell>
          <cell r="J778" t="str">
            <v>MES</v>
          </cell>
          <cell r="K778" t="str">
            <v>SECRETARÍA DE EDUCACIÓN PARA LA CULTURA</v>
          </cell>
          <cell r="L778">
            <v>0</v>
          </cell>
        </row>
        <row r="779">
          <cell r="C779">
            <v>0</v>
          </cell>
          <cell r="D779">
            <v>0</v>
          </cell>
          <cell r="E779" t="str">
            <v>Pago 3devengos docentes rural</v>
          </cell>
          <cell r="F779" t="str">
            <v>UNI</v>
          </cell>
          <cell r="G779">
            <v>1</v>
          </cell>
          <cell r="H779">
            <v>42736</v>
          </cell>
          <cell r="I779">
            <v>12</v>
          </cell>
          <cell r="J779" t="str">
            <v>MES</v>
          </cell>
          <cell r="K779" t="str">
            <v>SECRETARÍA DE EDUCACIÓN PARA LA CULTURA</v>
          </cell>
          <cell r="L779">
            <v>0</v>
          </cell>
        </row>
        <row r="780">
          <cell r="C780">
            <v>0</v>
          </cell>
          <cell r="D780">
            <v>0</v>
          </cell>
          <cell r="E780" t="str">
            <v>Pago 4devengos docentes rural</v>
          </cell>
          <cell r="F780" t="str">
            <v>UNI</v>
          </cell>
          <cell r="G780">
            <v>1</v>
          </cell>
          <cell r="H780">
            <v>42736</v>
          </cell>
          <cell r="I780">
            <v>12</v>
          </cell>
          <cell r="J780" t="str">
            <v>MES</v>
          </cell>
          <cell r="K780" t="str">
            <v>SECRETARÍA DE EDUCACIÓN PARA LA CULTURA</v>
          </cell>
          <cell r="L780">
            <v>0</v>
          </cell>
        </row>
        <row r="781">
          <cell r="C781">
            <v>0</v>
          </cell>
          <cell r="D781">
            <v>0</v>
          </cell>
          <cell r="E781" t="str">
            <v>Pago devengos direct docentes rural</v>
          </cell>
          <cell r="F781" t="str">
            <v>UNI</v>
          </cell>
          <cell r="G781">
            <v>1</v>
          </cell>
          <cell r="H781">
            <v>42736</v>
          </cell>
          <cell r="I781">
            <v>12</v>
          </cell>
          <cell r="J781" t="str">
            <v>MES</v>
          </cell>
          <cell r="K781" t="str">
            <v>SECRETARÍA DE EDUCACIÓN PARA LA CULTURA</v>
          </cell>
          <cell r="L781">
            <v>0</v>
          </cell>
        </row>
        <row r="782">
          <cell r="C782">
            <v>0</v>
          </cell>
          <cell r="D782">
            <v>0</v>
          </cell>
          <cell r="E782" t="str">
            <v>Pago devengos personal admitivo rural</v>
          </cell>
          <cell r="F782" t="str">
            <v>UNI</v>
          </cell>
          <cell r="G782">
            <v>1</v>
          </cell>
          <cell r="H782">
            <v>42736</v>
          </cell>
          <cell r="I782">
            <v>12</v>
          </cell>
          <cell r="J782" t="str">
            <v>MES</v>
          </cell>
          <cell r="K782" t="str">
            <v>SECRETARÍA DE EDUCACIÓN PARA LA CULTURA</v>
          </cell>
          <cell r="L782">
            <v>0</v>
          </cell>
        </row>
        <row r="783">
          <cell r="C783">
            <v>0</v>
          </cell>
          <cell r="D783">
            <v>0</v>
          </cell>
          <cell r="E783" t="str">
            <v>Pago parafisc personal admitivo rural</v>
          </cell>
          <cell r="F783" t="str">
            <v>UNI</v>
          </cell>
          <cell r="G783">
            <v>1</v>
          </cell>
          <cell r="H783">
            <v>42736</v>
          </cell>
          <cell r="I783">
            <v>12</v>
          </cell>
          <cell r="J783" t="str">
            <v>MES</v>
          </cell>
          <cell r="K783" t="str">
            <v>SECRETARÍA DE EDUCACIÓN PARA LA CULTURA</v>
          </cell>
          <cell r="L783">
            <v>0</v>
          </cell>
        </row>
        <row r="784">
          <cell r="C784">
            <v>0</v>
          </cell>
          <cell r="D784">
            <v>0</v>
          </cell>
          <cell r="E784" t="str">
            <v>Pago parafiscales Direct Docent Rural</v>
          </cell>
          <cell r="F784" t="str">
            <v>UNI</v>
          </cell>
          <cell r="G784">
            <v>1</v>
          </cell>
          <cell r="H784">
            <v>42736</v>
          </cell>
          <cell r="I784">
            <v>12</v>
          </cell>
          <cell r="J784" t="str">
            <v>MES</v>
          </cell>
          <cell r="K784" t="str">
            <v>SECRETARÍA DE EDUCACIÓN PARA LA CULTURA</v>
          </cell>
          <cell r="L784">
            <v>0</v>
          </cell>
        </row>
        <row r="785">
          <cell r="C785">
            <v>0</v>
          </cell>
          <cell r="D785">
            <v>0</v>
          </cell>
          <cell r="E785" t="str">
            <v>Pago parafiscales Docentes Rural</v>
          </cell>
          <cell r="F785" t="str">
            <v>UNI</v>
          </cell>
          <cell r="G785">
            <v>1</v>
          </cell>
          <cell r="H785">
            <v>42736</v>
          </cell>
          <cell r="I785">
            <v>12</v>
          </cell>
          <cell r="J785" t="str">
            <v>MES</v>
          </cell>
          <cell r="K785" t="str">
            <v>SECRETARÍA DE EDUCACIÓN PARA LA CULTURA</v>
          </cell>
          <cell r="L785">
            <v>0</v>
          </cell>
        </row>
        <row r="786">
          <cell r="C786">
            <v>0</v>
          </cell>
          <cell r="D786">
            <v>0</v>
          </cell>
          <cell r="E786" t="str">
            <v>Pago segu social person admitivo rural</v>
          </cell>
          <cell r="F786" t="str">
            <v>UNI</v>
          </cell>
          <cell r="G786">
            <v>1</v>
          </cell>
          <cell r="H786">
            <v>42736</v>
          </cell>
          <cell r="I786">
            <v>12</v>
          </cell>
          <cell r="J786" t="str">
            <v>MES</v>
          </cell>
          <cell r="K786" t="str">
            <v>SECRETARÍA DE EDUCACIÓN PARA LA CULTURA</v>
          </cell>
          <cell r="L786">
            <v>0</v>
          </cell>
        </row>
        <row r="787">
          <cell r="C787">
            <v>0</v>
          </cell>
          <cell r="D787">
            <v>0</v>
          </cell>
          <cell r="E787" t="str">
            <v>Pago segur social Direct Docent Rural</v>
          </cell>
          <cell r="F787" t="str">
            <v>UNI</v>
          </cell>
          <cell r="G787">
            <v>1</v>
          </cell>
          <cell r="H787">
            <v>42736</v>
          </cell>
          <cell r="I787">
            <v>12</v>
          </cell>
          <cell r="J787" t="str">
            <v>MES</v>
          </cell>
          <cell r="K787" t="str">
            <v>SECRETARÍA DE EDUCACIÓN PARA LA CULTURA</v>
          </cell>
          <cell r="L787">
            <v>0</v>
          </cell>
        </row>
        <row r="788">
          <cell r="C788">
            <v>0</v>
          </cell>
          <cell r="D788">
            <v>0</v>
          </cell>
          <cell r="E788" t="str">
            <v>Pago segur social Docentes Rural</v>
          </cell>
          <cell r="F788" t="str">
            <v>UNI</v>
          </cell>
          <cell r="G788">
            <v>1</v>
          </cell>
          <cell r="H788">
            <v>42736</v>
          </cell>
          <cell r="I788">
            <v>12</v>
          </cell>
          <cell r="J788" t="str">
            <v>MES</v>
          </cell>
          <cell r="K788" t="str">
            <v>SECRETARÍA DE EDUCACIÓN PARA LA CULTURA</v>
          </cell>
          <cell r="L788">
            <v>0</v>
          </cell>
        </row>
        <row r="789">
          <cell r="C789" t="str">
            <v>2016050000203</v>
          </cell>
          <cell r="D789">
            <v>523257048211</v>
          </cell>
          <cell r="E789" t="str">
            <v>Pago 1 devengo docent Urbano</v>
          </cell>
          <cell r="F789" t="str">
            <v>UNI</v>
          </cell>
          <cell r="G789">
            <v>1</v>
          </cell>
          <cell r="H789">
            <v>42736</v>
          </cell>
          <cell r="I789">
            <v>12</v>
          </cell>
          <cell r="J789" t="str">
            <v>MES</v>
          </cell>
          <cell r="K789" t="str">
            <v>SECRETARÍA DE EDUCACIÓN PARA LA CULTURA</v>
          </cell>
          <cell r="L789" t="str">
            <v>Administración y pago nómina personal docente, directivo docente y administrativo Secretaria de Educación Zona Urbana Departamento de Antioquia</v>
          </cell>
        </row>
        <row r="790">
          <cell r="C790">
            <v>0</v>
          </cell>
          <cell r="D790">
            <v>0</v>
          </cell>
          <cell r="E790" t="str">
            <v>Pago 2 devengo docent Urbano</v>
          </cell>
          <cell r="F790" t="str">
            <v>UNI</v>
          </cell>
          <cell r="G790">
            <v>1</v>
          </cell>
          <cell r="H790">
            <v>42736</v>
          </cell>
          <cell r="I790">
            <v>12</v>
          </cell>
          <cell r="J790" t="str">
            <v>MES</v>
          </cell>
          <cell r="K790" t="str">
            <v>SECRETARÍA DE EDUCACIÓN PARA LA CULTURA</v>
          </cell>
          <cell r="L790">
            <v>0</v>
          </cell>
        </row>
        <row r="791">
          <cell r="C791">
            <v>0</v>
          </cell>
          <cell r="D791">
            <v>0</v>
          </cell>
          <cell r="E791" t="str">
            <v>Pago 3 devengo docent Urbano</v>
          </cell>
          <cell r="F791" t="str">
            <v>UNI</v>
          </cell>
          <cell r="G791">
            <v>1</v>
          </cell>
          <cell r="H791">
            <v>42736</v>
          </cell>
          <cell r="I791">
            <v>12</v>
          </cell>
          <cell r="J791" t="str">
            <v>MES</v>
          </cell>
          <cell r="K791" t="str">
            <v>SECRETARÍA DE EDUCACIÓN PARA LA CULTURA</v>
          </cell>
          <cell r="L791">
            <v>0</v>
          </cell>
        </row>
        <row r="792">
          <cell r="C792">
            <v>0</v>
          </cell>
          <cell r="D792">
            <v>0</v>
          </cell>
          <cell r="E792" t="str">
            <v>Pago 4 devengo docent Urbano</v>
          </cell>
          <cell r="F792" t="str">
            <v>UNI</v>
          </cell>
          <cell r="G792">
            <v>1</v>
          </cell>
          <cell r="H792">
            <v>42736</v>
          </cell>
          <cell r="I792">
            <v>12</v>
          </cell>
          <cell r="J792" t="str">
            <v>MES</v>
          </cell>
          <cell r="K792" t="str">
            <v>SECRETARÍA DE EDUCACIÓN PARA LA CULTURA</v>
          </cell>
          <cell r="L792">
            <v>0</v>
          </cell>
        </row>
        <row r="793">
          <cell r="C793">
            <v>0</v>
          </cell>
          <cell r="D793">
            <v>0</v>
          </cell>
          <cell r="E793" t="str">
            <v>Pago 5 devengo docent Urbano</v>
          </cell>
          <cell r="F793" t="str">
            <v>UNI</v>
          </cell>
          <cell r="G793">
            <v>1</v>
          </cell>
          <cell r="H793">
            <v>42736</v>
          </cell>
          <cell r="I793">
            <v>12</v>
          </cell>
          <cell r="J793" t="str">
            <v>MES</v>
          </cell>
          <cell r="K793" t="str">
            <v>SECRETARÍA DE EDUCACIÓN PARA LA CULTURA</v>
          </cell>
          <cell r="L793">
            <v>0</v>
          </cell>
        </row>
        <row r="794">
          <cell r="C794">
            <v>0</v>
          </cell>
          <cell r="D794">
            <v>0</v>
          </cell>
          <cell r="E794" t="str">
            <v>pago cancelaciones</v>
          </cell>
          <cell r="F794" t="str">
            <v>UNI</v>
          </cell>
          <cell r="G794">
            <v>1</v>
          </cell>
          <cell r="H794">
            <v>42736</v>
          </cell>
          <cell r="I794">
            <v>12</v>
          </cell>
          <cell r="J794" t="str">
            <v>MES</v>
          </cell>
          <cell r="K794" t="str">
            <v>SECRETARÍA DE EDUCACIÓN PARA LA CULTURA</v>
          </cell>
          <cell r="L794">
            <v>0</v>
          </cell>
        </row>
        <row r="795">
          <cell r="C795">
            <v>0</v>
          </cell>
          <cell r="D795">
            <v>0</v>
          </cell>
          <cell r="E795" t="str">
            <v>Pago deveng pers admitiv urbano</v>
          </cell>
          <cell r="F795" t="str">
            <v>UNI</v>
          </cell>
          <cell r="G795">
            <v>1</v>
          </cell>
          <cell r="H795">
            <v>42736</v>
          </cell>
          <cell r="I795">
            <v>12</v>
          </cell>
          <cell r="J795" t="str">
            <v>MES</v>
          </cell>
          <cell r="K795" t="str">
            <v>SECRETARÍA DE EDUCACIÓN PARA LA CULTURA</v>
          </cell>
          <cell r="L795">
            <v>0</v>
          </cell>
        </row>
        <row r="796">
          <cell r="C796">
            <v>0</v>
          </cell>
          <cell r="D796">
            <v>0</v>
          </cell>
          <cell r="E796" t="str">
            <v>pago devengo direct docente Urban</v>
          </cell>
          <cell r="F796" t="str">
            <v>UNI</v>
          </cell>
          <cell r="G796">
            <v>1</v>
          </cell>
          <cell r="H796">
            <v>42736</v>
          </cell>
          <cell r="I796">
            <v>12</v>
          </cell>
          <cell r="J796" t="str">
            <v>MES</v>
          </cell>
          <cell r="K796" t="str">
            <v>SECRETARÍA DE EDUCACIÓN PARA LA CULTURA</v>
          </cell>
          <cell r="L796">
            <v>0</v>
          </cell>
        </row>
        <row r="797">
          <cell r="C797">
            <v>0</v>
          </cell>
          <cell r="D797">
            <v>0</v>
          </cell>
          <cell r="E797" t="str">
            <v>Pago paraf docent urbano</v>
          </cell>
          <cell r="F797" t="str">
            <v>UNI</v>
          </cell>
          <cell r="G797">
            <v>1</v>
          </cell>
          <cell r="H797">
            <v>42736</v>
          </cell>
          <cell r="I797">
            <v>12</v>
          </cell>
          <cell r="J797" t="str">
            <v>MES</v>
          </cell>
          <cell r="K797" t="str">
            <v>SECRETARÍA DE EDUCACIÓN PARA LA CULTURA</v>
          </cell>
          <cell r="L797">
            <v>0</v>
          </cell>
        </row>
        <row r="798">
          <cell r="C798">
            <v>0</v>
          </cell>
          <cell r="D798">
            <v>0</v>
          </cell>
          <cell r="E798" t="str">
            <v>Pago paraf pers admit urbano</v>
          </cell>
          <cell r="F798" t="str">
            <v>UNI</v>
          </cell>
          <cell r="G798">
            <v>1</v>
          </cell>
          <cell r="H798">
            <v>42736</v>
          </cell>
          <cell r="I798">
            <v>12</v>
          </cell>
          <cell r="J798" t="str">
            <v>MES</v>
          </cell>
          <cell r="K798" t="str">
            <v>SECRETARÍA DE EDUCACIÓN PARA LA CULTURA</v>
          </cell>
          <cell r="L798">
            <v>0</v>
          </cell>
        </row>
        <row r="799">
          <cell r="C799">
            <v>0</v>
          </cell>
          <cell r="D799">
            <v>0</v>
          </cell>
          <cell r="E799" t="str">
            <v>Pago parafisc Direc doc Urbano</v>
          </cell>
          <cell r="F799" t="str">
            <v>UNI</v>
          </cell>
          <cell r="G799">
            <v>1</v>
          </cell>
          <cell r="H799">
            <v>42736</v>
          </cell>
          <cell r="I799">
            <v>12</v>
          </cell>
          <cell r="J799" t="str">
            <v>MES</v>
          </cell>
          <cell r="K799" t="str">
            <v>SECRETARÍA DE EDUCACIÓN PARA LA CULTURA</v>
          </cell>
          <cell r="L799">
            <v>0</v>
          </cell>
        </row>
        <row r="800">
          <cell r="C800">
            <v>0</v>
          </cell>
          <cell r="D800">
            <v>0</v>
          </cell>
          <cell r="E800" t="str">
            <v>Pago seg soc docent urbano</v>
          </cell>
          <cell r="F800" t="str">
            <v>UNI</v>
          </cell>
          <cell r="G800">
            <v>1</v>
          </cell>
          <cell r="H800">
            <v>42736</v>
          </cell>
          <cell r="I800">
            <v>12</v>
          </cell>
          <cell r="J800" t="str">
            <v>MES</v>
          </cell>
          <cell r="K800" t="str">
            <v>SECRETARÍA DE EDUCACIÓN PARA LA CULTURA</v>
          </cell>
          <cell r="L800">
            <v>0</v>
          </cell>
        </row>
        <row r="801">
          <cell r="C801">
            <v>0</v>
          </cell>
          <cell r="D801">
            <v>0</v>
          </cell>
          <cell r="E801" t="str">
            <v>Pago seg soc pers admit urb</v>
          </cell>
          <cell r="F801" t="str">
            <v>UNI</v>
          </cell>
          <cell r="G801">
            <v>1</v>
          </cell>
          <cell r="H801">
            <v>42736</v>
          </cell>
          <cell r="I801">
            <v>12</v>
          </cell>
          <cell r="J801" t="str">
            <v>MES</v>
          </cell>
          <cell r="K801" t="str">
            <v>SECRETARÍA DE EDUCACIÓN PARA LA CULTURA</v>
          </cell>
          <cell r="L801">
            <v>0</v>
          </cell>
        </row>
        <row r="802">
          <cell r="C802">
            <v>0</v>
          </cell>
          <cell r="D802">
            <v>0</v>
          </cell>
          <cell r="E802" t="str">
            <v>Pago segur soc Direct doc Urbano</v>
          </cell>
          <cell r="F802" t="str">
            <v>UNI</v>
          </cell>
          <cell r="G802">
            <v>1</v>
          </cell>
          <cell r="H802">
            <v>42736</v>
          </cell>
          <cell r="I802">
            <v>12</v>
          </cell>
          <cell r="J802" t="str">
            <v>MES</v>
          </cell>
          <cell r="K802" t="str">
            <v>SECRETARÍA DE EDUCACIÓN PARA LA CULTURA</v>
          </cell>
          <cell r="L802">
            <v>0</v>
          </cell>
        </row>
        <row r="803">
          <cell r="C803" t="str">
            <v>2016050000204</v>
          </cell>
          <cell r="D803">
            <v>100000000</v>
          </cell>
          <cell r="E803" t="str">
            <v>Diseño de contenidos</v>
          </cell>
          <cell r="F803" t="str">
            <v>UNI</v>
          </cell>
          <cell r="G803">
            <v>1</v>
          </cell>
          <cell r="H803">
            <v>42736</v>
          </cell>
          <cell r="I803">
            <v>12</v>
          </cell>
          <cell r="J803" t="str">
            <v>MES</v>
          </cell>
          <cell r="K803" t="str">
            <v>SECRETARÍA DE EDUCACIÓN PARA LA CULTURA</v>
          </cell>
          <cell r="L803" t="str">
            <v>Desarrollo del Centro Departamental de Idiomas y Culturas en el Departamento de Antioquia</v>
          </cell>
        </row>
        <row r="804">
          <cell r="C804">
            <v>0</v>
          </cell>
          <cell r="D804">
            <v>0</v>
          </cell>
          <cell r="E804" t="str">
            <v>Formulación y diseño</v>
          </cell>
          <cell r="F804" t="str">
            <v>UNI</v>
          </cell>
          <cell r="G804">
            <v>1</v>
          </cell>
          <cell r="H804">
            <v>42736</v>
          </cell>
          <cell r="I804">
            <v>12</v>
          </cell>
          <cell r="J804" t="str">
            <v>MES</v>
          </cell>
          <cell r="K804" t="str">
            <v>SECRETARÍA DE EDUCACIÓN PARA LA CULTURA</v>
          </cell>
          <cell r="L804">
            <v>0</v>
          </cell>
        </row>
        <row r="805">
          <cell r="C805">
            <v>0</v>
          </cell>
          <cell r="D805">
            <v>0</v>
          </cell>
          <cell r="E805" t="str">
            <v>Implementación y seguimiento</v>
          </cell>
          <cell r="F805" t="str">
            <v>UNI</v>
          </cell>
          <cell r="G805">
            <v>1</v>
          </cell>
          <cell r="H805">
            <v>42736</v>
          </cell>
          <cell r="I805">
            <v>12</v>
          </cell>
          <cell r="J805" t="str">
            <v>MES</v>
          </cell>
          <cell r="K805" t="str">
            <v>SECRETARÍA DE EDUCACIÓN PARA LA CULTURA</v>
          </cell>
          <cell r="L805">
            <v>0</v>
          </cell>
        </row>
        <row r="806">
          <cell r="C806" t="str">
            <v>2016050000241</v>
          </cell>
          <cell r="D806">
            <v>799872084</v>
          </cell>
          <cell r="E806" t="str">
            <v>Fortal conoc y comp servidores del PCJIC</v>
          </cell>
          <cell r="F806" t="str">
            <v>%</v>
          </cell>
          <cell r="G806">
            <v>62</v>
          </cell>
          <cell r="H806">
            <v>42736</v>
          </cell>
          <cell r="I806">
            <v>12</v>
          </cell>
          <cell r="J806" t="str">
            <v>MES</v>
          </cell>
          <cell r="K806" t="str">
            <v>SECRETARÍA DE EDUCACIÓN PARA LA CULTURA</v>
          </cell>
          <cell r="L806" t="str">
            <v>Fortalecimiento de la gestión del PCJIC Medellín</v>
          </cell>
        </row>
        <row r="807">
          <cell r="C807">
            <v>0</v>
          </cell>
          <cell r="D807">
            <v>0</v>
          </cell>
          <cell r="E807" t="str">
            <v>Construyendo Presente</v>
          </cell>
          <cell r="F807" t="str">
            <v>%</v>
          </cell>
          <cell r="G807">
            <v>7</v>
          </cell>
          <cell r="H807">
            <v>42736</v>
          </cell>
          <cell r="I807">
            <v>12</v>
          </cell>
          <cell r="J807" t="str">
            <v>MES</v>
          </cell>
          <cell r="K807" t="str">
            <v>SECRETARÍA DE EDUCACIÓN PARA LA CULTURA</v>
          </cell>
          <cell r="L807">
            <v>0</v>
          </cell>
        </row>
        <row r="808">
          <cell r="C808">
            <v>0</v>
          </cell>
          <cell r="D808">
            <v>0</v>
          </cell>
          <cell r="E808" t="str">
            <v>Programas de Bienestar Social Laboral</v>
          </cell>
          <cell r="F808" t="str">
            <v>%</v>
          </cell>
          <cell r="G808">
            <v>70</v>
          </cell>
          <cell r="H808">
            <v>42736</v>
          </cell>
          <cell r="I808">
            <v>12</v>
          </cell>
          <cell r="J808" t="str">
            <v>MES</v>
          </cell>
          <cell r="K808" t="str">
            <v>SECRETARÍA DE EDUCACIÓN PARA LA CULTURA</v>
          </cell>
          <cell r="L808">
            <v>0</v>
          </cell>
        </row>
        <row r="809">
          <cell r="C809">
            <v>0</v>
          </cell>
          <cell r="D809">
            <v>0</v>
          </cell>
          <cell r="E809" t="str">
            <v>Fortal de infra física para dllo institu</v>
          </cell>
          <cell r="F809" t="str">
            <v>%</v>
          </cell>
          <cell r="G809">
            <v>40</v>
          </cell>
          <cell r="H809">
            <v>42736</v>
          </cell>
          <cell r="I809">
            <v>12</v>
          </cell>
          <cell r="J809" t="str">
            <v>MES</v>
          </cell>
          <cell r="K809" t="str">
            <v>SECRETARÍA DE EDUCACIÓN PARA LA CULTURA</v>
          </cell>
          <cell r="L809">
            <v>0</v>
          </cell>
        </row>
        <row r="810">
          <cell r="C810">
            <v>0</v>
          </cell>
          <cell r="D810">
            <v>0</v>
          </cell>
          <cell r="E810" t="str">
            <v>Mantenimiento de la planta física</v>
          </cell>
          <cell r="F810" t="str">
            <v>%</v>
          </cell>
          <cell r="G810">
            <v>50</v>
          </cell>
          <cell r="H810">
            <v>42736</v>
          </cell>
          <cell r="I810">
            <v>12</v>
          </cell>
          <cell r="J810" t="str">
            <v>MES</v>
          </cell>
          <cell r="K810" t="str">
            <v>SECRETARÍA DE EDUCACIÓN PARA LA CULTURA</v>
          </cell>
          <cell r="L810">
            <v>0</v>
          </cell>
        </row>
        <row r="811">
          <cell r="C811">
            <v>0</v>
          </cell>
          <cell r="D811">
            <v>0</v>
          </cell>
          <cell r="E811" t="str">
            <v>Actualización Normativa</v>
          </cell>
          <cell r="F811" t="str">
            <v>M2</v>
          </cell>
          <cell r="G811">
            <v>2.7</v>
          </cell>
          <cell r="H811">
            <v>42736</v>
          </cell>
          <cell r="I811">
            <v>12</v>
          </cell>
          <cell r="J811" t="str">
            <v>MES</v>
          </cell>
          <cell r="K811" t="str">
            <v>SECRETARÍA DE EDUCACIÓN PARA LA CULTURA</v>
          </cell>
          <cell r="L811">
            <v>0</v>
          </cell>
        </row>
        <row r="812">
          <cell r="C812">
            <v>0</v>
          </cell>
          <cell r="D812">
            <v>0</v>
          </cell>
          <cell r="E812" t="str">
            <v>Fortal de gestión ambiental institución</v>
          </cell>
          <cell r="F812" t="str">
            <v>M2</v>
          </cell>
          <cell r="G812">
            <v>4</v>
          </cell>
          <cell r="H812">
            <v>42736</v>
          </cell>
          <cell r="I812">
            <v>12</v>
          </cell>
          <cell r="J812" t="str">
            <v>MES</v>
          </cell>
          <cell r="K812" t="str">
            <v>SECRETARÍA DE EDUCACIÓN PARA LA CULTURA</v>
          </cell>
          <cell r="L812">
            <v>0</v>
          </cell>
        </row>
        <row r="813">
          <cell r="C813">
            <v>0</v>
          </cell>
          <cell r="D813">
            <v>0</v>
          </cell>
          <cell r="E813" t="str">
            <v>Dllo Sist Integrado de Planif y Gestión</v>
          </cell>
          <cell r="F813" t="str">
            <v>UNI</v>
          </cell>
          <cell r="G813">
            <v>5</v>
          </cell>
          <cell r="H813">
            <v>42736</v>
          </cell>
          <cell r="I813">
            <v>12</v>
          </cell>
          <cell r="J813" t="str">
            <v>MES</v>
          </cell>
          <cell r="K813" t="str">
            <v>SECRETARÍA DE EDUCACIÓN PARA LA CULTURA</v>
          </cell>
          <cell r="L813">
            <v>0</v>
          </cell>
        </row>
        <row r="814">
          <cell r="C814">
            <v>0</v>
          </cell>
          <cell r="D814">
            <v>0</v>
          </cell>
          <cell r="E814" t="str">
            <v>Dllo Sist Integrado de Planif y Gestión</v>
          </cell>
          <cell r="F814" t="str">
            <v>%</v>
          </cell>
          <cell r="G814">
            <v>40</v>
          </cell>
          <cell r="H814">
            <v>42736</v>
          </cell>
          <cell r="I814">
            <v>12</v>
          </cell>
          <cell r="J814" t="str">
            <v>MES</v>
          </cell>
          <cell r="K814" t="str">
            <v>SECRETARÍA DE EDUCACIÓN PARA LA CULTURA</v>
          </cell>
          <cell r="L814">
            <v>0</v>
          </cell>
        </row>
        <row r="815">
          <cell r="C815">
            <v>0</v>
          </cell>
          <cell r="D815">
            <v>0</v>
          </cell>
          <cell r="E815" t="str">
            <v>Implem sistema integrado de info - ERP</v>
          </cell>
          <cell r="F815" t="str">
            <v>%</v>
          </cell>
          <cell r="G815">
            <v>70</v>
          </cell>
          <cell r="H815">
            <v>42736</v>
          </cell>
          <cell r="I815">
            <v>12</v>
          </cell>
          <cell r="J815" t="str">
            <v>MES</v>
          </cell>
          <cell r="K815" t="str">
            <v>SECRETARÍA DE EDUCACIÓN PARA LA CULTURA</v>
          </cell>
          <cell r="L815">
            <v>0</v>
          </cell>
        </row>
        <row r="816">
          <cell r="C816">
            <v>0</v>
          </cell>
          <cell r="D816">
            <v>0</v>
          </cell>
          <cell r="E816" t="str">
            <v>Modern infraestr informática y de teleco</v>
          </cell>
          <cell r="F816" t="str">
            <v>%</v>
          </cell>
          <cell r="G816">
            <v>80</v>
          </cell>
          <cell r="H816">
            <v>42736</v>
          </cell>
          <cell r="I816">
            <v>12</v>
          </cell>
          <cell r="J816" t="str">
            <v>MES</v>
          </cell>
          <cell r="K816" t="str">
            <v>SECRETARÍA DE EDUCACIÓN PARA LA CULTURA</v>
          </cell>
          <cell r="L816">
            <v>0</v>
          </cell>
        </row>
        <row r="817">
          <cell r="C817" t="str">
            <v>2016050000242</v>
          </cell>
          <cell r="D817">
            <v>37875835458</v>
          </cell>
          <cell r="E817" t="str">
            <v>Mej acc y perm en educ T&amp;T y prof PCJIC</v>
          </cell>
          <cell r="F817" t="str">
            <v>PRS</v>
          </cell>
          <cell r="G817">
            <v>165</v>
          </cell>
          <cell r="H817">
            <v>42736</v>
          </cell>
          <cell r="I817">
            <v>12</v>
          </cell>
          <cell r="J817" t="str">
            <v>MES</v>
          </cell>
          <cell r="K817" t="str">
            <v>SECRETARÍA DE EDUCACIÓN PARA LA CULTURA</v>
          </cell>
          <cell r="L817" t="str">
            <v>Fortalecimiento en alimentación y nutrición desde la salud pública Departamento, Antioquia, Occidente</v>
          </cell>
        </row>
        <row r="818">
          <cell r="C818">
            <v>0</v>
          </cell>
          <cell r="D818">
            <v>0</v>
          </cell>
          <cell r="E818" t="str">
            <v>Fortal educ sup en el PCJIC</v>
          </cell>
          <cell r="F818" t="str">
            <v>%</v>
          </cell>
          <cell r="G818">
            <v>75</v>
          </cell>
          <cell r="H818">
            <v>42736</v>
          </cell>
          <cell r="I818">
            <v>12</v>
          </cell>
          <cell r="J818" t="str">
            <v>MES</v>
          </cell>
          <cell r="K818" t="str">
            <v>SECRETARÍA DE EDUCACIÓN PARA LA CULTURA</v>
          </cell>
          <cell r="L818">
            <v>0</v>
          </cell>
        </row>
        <row r="819">
          <cell r="C819">
            <v>0</v>
          </cell>
          <cell r="D819">
            <v>0</v>
          </cell>
          <cell r="E819" t="str">
            <v>Fortal y dllo docencia y procesos acad</v>
          </cell>
          <cell r="F819" t="str">
            <v>PRS</v>
          </cell>
          <cell r="G819">
            <v>140</v>
          </cell>
          <cell r="H819">
            <v>42736</v>
          </cell>
          <cell r="I819">
            <v>12</v>
          </cell>
          <cell r="J819" t="str">
            <v>MES</v>
          </cell>
          <cell r="K819" t="str">
            <v>SECRETARÍA DE EDUCACIÓN PARA LA CULTURA</v>
          </cell>
          <cell r="L819">
            <v>0</v>
          </cell>
        </row>
        <row r="820">
          <cell r="C820">
            <v>0</v>
          </cell>
          <cell r="D820">
            <v>0</v>
          </cell>
          <cell r="E820" t="str">
            <v>Fortal y dllo docencia y procesos acad</v>
          </cell>
          <cell r="F820" t="str">
            <v>%</v>
          </cell>
          <cell r="G820">
            <v>100</v>
          </cell>
          <cell r="H820">
            <v>42736</v>
          </cell>
          <cell r="I820">
            <v>12</v>
          </cell>
          <cell r="J820" t="str">
            <v>MES</v>
          </cell>
          <cell r="K820" t="str">
            <v>SECRETARÍA DE EDUCACIÓN PARA LA CULTURA</v>
          </cell>
          <cell r="L820">
            <v>0</v>
          </cell>
        </row>
        <row r="821">
          <cell r="C821">
            <v>0</v>
          </cell>
          <cell r="D821">
            <v>0</v>
          </cell>
          <cell r="E821" t="str">
            <v>Fortal y dllo docencia y procesos acad</v>
          </cell>
          <cell r="F821" t="str">
            <v>UNI</v>
          </cell>
          <cell r="G821">
            <v>11</v>
          </cell>
          <cell r="H821">
            <v>42736</v>
          </cell>
          <cell r="I821">
            <v>12</v>
          </cell>
          <cell r="J821" t="str">
            <v>MES</v>
          </cell>
          <cell r="K821" t="str">
            <v>SECRETARÍA DE EDUCACIÓN PARA LA CULTURA</v>
          </cell>
          <cell r="L821">
            <v>0</v>
          </cell>
        </row>
        <row r="822">
          <cell r="C822">
            <v>0</v>
          </cell>
          <cell r="D822">
            <v>0</v>
          </cell>
          <cell r="E822" t="str">
            <v>Fortal ext, coop y rel con comunidades</v>
          </cell>
          <cell r="F822" t="str">
            <v>%</v>
          </cell>
          <cell r="G822">
            <v>100</v>
          </cell>
          <cell r="H822">
            <v>42736</v>
          </cell>
          <cell r="I822">
            <v>12</v>
          </cell>
          <cell r="J822" t="str">
            <v>MES</v>
          </cell>
          <cell r="K822" t="str">
            <v>SECRETARÍA DE EDUCACIÓN PARA LA CULTURA</v>
          </cell>
          <cell r="L822">
            <v>0</v>
          </cell>
        </row>
        <row r="823">
          <cell r="C823">
            <v>0</v>
          </cell>
          <cell r="D823">
            <v>0</v>
          </cell>
          <cell r="E823" t="str">
            <v>Fortal ext, coop y rel con comunidades</v>
          </cell>
          <cell r="F823" t="str">
            <v>PRS</v>
          </cell>
          <cell r="G823">
            <v>50</v>
          </cell>
          <cell r="H823">
            <v>42736</v>
          </cell>
          <cell r="I823">
            <v>12</v>
          </cell>
          <cell r="J823" t="str">
            <v>MES</v>
          </cell>
          <cell r="K823" t="str">
            <v>SECRETARÍA DE EDUCACIÓN PARA LA CULTURA</v>
          </cell>
          <cell r="L823">
            <v>0</v>
          </cell>
        </row>
        <row r="824">
          <cell r="C824">
            <v>0</v>
          </cell>
          <cell r="D824">
            <v>0</v>
          </cell>
          <cell r="E824" t="str">
            <v>Fortal ext, coop y rel con comunidades</v>
          </cell>
          <cell r="F824" t="str">
            <v>PRS</v>
          </cell>
          <cell r="G824">
            <v>105</v>
          </cell>
          <cell r="H824">
            <v>42736</v>
          </cell>
          <cell r="I824">
            <v>12</v>
          </cell>
          <cell r="J824" t="str">
            <v>MES</v>
          </cell>
          <cell r="K824" t="str">
            <v>SECRETARÍA DE EDUCACIÓN PARA LA CULTURA</v>
          </cell>
          <cell r="L824">
            <v>0</v>
          </cell>
        </row>
        <row r="825">
          <cell r="C825">
            <v>0</v>
          </cell>
          <cell r="D825">
            <v>0</v>
          </cell>
          <cell r="E825" t="str">
            <v>Fortal ext, coop y rel con comunidades</v>
          </cell>
          <cell r="F825" t="str">
            <v>%</v>
          </cell>
          <cell r="G825">
            <v>100</v>
          </cell>
          <cell r="H825">
            <v>42736</v>
          </cell>
          <cell r="I825">
            <v>12</v>
          </cell>
          <cell r="J825" t="str">
            <v>MES</v>
          </cell>
          <cell r="K825" t="str">
            <v>SECRETARÍA DE EDUCACIÓN PARA LA CULTURA</v>
          </cell>
          <cell r="L825">
            <v>0</v>
          </cell>
        </row>
        <row r="826">
          <cell r="C826">
            <v>0</v>
          </cell>
          <cell r="D826">
            <v>0</v>
          </cell>
          <cell r="E826" t="str">
            <v>Programa de Fomento Cultural</v>
          </cell>
          <cell r="F826" t="str">
            <v>%</v>
          </cell>
          <cell r="G826">
            <v>5</v>
          </cell>
          <cell r="H826">
            <v>42736</v>
          </cell>
          <cell r="I826">
            <v>12</v>
          </cell>
          <cell r="J826" t="str">
            <v>MES</v>
          </cell>
          <cell r="K826" t="str">
            <v>SECRETARÍA DE EDUCACIÓN PARA LA CULTURA</v>
          </cell>
          <cell r="L826">
            <v>0</v>
          </cell>
        </row>
        <row r="827">
          <cell r="C827">
            <v>0</v>
          </cell>
          <cell r="D827">
            <v>0</v>
          </cell>
          <cell r="E827" t="str">
            <v>Programa de Deporte Universitario</v>
          </cell>
          <cell r="F827" t="str">
            <v>%</v>
          </cell>
          <cell r="G827">
            <v>5</v>
          </cell>
          <cell r="H827">
            <v>42736</v>
          </cell>
          <cell r="I827">
            <v>12</v>
          </cell>
          <cell r="J827" t="str">
            <v>MES</v>
          </cell>
          <cell r="K827" t="str">
            <v>SECRETARÍA DE EDUCACIÓN PARA LA CULTURA</v>
          </cell>
          <cell r="L827">
            <v>0</v>
          </cell>
        </row>
        <row r="828">
          <cell r="C828">
            <v>0</v>
          </cell>
          <cell r="D828">
            <v>0</v>
          </cell>
          <cell r="E828" t="str">
            <v>Fortal Unid Regionales en acad e infra</v>
          </cell>
          <cell r="F828" t="str">
            <v>%</v>
          </cell>
          <cell r="G828">
            <v>25</v>
          </cell>
          <cell r="H828">
            <v>42736</v>
          </cell>
          <cell r="I828">
            <v>12</v>
          </cell>
          <cell r="J828" t="str">
            <v>MES</v>
          </cell>
          <cell r="K828" t="str">
            <v>SECRETARÍA DE EDUCACIÓN PARA LA CULTURA</v>
          </cell>
          <cell r="L828">
            <v>0</v>
          </cell>
        </row>
        <row r="829">
          <cell r="C829">
            <v>0</v>
          </cell>
          <cell r="D829">
            <v>0</v>
          </cell>
          <cell r="E829" t="str">
            <v>Mejor servicios biblio del PCJIC</v>
          </cell>
          <cell r="F829" t="str">
            <v>UNI</v>
          </cell>
          <cell r="G829">
            <v>150</v>
          </cell>
          <cell r="H829">
            <v>42736</v>
          </cell>
          <cell r="I829">
            <v>12</v>
          </cell>
          <cell r="J829" t="str">
            <v>MES</v>
          </cell>
          <cell r="K829" t="str">
            <v>SECRETARÍA DE EDUCACIÓN PARA LA CULTURA</v>
          </cell>
          <cell r="L829">
            <v>0</v>
          </cell>
        </row>
        <row r="830">
          <cell r="C830">
            <v>0</v>
          </cell>
          <cell r="D830">
            <v>0</v>
          </cell>
          <cell r="E830" t="str">
            <v>Fortal y art Granjas con acad e inv</v>
          </cell>
          <cell r="F830" t="str">
            <v>PRS</v>
          </cell>
          <cell r="G830">
            <v>3500</v>
          </cell>
          <cell r="H830">
            <v>42736</v>
          </cell>
          <cell r="I830">
            <v>12</v>
          </cell>
          <cell r="J830" t="str">
            <v>MES</v>
          </cell>
          <cell r="K830" t="str">
            <v>SECRETARÍA DE EDUCACIÓN PARA LA CULTURA</v>
          </cell>
          <cell r="L830">
            <v>0</v>
          </cell>
        </row>
        <row r="831">
          <cell r="C831">
            <v>0</v>
          </cell>
          <cell r="D831">
            <v>0</v>
          </cell>
          <cell r="E831" t="str">
            <v>Mejora serv Lab del PCJIC</v>
          </cell>
          <cell r="F831" t="str">
            <v>UNI</v>
          </cell>
          <cell r="G831">
            <v>1</v>
          </cell>
          <cell r="H831">
            <v>42736</v>
          </cell>
          <cell r="I831">
            <v>12</v>
          </cell>
          <cell r="J831" t="str">
            <v>MES</v>
          </cell>
          <cell r="K831" t="str">
            <v>SECRETARÍA DE EDUCACIÓN PARA LA CULTURA</v>
          </cell>
          <cell r="L831">
            <v>0</v>
          </cell>
        </row>
        <row r="832">
          <cell r="C832">
            <v>0</v>
          </cell>
          <cell r="D832">
            <v>0</v>
          </cell>
          <cell r="E832" t="str">
            <v>Prep realiza Autoev y Acred Inst y Prog</v>
          </cell>
          <cell r="F832" t="str">
            <v>%</v>
          </cell>
          <cell r="G832">
            <v>20</v>
          </cell>
          <cell r="H832">
            <v>42736</v>
          </cell>
          <cell r="I832">
            <v>12</v>
          </cell>
          <cell r="J832" t="str">
            <v>MES</v>
          </cell>
          <cell r="K832" t="str">
            <v>SECRETARÍA DE EDUCACIÓN PARA LA CULTURA</v>
          </cell>
          <cell r="L832">
            <v>0</v>
          </cell>
        </row>
        <row r="833">
          <cell r="C833">
            <v>0</v>
          </cell>
          <cell r="D833">
            <v>0</v>
          </cell>
          <cell r="E833" t="str">
            <v>Prep realiza Autoev y Acred Inst y Prog</v>
          </cell>
          <cell r="F833" t="str">
            <v>%</v>
          </cell>
          <cell r="G833">
            <v>100</v>
          </cell>
          <cell r="H833">
            <v>42736</v>
          </cell>
          <cell r="I833">
            <v>12</v>
          </cell>
          <cell r="J833" t="str">
            <v>MES</v>
          </cell>
          <cell r="K833" t="str">
            <v>SECRETARÍA DE EDUCACIÓN PARA LA CULTURA</v>
          </cell>
          <cell r="L833">
            <v>0</v>
          </cell>
        </row>
        <row r="834">
          <cell r="C834">
            <v>0</v>
          </cell>
          <cell r="D834">
            <v>0</v>
          </cell>
          <cell r="E834" t="str">
            <v>Mejor perm y grad desde área  cicias bás</v>
          </cell>
          <cell r="F834" t="str">
            <v>PRS</v>
          </cell>
          <cell r="G834">
            <v>200</v>
          </cell>
          <cell r="H834">
            <v>42736</v>
          </cell>
          <cell r="I834">
            <v>12</v>
          </cell>
          <cell r="J834" t="str">
            <v>MES</v>
          </cell>
          <cell r="K834" t="str">
            <v>SECRETARÍA DE EDUCACIÓN PARA LA CULTURA</v>
          </cell>
          <cell r="L834">
            <v>0</v>
          </cell>
        </row>
        <row r="835">
          <cell r="C835">
            <v>0</v>
          </cell>
          <cell r="D835">
            <v>0</v>
          </cell>
          <cell r="E835" t="str">
            <v>Fortal y desarrollo de investigación</v>
          </cell>
          <cell r="F835" t="str">
            <v>%</v>
          </cell>
          <cell r="G835">
            <v>13</v>
          </cell>
          <cell r="H835">
            <v>42736</v>
          </cell>
          <cell r="I835">
            <v>12</v>
          </cell>
          <cell r="J835" t="str">
            <v>MES</v>
          </cell>
          <cell r="K835" t="str">
            <v>SECRETARÍA DE EDUCACIÓN PARA LA CULTURA</v>
          </cell>
          <cell r="L835">
            <v>0</v>
          </cell>
        </row>
        <row r="836">
          <cell r="C836" t="str">
            <v>2016050000243</v>
          </cell>
          <cell r="D836">
            <v>30000000000</v>
          </cell>
          <cell r="E836" t="str">
            <v>Contratar personal apoyo urbano rural</v>
          </cell>
          <cell r="F836" t="str">
            <v>UNI</v>
          </cell>
          <cell r="G836">
            <v>1</v>
          </cell>
          <cell r="H836">
            <v>42736</v>
          </cell>
          <cell r="I836">
            <v>12</v>
          </cell>
          <cell r="J836" t="str">
            <v>MES</v>
          </cell>
          <cell r="K836" t="str">
            <v>SECRETARÍA DE EDUCACIÓN PARA LA CULTURA</v>
          </cell>
          <cell r="L836" t="str">
            <v>Suministro personal administrativo para garantizar la prestación del servicio educativo en los municipios no certificados del Departamento</v>
          </cell>
        </row>
        <row r="837">
          <cell r="C837" t="str">
            <v>2016050000244</v>
          </cell>
          <cell r="D837">
            <v>46840000000</v>
          </cell>
          <cell r="E837" t="str">
            <v>Auditoría de matrícula</v>
          </cell>
          <cell r="F837" t="str">
            <v>UNI</v>
          </cell>
          <cell r="G837">
            <v>1</v>
          </cell>
          <cell r="H837">
            <v>42736</v>
          </cell>
          <cell r="I837">
            <v>12</v>
          </cell>
          <cell r="J837" t="str">
            <v>MES</v>
          </cell>
          <cell r="K837" t="str">
            <v>SECRETARÍA DE EDUCACIÓN PARA LA CULTURA</v>
          </cell>
          <cell r="L837" t="str">
            <v>Ampliación de  la sostenibilidad del servicio educativo oficial en el Departamento de Antioquia</v>
          </cell>
        </row>
        <row r="838">
          <cell r="C838">
            <v>0</v>
          </cell>
          <cell r="D838">
            <v>0</v>
          </cell>
          <cell r="E838" t="str">
            <v>Contratación cobertura</v>
          </cell>
          <cell r="F838" t="str">
            <v>UNI</v>
          </cell>
          <cell r="G838">
            <v>1</v>
          </cell>
          <cell r="H838">
            <v>42736</v>
          </cell>
          <cell r="I838">
            <v>12</v>
          </cell>
          <cell r="J838" t="str">
            <v>MES</v>
          </cell>
          <cell r="K838" t="str">
            <v>SECRETARÍA DE EDUCACIÓN PARA LA CULTURA</v>
          </cell>
          <cell r="L838">
            <v>0</v>
          </cell>
        </row>
        <row r="839">
          <cell r="C839" t="str">
            <v>2016050000245</v>
          </cell>
          <cell r="D839">
            <v>100000000</v>
          </cell>
          <cell r="E839" t="str">
            <v>Apoyo legalización predios</v>
          </cell>
          <cell r="F839" t="str">
            <v>UNI</v>
          </cell>
          <cell r="G839">
            <v>1</v>
          </cell>
          <cell r="H839">
            <v>42736</v>
          </cell>
          <cell r="I839">
            <v>12</v>
          </cell>
          <cell r="J839" t="str">
            <v>MES</v>
          </cell>
          <cell r="K839" t="str">
            <v>SECRETARÍA DE EDUCACIÓN PARA LA CULTURA</v>
          </cell>
          <cell r="L839" t="str">
            <v>Suministro en sedes educativas de agua, saneamiento básico, energía y legalización de predios en asoscio con dependencias de la Gobernación de Antioquia</v>
          </cell>
        </row>
        <row r="840">
          <cell r="C840">
            <v>0</v>
          </cell>
          <cell r="D840">
            <v>0</v>
          </cell>
          <cell r="E840" t="str">
            <v>Cofinanciar agua potable</v>
          </cell>
          <cell r="F840" t="str">
            <v>UNI</v>
          </cell>
          <cell r="G840">
            <v>1</v>
          </cell>
          <cell r="H840">
            <v>42736</v>
          </cell>
          <cell r="I840">
            <v>12</v>
          </cell>
          <cell r="J840" t="str">
            <v>MES</v>
          </cell>
          <cell r="K840" t="str">
            <v>SECRETARÍA DE EDUCACIÓN PARA LA CULTURA</v>
          </cell>
          <cell r="L840">
            <v>0</v>
          </cell>
        </row>
        <row r="841">
          <cell r="C841">
            <v>0</v>
          </cell>
          <cell r="D841">
            <v>0</v>
          </cell>
          <cell r="E841" t="str">
            <v>Cofinanciar instalación energía</v>
          </cell>
          <cell r="F841" t="str">
            <v>UNI</v>
          </cell>
          <cell r="G841">
            <v>1</v>
          </cell>
          <cell r="H841">
            <v>42736</v>
          </cell>
          <cell r="I841">
            <v>12</v>
          </cell>
          <cell r="J841" t="str">
            <v>MES</v>
          </cell>
          <cell r="K841" t="str">
            <v>SECRETARÍA DE EDUCACIÓN PARA LA CULTURA</v>
          </cell>
          <cell r="L841">
            <v>0</v>
          </cell>
        </row>
        <row r="842">
          <cell r="C842">
            <v>0</v>
          </cell>
          <cell r="D842">
            <v>0</v>
          </cell>
          <cell r="E842" t="str">
            <v>Cofinanciar saneamiento básico</v>
          </cell>
          <cell r="F842" t="str">
            <v>UNI</v>
          </cell>
          <cell r="G842">
            <v>1</v>
          </cell>
          <cell r="H842">
            <v>42736</v>
          </cell>
          <cell r="I842">
            <v>12</v>
          </cell>
          <cell r="J842" t="str">
            <v>MES</v>
          </cell>
          <cell r="K842" t="str">
            <v>SECRETARÍA DE EDUCACIÓN PARA LA CULTURA</v>
          </cell>
          <cell r="L842">
            <v>0</v>
          </cell>
        </row>
        <row r="843">
          <cell r="C843" t="str">
            <v>2016050000246</v>
          </cell>
          <cell r="D843">
            <v>36158477980</v>
          </cell>
          <cell r="E843" t="str">
            <v>Profesores vinculados y ocasionales</v>
          </cell>
          <cell r="F843" t="str">
            <v>UNI</v>
          </cell>
          <cell r="G843">
            <v>1</v>
          </cell>
          <cell r="H843">
            <v>42736</v>
          </cell>
          <cell r="I843">
            <v>12</v>
          </cell>
          <cell r="J843" t="str">
            <v>MES</v>
          </cell>
          <cell r="K843" t="str">
            <v>SECRETARÍA DE EDUCACIÓN PARA LA CULTURA</v>
          </cell>
          <cell r="L843" t="str">
            <v>Mejoramiento acceso y permanencia de los jóvenes de la Universidad de Antioquia en el territorio Departamento, Antioquia, Occidente</v>
          </cell>
        </row>
        <row r="844">
          <cell r="C844" t="str">
            <v>2016050000247</v>
          </cell>
          <cell r="D844">
            <v>1000000000</v>
          </cell>
          <cell r="E844" t="str">
            <v>Compra calzado y vestido labor</v>
          </cell>
          <cell r="F844" t="str">
            <v>UNI</v>
          </cell>
          <cell r="G844">
            <v>1</v>
          </cell>
          <cell r="H844">
            <v>42736</v>
          </cell>
          <cell r="I844">
            <v>12</v>
          </cell>
          <cell r="J844" t="str">
            <v>MES</v>
          </cell>
          <cell r="K844" t="str">
            <v>SECRETARÍA DE EDUCACIÓN PARA LA CULTURA</v>
          </cell>
          <cell r="L844" t="str">
            <v>Adquisición de los elementos de dotación para los docentes que devengan menos de dos salarios mínimos l.v. Municipios no certificados en educación del Departamento de Antioquia.</v>
          </cell>
        </row>
        <row r="845">
          <cell r="C845" t="str">
            <v>2016050000248</v>
          </cell>
          <cell r="D845">
            <v>171296912</v>
          </cell>
          <cell r="E845" t="str">
            <v>Actividades Capacitación Servidores</v>
          </cell>
          <cell r="F845" t="str">
            <v>UNI</v>
          </cell>
          <cell r="G845">
            <v>1</v>
          </cell>
          <cell r="H845">
            <v>42736</v>
          </cell>
          <cell r="I845">
            <v>12</v>
          </cell>
          <cell r="J845" t="str">
            <v>MES</v>
          </cell>
          <cell r="K845" t="str">
            <v>SECRETARÍA DE EDUCACIÓN PARA LA CULTURA</v>
          </cell>
          <cell r="L845" t="str">
            <v>Implementación de estrategias orientadas al bienestar de los funcionarios de la Secretaría de Educación de Antioquia</v>
          </cell>
        </row>
        <row r="846">
          <cell r="C846" t="str">
            <v>2016050000292</v>
          </cell>
          <cell r="D846">
            <v>0</v>
          </cell>
          <cell r="E846" t="str">
            <v>Asesorías proyectos transversales</v>
          </cell>
          <cell r="F846" t="str">
            <v>UNI</v>
          </cell>
          <cell r="G846">
            <v>1</v>
          </cell>
          <cell r="H846">
            <v>42736</v>
          </cell>
          <cell r="I846">
            <v>12</v>
          </cell>
          <cell r="J846" t="str">
            <v>MES</v>
          </cell>
          <cell r="K846" t="str">
            <v>SECRETARÍA DE EDUCACIÓN PARA LA CULTURA</v>
          </cell>
          <cell r="L846" t="str">
            <v>Apoyo a la implementación de la Jornada única  Municipios no certificados de Antioquia</v>
          </cell>
        </row>
        <row r="847">
          <cell r="C847">
            <v>0</v>
          </cell>
          <cell r="D847">
            <v>0</v>
          </cell>
          <cell r="E847" t="str">
            <v>Ofertar programas impacto territorial</v>
          </cell>
          <cell r="F847" t="str">
            <v>UNI</v>
          </cell>
          <cell r="G847">
            <v>1</v>
          </cell>
          <cell r="H847">
            <v>42736</v>
          </cell>
          <cell r="I847">
            <v>12</v>
          </cell>
          <cell r="J847" t="str">
            <v>MES</v>
          </cell>
          <cell r="K847" t="str">
            <v>SECRETARÍA DE EDUCACIÓN PARA LA CULTURA</v>
          </cell>
          <cell r="L847">
            <v>0</v>
          </cell>
        </row>
        <row r="848">
          <cell r="C848" t="str">
            <v>2016050000052</v>
          </cell>
          <cell r="D848">
            <v>0</v>
          </cell>
          <cell r="E848" t="str">
            <v>Adecuación manten  infraestructura</v>
          </cell>
          <cell r="F848" t="str">
            <v>UNI</v>
          </cell>
          <cell r="G848">
            <v>1</v>
          </cell>
          <cell r="H848">
            <v>42736</v>
          </cell>
          <cell r="I848">
            <v>12</v>
          </cell>
          <cell r="J848" t="str">
            <v>MES</v>
          </cell>
          <cell r="K848" t="str">
            <v>SECRETARÍA DE EDUCACIÓN PARA LA CULTURA</v>
          </cell>
          <cell r="L848" t="str">
            <v>Implementación y puesta en marcha del bachillerato digital para Antioquia en todo el Departamento, Antioquia, Occidente</v>
          </cell>
        </row>
        <row r="849">
          <cell r="C849">
            <v>0</v>
          </cell>
          <cell r="D849">
            <v>0</v>
          </cell>
          <cell r="E849" t="str">
            <v>Adquisición de bienes y servicios</v>
          </cell>
          <cell r="F849" t="str">
            <v>UNI</v>
          </cell>
          <cell r="G849">
            <v>1</v>
          </cell>
          <cell r="H849">
            <v>42736</v>
          </cell>
          <cell r="I849">
            <v>12</v>
          </cell>
          <cell r="J849" t="str">
            <v>MES</v>
          </cell>
          <cell r="K849" t="str">
            <v>SECRETARÍA DE EDUCACIÓN PARA LA CULTURA</v>
          </cell>
          <cell r="L849">
            <v>0</v>
          </cell>
        </row>
        <row r="850">
          <cell r="C850">
            <v>0</v>
          </cell>
          <cell r="D850">
            <v>0</v>
          </cell>
          <cell r="E850" t="str">
            <v>Asistencia técnica y operatividad</v>
          </cell>
          <cell r="F850" t="str">
            <v>UNI</v>
          </cell>
          <cell r="G850">
            <v>1</v>
          </cell>
          <cell r="H850">
            <v>42736</v>
          </cell>
          <cell r="I850">
            <v>12</v>
          </cell>
          <cell r="J850" t="str">
            <v>MES</v>
          </cell>
          <cell r="K850" t="str">
            <v>SECRETARÍA DE EDUCACIÓN PARA LA CULTURA</v>
          </cell>
          <cell r="L850">
            <v>0</v>
          </cell>
        </row>
        <row r="851">
          <cell r="C851">
            <v>0</v>
          </cell>
          <cell r="D851">
            <v>0</v>
          </cell>
          <cell r="E851" t="str">
            <v>Diseño implem modelo dig</v>
          </cell>
          <cell r="F851" t="str">
            <v>UNI</v>
          </cell>
          <cell r="G851">
            <v>1</v>
          </cell>
          <cell r="H851">
            <v>42736</v>
          </cell>
          <cell r="I851">
            <v>12</v>
          </cell>
          <cell r="J851" t="str">
            <v>MES</v>
          </cell>
          <cell r="K851" t="str">
            <v>SECRETARÍA DE EDUCACIÓN PARA LA CULTURA</v>
          </cell>
          <cell r="L851">
            <v>0</v>
          </cell>
        </row>
        <row r="852">
          <cell r="C852">
            <v>0</v>
          </cell>
          <cell r="D852">
            <v>0</v>
          </cell>
          <cell r="E852" t="str">
            <v>Diseño implement Plan estratégico TIC</v>
          </cell>
          <cell r="F852" t="str">
            <v>UNI</v>
          </cell>
          <cell r="G852">
            <v>1</v>
          </cell>
          <cell r="H852">
            <v>42736</v>
          </cell>
          <cell r="I852">
            <v>12</v>
          </cell>
          <cell r="J852" t="str">
            <v>MES</v>
          </cell>
          <cell r="K852" t="str">
            <v>SECRETARÍA DE EDUCACIÓN PARA LA CULTURA</v>
          </cell>
          <cell r="L852">
            <v>0</v>
          </cell>
        </row>
        <row r="853">
          <cell r="C853">
            <v>2016050000055</v>
          </cell>
          <cell r="D853">
            <v>0</v>
          </cell>
          <cell r="E853" t="str">
            <v>Cap Ap lo Dot Ev seg As téc</v>
          </cell>
          <cell r="F853" t="str">
            <v>UNI</v>
          </cell>
          <cell r="G853">
            <v>1</v>
          </cell>
          <cell r="H853">
            <v>42736</v>
          </cell>
          <cell r="I853">
            <v>12</v>
          </cell>
          <cell r="J853" t="str">
            <v>MES</v>
          </cell>
          <cell r="K853" t="str">
            <v>SECRETARÍA DE EDUCACIÓN PARA LA CULTURA</v>
          </cell>
          <cell r="L853" t="str">
            <v>Desarrollo de la excelencia educativa, con formación y asistencia técnica a docentes y directivos docentes en MEF en municipios no certificados de Antioquia</v>
          </cell>
        </row>
        <row r="854">
          <cell r="C854">
            <v>0</v>
          </cell>
          <cell r="D854">
            <v>0</v>
          </cell>
          <cell r="E854" t="str">
            <v>Cap As téc fin Dot Log Mon Seg Ev.</v>
          </cell>
          <cell r="F854" t="str">
            <v>UNI</v>
          </cell>
          <cell r="G854">
            <v>1</v>
          </cell>
          <cell r="H854">
            <v>42736</v>
          </cell>
          <cell r="I854">
            <v>12</v>
          </cell>
          <cell r="J854" t="str">
            <v>MES</v>
          </cell>
          <cell r="K854" t="str">
            <v>SECRETARÍA DE EDUCACIÓN PARA LA CULTURA</v>
          </cell>
          <cell r="L854">
            <v>0</v>
          </cell>
        </row>
        <row r="855">
          <cell r="C855">
            <v>0</v>
          </cell>
          <cell r="D855">
            <v>0</v>
          </cell>
          <cell r="E855" t="str">
            <v>Cap asis téc ap log dot eva seg</v>
          </cell>
          <cell r="F855" t="str">
            <v>UNI</v>
          </cell>
          <cell r="G855">
            <v>1</v>
          </cell>
          <cell r="H855">
            <v>42736</v>
          </cell>
          <cell r="I855">
            <v>12</v>
          </cell>
          <cell r="J855" t="str">
            <v>MES</v>
          </cell>
          <cell r="K855" t="str">
            <v>SECRETARÍA DE EDUCACIÓN PARA LA CULTURA</v>
          </cell>
          <cell r="L855">
            <v>0</v>
          </cell>
        </row>
        <row r="856">
          <cell r="C856">
            <v>0</v>
          </cell>
          <cell r="D856">
            <v>0</v>
          </cell>
          <cell r="E856" t="str">
            <v>Cap. asist. téc. eval. y seg. dot.</v>
          </cell>
          <cell r="F856" t="str">
            <v>UNI</v>
          </cell>
          <cell r="G856">
            <v>1</v>
          </cell>
          <cell r="H856">
            <v>42736</v>
          </cell>
          <cell r="I856">
            <v>12</v>
          </cell>
          <cell r="J856" t="str">
            <v>MES</v>
          </cell>
          <cell r="K856" t="str">
            <v>SECRETARÍA DE EDUCACIÓN PARA LA CULTURA</v>
          </cell>
          <cell r="L856">
            <v>0</v>
          </cell>
        </row>
        <row r="857">
          <cell r="C857" t="str">
            <v>2016050000057</v>
          </cell>
          <cell r="D857">
            <v>0</v>
          </cell>
          <cell r="E857" t="str">
            <v>Intervenciónes de las aulas móviles</v>
          </cell>
          <cell r="F857" t="str">
            <v>UNI</v>
          </cell>
          <cell r="G857">
            <v>1</v>
          </cell>
          <cell r="H857">
            <v>42736</v>
          </cell>
          <cell r="I857">
            <v>12</v>
          </cell>
          <cell r="J857" t="str">
            <v>MES</v>
          </cell>
          <cell r="K857" t="str">
            <v>SECRETARÍA DE EDUCACIÓN PARA LA CULTURA</v>
          </cell>
          <cell r="L857" t="str">
            <v>Aulas móviles</v>
          </cell>
        </row>
        <row r="858">
          <cell r="C858" t="str">
            <v>2016050000060</v>
          </cell>
          <cell r="D858">
            <v>0</v>
          </cell>
          <cell r="E858" t="str">
            <v>As téc Cap Fin Dot Ap log</v>
          </cell>
          <cell r="F858" t="str">
            <v>UNI</v>
          </cell>
          <cell r="G858">
            <v>1</v>
          </cell>
          <cell r="H858">
            <v>42736</v>
          </cell>
          <cell r="I858">
            <v>12</v>
          </cell>
          <cell r="J858" t="str">
            <v>MES</v>
          </cell>
          <cell r="K858" t="str">
            <v>SECRETARÍA DE EDUCACIÓN PARA LA CULTURA</v>
          </cell>
          <cell r="L858" t="str">
            <v>Consolidación de estrategias educativas para una nueva ruralidad todo el Departamento, Antioquia, Occidente</v>
          </cell>
        </row>
        <row r="859">
          <cell r="C859">
            <v>0</v>
          </cell>
          <cell r="D859">
            <v>0</v>
          </cell>
          <cell r="E859" t="str">
            <v>Cap as té dot ap log mo ev seg man fin</v>
          </cell>
          <cell r="F859" t="str">
            <v>UNI</v>
          </cell>
          <cell r="G859">
            <v>1</v>
          </cell>
          <cell r="H859">
            <v>42736</v>
          </cell>
          <cell r="I859">
            <v>12</v>
          </cell>
          <cell r="J859" t="str">
            <v>MES</v>
          </cell>
          <cell r="K859" t="str">
            <v>SECRETARÍA DE EDUCACIÓN PARA LA CULTURA</v>
          </cell>
          <cell r="L859">
            <v>0</v>
          </cell>
        </row>
        <row r="860">
          <cell r="C860">
            <v>0</v>
          </cell>
          <cell r="D860">
            <v>0</v>
          </cell>
          <cell r="E860" t="str">
            <v>Cap As téc Ap log Seg Ev</v>
          </cell>
          <cell r="F860" t="str">
            <v>UNI</v>
          </cell>
          <cell r="G860">
            <v>1</v>
          </cell>
          <cell r="H860">
            <v>42736</v>
          </cell>
          <cell r="I860">
            <v>12</v>
          </cell>
          <cell r="J860" t="str">
            <v>MES</v>
          </cell>
          <cell r="K860" t="str">
            <v>SECRETARÍA DE EDUCACIÓN PARA LA CULTURA</v>
          </cell>
          <cell r="L860">
            <v>0</v>
          </cell>
        </row>
        <row r="861">
          <cell r="C861">
            <v>0</v>
          </cell>
          <cell r="D861">
            <v>0</v>
          </cell>
          <cell r="E861" t="str">
            <v>Cap As téc ap log seg ev sost dot</v>
          </cell>
          <cell r="F861" t="str">
            <v>UNI</v>
          </cell>
          <cell r="G861">
            <v>1</v>
          </cell>
          <cell r="H861">
            <v>42736</v>
          </cell>
          <cell r="I861">
            <v>12</v>
          </cell>
          <cell r="J861" t="str">
            <v>MES</v>
          </cell>
          <cell r="K861" t="str">
            <v>SECRETARÍA DE EDUCACIÓN PARA LA CULTURA</v>
          </cell>
          <cell r="L861">
            <v>0</v>
          </cell>
        </row>
        <row r="862">
          <cell r="C862" t="str">
            <v>2016050000065</v>
          </cell>
          <cell r="D862">
            <v>0</v>
          </cell>
          <cell r="E862" t="str">
            <v>Talleres de formación</v>
          </cell>
          <cell r="F862" t="str">
            <v>UNI</v>
          </cell>
          <cell r="G862">
            <v>1</v>
          </cell>
          <cell r="H862">
            <v>42736</v>
          </cell>
          <cell r="I862">
            <v>12</v>
          </cell>
          <cell r="J862" t="str">
            <v>MES</v>
          </cell>
          <cell r="K862" t="str">
            <v>SECRETARÍA DE EDUCACIÓN PARA LA CULTURA</v>
          </cell>
          <cell r="L862" t="str">
            <v>Formación implementación de estrategias educativas y digitales que promuevan el departamento como un territorio inteligente todo el Departamento, Antioquia, Occidente</v>
          </cell>
        </row>
        <row r="863">
          <cell r="C863">
            <v>0</v>
          </cell>
          <cell r="D863">
            <v>0</v>
          </cell>
          <cell r="E863" t="str">
            <v>Acompañamiento virtual</v>
          </cell>
          <cell r="F863" t="str">
            <v>UNI</v>
          </cell>
          <cell r="G863">
            <v>1</v>
          </cell>
          <cell r="H863">
            <v>42736</v>
          </cell>
          <cell r="I863">
            <v>12</v>
          </cell>
          <cell r="J863" t="str">
            <v>MES</v>
          </cell>
          <cell r="K863" t="str">
            <v>SECRETARÍA DE EDUCACIÓN PARA LA CULTURA</v>
          </cell>
          <cell r="L863">
            <v>0</v>
          </cell>
        </row>
        <row r="864">
          <cell r="C864">
            <v>0</v>
          </cell>
          <cell r="D864">
            <v>0</v>
          </cell>
          <cell r="E864" t="str">
            <v>Desarrollo plataforma</v>
          </cell>
          <cell r="F864" t="str">
            <v>UNI</v>
          </cell>
          <cell r="G864">
            <v>1</v>
          </cell>
          <cell r="H864">
            <v>42736</v>
          </cell>
          <cell r="I864">
            <v>12</v>
          </cell>
          <cell r="J864" t="str">
            <v>MES</v>
          </cell>
          <cell r="K864" t="str">
            <v>SECRETARÍA DE EDUCACIÓN PARA LA CULTURA</v>
          </cell>
          <cell r="L864">
            <v>0</v>
          </cell>
        </row>
        <row r="865">
          <cell r="C865">
            <v>0</v>
          </cell>
          <cell r="D865">
            <v>0</v>
          </cell>
          <cell r="E865" t="str">
            <v>Diseño publicación contenido digital</v>
          </cell>
          <cell r="F865" t="str">
            <v>UNI</v>
          </cell>
          <cell r="G865">
            <v>1</v>
          </cell>
          <cell r="H865">
            <v>42736</v>
          </cell>
          <cell r="I865">
            <v>12</v>
          </cell>
          <cell r="J865" t="str">
            <v>MES</v>
          </cell>
          <cell r="K865" t="str">
            <v>SECRETARÍA DE EDUCACIÓN PARA LA CULTURA</v>
          </cell>
          <cell r="L865">
            <v>0</v>
          </cell>
        </row>
        <row r="866">
          <cell r="C866" t="str">
            <v>2016050000061</v>
          </cell>
          <cell r="D866">
            <v>0</v>
          </cell>
          <cell r="E866" t="str">
            <v>Adquirir dispositivos tecnológicos</v>
          </cell>
          <cell r="F866" t="str">
            <v>UNI</v>
          </cell>
          <cell r="G866">
            <v>1</v>
          </cell>
          <cell r="H866">
            <v>42736</v>
          </cell>
          <cell r="I866">
            <v>12</v>
          </cell>
          <cell r="J866" t="str">
            <v>MES</v>
          </cell>
          <cell r="K866" t="str">
            <v>SECRETARÍA DE EDUCACIÓN PARA LA CULTURA</v>
          </cell>
          <cell r="L866" t="str">
            <v>Fortalecimiento de la conectividad y equipamiento tecnológico al servicio de las instituciones educativas todo el Departamento, Antioquia, Occidente</v>
          </cell>
        </row>
        <row r="867">
          <cell r="C867">
            <v>0</v>
          </cell>
          <cell r="D867">
            <v>0</v>
          </cell>
          <cell r="E867" t="str">
            <v>Contratación servicio internet</v>
          </cell>
          <cell r="F867" t="str">
            <v>UNI</v>
          </cell>
          <cell r="G867">
            <v>1</v>
          </cell>
          <cell r="H867">
            <v>42736</v>
          </cell>
          <cell r="I867">
            <v>12</v>
          </cell>
          <cell r="J867" t="str">
            <v>MES</v>
          </cell>
          <cell r="K867" t="str">
            <v>SECRETARÍA DE EDUCACIÓN PARA LA CULTURA</v>
          </cell>
          <cell r="L867">
            <v>0</v>
          </cell>
        </row>
        <row r="868">
          <cell r="C868">
            <v>0</v>
          </cell>
          <cell r="D868">
            <v>0</v>
          </cell>
          <cell r="E868" t="str">
            <v>Contratar adquir instal pta punto redes</v>
          </cell>
          <cell r="F868" t="str">
            <v>UNI</v>
          </cell>
          <cell r="G868">
            <v>1</v>
          </cell>
          <cell r="H868">
            <v>42736</v>
          </cell>
          <cell r="I868">
            <v>12</v>
          </cell>
          <cell r="J868" t="str">
            <v>MES</v>
          </cell>
          <cell r="K868" t="str">
            <v>SECRETARÍA DE EDUCACIÓN PARA LA CULTURA</v>
          </cell>
          <cell r="L868">
            <v>0</v>
          </cell>
        </row>
        <row r="869">
          <cell r="C869">
            <v>0</v>
          </cell>
          <cell r="D869">
            <v>0</v>
          </cell>
          <cell r="E869" t="str">
            <v>Contratar migración a fibra óptica</v>
          </cell>
          <cell r="F869" t="str">
            <v>UNI</v>
          </cell>
          <cell r="G869">
            <v>1</v>
          </cell>
          <cell r="H869">
            <v>42736</v>
          </cell>
          <cell r="I869">
            <v>12</v>
          </cell>
          <cell r="J869" t="str">
            <v>MES</v>
          </cell>
          <cell r="K869" t="str">
            <v>SECRETARÍA DE EDUCACIÓN PARA LA CULTURA</v>
          </cell>
          <cell r="L869">
            <v>0</v>
          </cell>
        </row>
        <row r="870">
          <cell r="C870">
            <v>0</v>
          </cell>
          <cell r="D870">
            <v>0</v>
          </cell>
          <cell r="E870" t="str">
            <v>Contratar servicio asistencia técnica</v>
          </cell>
          <cell r="F870" t="str">
            <v>UNI</v>
          </cell>
          <cell r="G870">
            <v>1</v>
          </cell>
          <cell r="H870">
            <v>42736</v>
          </cell>
          <cell r="I870">
            <v>12</v>
          </cell>
          <cell r="J870" t="str">
            <v>MES</v>
          </cell>
          <cell r="K870" t="str">
            <v>SECRETARÍA DE EDUCACIÓN PARA LA CULTURA</v>
          </cell>
          <cell r="L870">
            <v>0</v>
          </cell>
        </row>
        <row r="871">
          <cell r="C871">
            <v>0</v>
          </cell>
          <cell r="D871">
            <v>0</v>
          </cell>
          <cell r="E871" t="str">
            <v>Contratar servicio mesa ayuda</v>
          </cell>
          <cell r="F871" t="str">
            <v>UNI</v>
          </cell>
          <cell r="G871">
            <v>1</v>
          </cell>
          <cell r="H871">
            <v>42736</v>
          </cell>
          <cell r="I871">
            <v>12</v>
          </cell>
          <cell r="J871" t="str">
            <v>MES</v>
          </cell>
          <cell r="K871" t="str">
            <v>SECRETARÍA DE EDUCACIÓN PARA LA CULTURA</v>
          </cell>
          <cell r="L871">
            <v>0</v>
          </cell>
        </row>
        <row r="872">
          <cell r="C872">
            <v>2016050000073</v>
          </cell>
          <cell r="D872">
            <v>0</v>
          </cell>
          <cell r="E872" t="str">
            <v>Acompañamien aula y comunidad apzje</v>
          </cell>
          <cell r="F872" t="str">
            <v>UNI</v>
          </cell>
          <cell r="G872">
            <v>1</v>
          </cell>
          <cell r="H872">
            <v>42736</v>
          </cell>
          <cell r="I872">
            <v>12</v>
          </cell>
          <cell r="J872" t="str">
            <v>MES</v>
          </cell>
          <cell r="K872" t="str">
            <v>SECRETARÍA DE EDUCACIÓN PARA LA CULTURA</v>
          </cell>
          <cell r="L872" t="str">
            <v>Implementación de la estrategia Antioquia líder en pruebas saber en los municipios no certificados del Departamento de Antioquia</v>
          </cell>
        </row>
        <row r="873">
          <cell r="C873">
            <v>0</v>
          </cell>
          <cell r="D873">
            <v>0</v>
          </cell>
          <cell r="E873" t="str">
            <v>Seleccion y contratacion de la IES</v>
          </cell>
          <cell r="F873" t="str">
            <v>UNI</v>
          </cell>
          <cell r="G873">
            <v>1</v>
          </cell>
          <cell r="H873">
            <v>42736</v>
          </cell>
          <cell r="I873">
            <v>12</v>
          </cell>
          <cell r="J873" t="str">
            <v>MES</v>
          </cell>
          <cell r="K873" t="str">
            <v>SECRETARÍA DE EDUCACIÓN PARA LA CULTURA</v>
          </cell>
          <cell r="L873">
            <v>0</v>
          </cell>
        </row>
        <row r="874">
          <cell r="C874">
            <v>0</v>
          </cell>
          <cell r="D874">
            <v>0</v>
          </cell>
          <cell r="E874" t="str">
            <v>Subir las preguntas al Sotfware</v>
          </cell>
          <cell r="F874" t="str">
            <v>UNI</v>
          </cell>
          <cell r="G874">
            <v>1</v>
          </cell>
          <cell r="H874">
            <v>42736</v>
          </cell>
          <cell r="I874">
            <v>12</v>
          </cell>
          <cell r="J874" t="str">
            <v>MES</v>
          </cell>
          <cell r="K874" t="str">
            <v>SECRETARÍA DE EDUCACIÓN PARA LA CULTURA</v>
          </cell>
          <cell r="L874">
            <v>0</v>
          </cell>
        </row>
        <row r="875">
          <cell r="C875" t="str">
            <v>2016050000100</v>
          </cell>
          <cell r="D875">
            <v>0</v>
          </cell>
          <cell r="E875" t="str">
            <v>Acompañar comunidad aprendizaje</v>
          </cell>
          <cell r="F875" t="str">
            <v>UNI</v>
          </cell>
          <cell r="G875">
            <v>1</v>
          </cell>
          <cell r="H875">
            <v>42736</v>
          </cell>
          <cell r="I875">
            <v>12</v>
          </cell>
          <cell r="J875" t="str">
            <v>MES</v>
          </cell>
          <cell r="K875" t="str">
            <v>SECRETARÍA DE EDUCACIÓN PARA LA CULTURA</v>
          </cell>
          <cell r="L875" t="str">
            <v>Fortalecimiento curricular en el departamento de Antioquia</v>
          </cell>
        </row>
        <row r="876">
          <cell r="C876">
            <v>0</v>
          </cell>
          <cell r="D876">
            <v>0</v>
          </cell>
          <cell r="E876" t="str">
            <v>Acompañar establecimient educativ</v>
          </cell>
          <cell r="F876" t="str">
            <v>UNI</v>
          </cell>
          <cell r="G876">
            <v>1</v>
          </cell>
          <cell r="H876">
            <v>42736</v>
          </cell>
          <cell r="I876">
            <v>12</v>
          </cell>
          <cell r="J876" t="str">
            <v>MES</v>
          </cell>
          <cell r="K876" t="str">
            <v>SECRETARÍA DE EDUCACIÓN PARA LA CULTURA</v>
          </cell>
          <cell r="L876">
            <v>0</v>
          </cell>
        </row>
        <row r="877">
          <cell r="C877" t="str">
            <v>2016050000102</v>
          </cell>
          <cell r="D877">
            <v>0</v>
          </cell>
          <cell r="E877" t="str">
            <v>Acompañar comunidades indígenas</v>
          </cell>
          <cell r="F877" t="str">
            <v>UNI</v>
          </cell>
          <cell r="G877">
            <v>1</v>
          </cell>
          <cell r="H877">
            <v>42736</v>
          </cell>
          <cell r="I877">
            <v>12</v>
          </cell>
          <cell r="J877" t="str">
            <v>MES</v>
          </cell>
          <cell r="K877" t="str">
            <v>SECRETARÍA DE EDUCACIÓN PARA LA CULTURA</v>
          </cell>
          <cell r="L877" t="str">
            <v>Fortalecimiento en la atención con calidad a la población étnica del Departamento de Antioquia</v>
          </cell>
        </row>
        <row r="878">
          <cell r="C878">
            <v>0</v>
          </cell>
          <cell r="D878">
            <v>0</v>
          </cell>
          <cell r="E878" t="str">
            <v>Acompañar construcción PEC</v>
          </cell>
          <cell r="F878" t="str">
            <v>UNI</v>
          </cell>
          <cell r="G878">
            <v>1</v>
          </cell>
          <cell r="H878">
            <v>42736</v>
          </cell>
          <cell r="I878">
            <v>12</v>
          </cell>
          <cell r="J878" t="str">
            <v>MES</v>
          </cell>
          <cell r="K878" t="str">
            <v>SECRETARÍA DE EDUCACIÓN PARA LA CULTURA</v>
          </cell>
          <cell r="L878">
            <v>0</v>
          </cell>
        </row>
        <row r="879">
          <cell r="C879">
            <v>0</v>
          </cell>
          <cell r="D879">
            <v>0</v>
          </cell>
          <cell r="E879" t="str">
            <v>Acompañar municipios implementación CEA.</v>
          </cell>
          <cell r="F879" t="str">
            <v>UNI</v>
          </cell>
          <cell r="G879">
            <v>1</v>
          </cell>
          <cell r="H879">
            <v>42736</v>
          </cell>
          <cell r="I879">
            <v>12</v>
          </cell>
          <cell r="J879" t="str">
            <v>MES</v>
          </cell>
          <cell r="K879" t="str">
            <v>SECRETARÍA DE EDUCACIÓN PARA LA CULTURA</v>
          </cell>
          <cell r="L879">
            <v>0</v>
          </cell>
        </row>
        <row r="880">
          <cell r="C880">
            <v>0</v>
          </cell>
          <cell r="D880">
            <v>0</v>
          </cell>
          <cell r="E880" t="str">
            <v>Dotar material pedagogico para la CEA</v>
          </cell>
          <cell r="F880" t="str">
            <v>UNI</v>
          </cell>
          <cell r="G880">
            <v>1</v>
          </cell>
          <cell r="H880">
            <v>42736</v>
          </cell>
          <cell r="I880">
            <v>12</v>
          </cell>
          <cell r="J880" t="str">
            <v>MES</v>
          </cell>
          <cell r="K880" t="str">
            <v>SECRETARÍA DE EDUCACIÓN PARA LA CULTURA</v>
          </cell>
          <cell r="L880">
            <v>0</v>
          </cell>
        </row>
        <row r="881">
          <cell r="C881">
            <v>0</v>
          </cell>
          <cell r="D881">
            <v>0</v>
          </cell>
          <cell r="E881" t="str">
            <v>Formar docentes enfoque diferencial</v>
          </cell>
          <cell r="F881" t="str">
            <v>UNI</v>
          </cell>
          <cell r="G881">
            <v>1</v>
          </cell>
          <cell r="H881">
            <v>42736</v>
          </cell>
          <cell r="I881">
            <v>12</v>
          </cell>
          <cell r="J881" t="str">
            <v>MES</v>
          </cell>
          <cell r="K881" t="str">
            <v>SECRETARÍA DE EDUCACIÓN PARA LA CULTURA</v>
          </cell>
          <cell r="L881">
            <v>0</v>
          </cell>
        </row>
        <row r="882">
          <cell r="C882">
            <v>0</v>
          </cell>
          <cell r="D882">
            <v>0</v>
          </cell>
          <cell r="E882" t="str">
            <v>Formar docentes itineran metodolo flexib</v>
          </cell>
          <cell r="F882" t="str">
            <v>UNI</v>
          </cell>
          <cell r="G882">
            <v>1</v>
          </cell>
          <cell r="H882">
            <v>42736</v>
          </cell>
          <cell r="I882">
            <v>12</v>
          </cell>
          <cell r="J882" t="str">
            <v>MES</v>
          </cell>
          <cell r="K882" t="str">
            <v>SECRETARÍA DE EDUCACIÓN PARA LA CULTURA</v>
          </cell>
          <cell r="L882">
            <v>0</v>
          </cell>
        </row>
        <row r="883">
          <cell r="C883" t="str">
            <v>2016050000109</v>
          </cell>
          <cell r="D883">
            <v>0</v>
          </cell>
          <cell r="E883" t="str">
            <v>Intervenciónes de las aulas móviles</v>
          </cell>
          <cell r="F883" t="str">
            <v>UNI</v>
          </cell>
          <cell r="G883">
            <v>1</v>
          </cell>
          <cell r="H883">
            <v>42736</v>
          </cell>
          <cell r="I883">
            <v>12</v>
          </cell>
          <cell r="J883" t="str">
            <v>MES</v>
          </cell>
          <cell r="K883" t="str">
            <v>SECRETARÍA DE EDUCACIÓN PARA LA CULTURA</v>
          </cell>
          <cell r="L883" t="str">
            <v>Implementación de la estrategia de aulas móviles para el fomento de la ciencia, la tecnología y la innovación en Antioquia todo el Departamento, Antioquia, Occidente</v>
          </cell>
        </row>
        <row r="884">
          <cell r="C884" t="str">
            <v>2016050000113</v>
          </cell>
          <cell r="D884">
            <v>0</v>
          </cell>
          <cell r="E884" t="str">
            <v>Asesoría lineamientos curriculares</v>
          </cell>
          <cell r="F884" t="str">
            <v>UNI</v>
          </cell>
          <cell r="G884">
            <v>1</v>
          </cell>
          <cell r="H884">
            <v>42736</v>
          </cell>
          <cell r="I884">
            <v>12</v>
          </cell>
          <cell r="J884" t="str">
            <v>MES</v>
          </cell>
          <cell r="K884" t="str">
            <v>SECRETARÍA DE EDUCACIÓN PARA LA CULTURA</v>
          </cell>
          <cell r="L884" t="str">
            <v>Consolidación de las mesas de concertación por la calidad educativa en los municipios de Antioquia</v>
          </cell>
        </row>
        <row r="885">
          <cell r="C885">
            <v>0</v>
          </cell>
          <cell r="D885">
            <v>0</v>
          </cell>
          <cell r="E885" t="str">
            <v>Contextualización políticas pblcas</v>
          </cell>
          <cell r="F885" t="str">
            <v>UNI</v>
          </cell>
          <cell r="G885">
            <v>1</v>
          </cell>
          <cell r="H885">
            <v>42736</v>
          </cell>
          <cell r="I885">
            <v>12</v>
          </cell>
          <cell r="J885" t="str">
            <v>MES</v>
          </cell>
          <cell r="K885" t="str">
            <v>SECRETARÍA DE EDUCACIÓN PARA LA CULTURA</v>
          </cell>
          <cell r="L885">
            <v>0</v>
          </cell>
        </row>
        <row r="886">
          <cell r="C886">
            <v>0</v>
          </cell>
          <cell r="D886">
            <v>0</v>
          </cell>
          <cell r="E886" t="str">
            <v>Foro educativo departamental</v>
          </cell>
          <cell r="F886" t="str">
            <v>UNI</v>
          </cell>
          <cell r="G886">
            <v>1</v>
          </cell>
          <cell r="H886">
            <v>42736</v>
          </cell>
          <cell r="I886">
            <v>12</v>
          </cell>
          <cell r="J886" t="str">
            <v>MES</v>
          </cell>
          <cell r="K886" t="str">
            <v>SECRETARÍA DE EDUCACIÓN PARA LA CULTURA</v>
          </cell>
          <cell r="L886">
            <v>0</v>
          </cell>
        </row>
        <row r="887">
          <cell r="C887">
            <v>0</v>
          </cell>
          <cell r="D887">
            <v>0</v>
          </cell>
          <cell r="E887" t="str">
            <v>Operación mesas regionales</v>
          </cell>
          <cell r="F887" t="str">
            <v>UNI</v>
          </cell>
          <cell r="G887">
            <v>1</v>
          </cell>
          <cell r="H887">
            <v>42736</v>
          </cell>
          <cell r="I887">
            <v>12</v>
          </cell>
          <cell r="J887" t="str">
            <v>MES</v>
          </cell>
          <cell r="K887" t="str">
            <v>SECRETARÍA DE EDUCACIÓN PARA LA CULTURA</v>
          </cell>
          <cell r="L887">
            <v>0</v>
          </cell>
        </row>
        <row r="888">
          <cell r="C888" t="str">
            <v>2016050000115</v>
          </cell>
          <cell r="D888">
            <v>0</v>
          </cell>
          <cell r="E888" t="str">
            <v>Asesoria padre familia proyecto vida</v>
          </cell>
          <cell r="F888" t="str">
            <v>UNI</v>
          </cell>
          <cell r="G888">
            <v>1</v>
          </cell>
          <cell r="H888">
            <v>42736</v>
          </cell>
          <cell r="I888">
            <v>12</v>
          </cell>
          <cell r="J888" t="str">
            <v>MES</v>
          </cell>
          <cell r="K888" t="str">
            <v>SECRETARÍA DE EDUCACIÓN PARA LA CULTURA</v>
          </cell>
          <cell r="L888" t="str">
            <v>Implementación del proyecto brújula en el Departamento de Antioquia</v>
          </cell>
        </row>
        <row r="889">
          <cell r="C889">
            <v>0</v>
          </cell>
          <cell r="D889">
            <v>0</v>
          </cell>
          <cell r="E889" t="str">
            <v>Campamentos por muicipios</v>
          </cell>
          <cell r="F889" t="str">
            <v>UNI</v>
          </cell>
          <cell r="G889">
            <v>1</v>
          </cell>
          <cell r="H889">
            <v>42736</v>
          </cell>
          <cell r="I889">
            <v>12</v>
          </cell>
          <cell r="J889" t="str">
            <v>MES</v>
          </cell>
          <cell r="K889" t="str">
            <v>SECRETARÍA DE EDUCACIÓN PARA LA CULTURA</v>
          </cell>
          <cell r="L889">
            <v>0</v>
          </cell>
        </row>
        <row r="890">
          <cell r="C890">
            <v>0</v>
          </cell>
          <cell r="D890">
            <v>0</v>
          </cell>
          <cell r="E890" t="str">
            <v>Construcción libros proyecto de vida</v>
          </cell>
          <cell r="F890" t="str">
            <v>UNI</v>
          </cell>
          <cell r="G890">
            <v>1</v>
          </cell>
          <cell r="H890">
            <v>42736</v>
          </cell>
          <cell r="I890">
            <v>12</v>
          </cell>
          <cell r="J890" t="str">
            <v>MES</v>
          </cell>
          <cell r="K890" t="str">
            <v>SECRETARÍA DE EDUCACIÓN PARA LA CULTURA</v>
          </cell>
          <cell r="L890">
            <v>0</v>
          </cell>
        </row>
        <row r="891">
          <cell r="C891">
            <v>0</v>
          </cell>
          <cell r="D891">
            <v>0</v>
          </cell>
          <cell r="E891" t="str">
            <v>Construcucción base datos  linea</v>
          </cell>
          <cell r="F891" t="str">
            <v>UNI</v>
          </cell>
          <cell r="G891">
            <v>1</v>
          </cell>
          <cell r="H891">
            <v>42736</v>
          </cell>
          <cell r="I891">
            <v>12</v>
          </cell>
          <cell r="J891" t="str">
            <v>MES</v>
          </cell>
          <cell r="K891" t="str">
            <v>SECRETARÍA DE EDUCACIÓN PARA LA CULTURA</v>
          </cell>
          <cell r="L891">
            <v>0</v>
          </cell>
        </row>
        <row r="892">
          <cell r="C892">
            <v>0</v>
          </cell>
          <cell r="D892">
            <v>0</v>
          </cell>
          <cell r="E892" t="str">
            <v>Construcucción base datos linea</v>
          </cell>
          <cell r="F892" t="str">
            <v>UNI</v>
          </cell>
          <cell r="G892">
            <v>1</v>
          </cell>
          <cell r="H892">
            <v>42736</v>
          </cell>
          <cell r="I892">
            <v>12</v>
          </cell>
          <cell r="J892" t="str">
            <v>MES</v>
          </cell>
          <cell r="K892" t="str">
            <v>SECRETARÍA DE EDUCACIÓN PARA LA CULTURA</v>
          </cell>
          <cell r="L892">
            <v>0</v>
          </cell>
        </row>
        <row r="893">
          <cell r="C893">
            <v>0</v>
          </cell>
          <cell r="D893">
            <v>0</v>
          </cell>
          <cell r="E893" t="str">
            <v>Contratación de entidad externa</v>
          </cell>
          <cell r="F893" t="str">
            <v>UNI</v>
          </cell>
          <cell r="G893">
            <v>1</v>
          </cell>
          <cell r="H893">
            <v>42736</v>
          </cell>
          <cell r="I893">
            <v>12</v>
          </cell>
          <cell r="J893" t="str">
            <v>MES</v>
          </cell>
          <cell r="K893" t="str">
            <v>SECRETARÍA DE EDUCACIÓN PARA LA CULTURA</v>
          </cell>
          <cell r="L893">
            <v>0</v>
          </cell>
        </row>
        <row r="894">
          <cell r="C894">
            <v>0</v>
          </cell>
          <cell r="D894">
            <v>0</v>
          </cell>
          <cell r="E894" t="str">
            <v>Contratación personal intervención</v>
          </cell>
          <cell r="F894" t="str">
            <v>UNI</v>
          </cell>
          <cell r="G894">
            <v>1</v>
          </cell>
          <cell r="H894">
            <v>42736</v>
          </cell>
          <cell r="I894">
            <v>12</v>
          </cell>
          <cell r="J894" t="str">
            <v>MES</v>
          </cell>
          <cell r="K894" t="str">
            <v>SECRETARÍA DE EDUCACIÓN PARA LA CULTURA</v>
          </cell>
          <cell r="L894">
            <v>0</v>
          </cell>
        </row>
        <row r="895">
          <cell r="C895">
            <v>0</v>
          </cell>
          <cell r="D895">
            <v>0</v>
          </cell>
          <cell r="E895" t="str">
            <v>Escuela formación Inst. de cultura</v>
          </cell>
          <cell r="F895" t="str">
            <v>UNI</v>
          </cell>
          <cell r="G895">
            <v>1</v>
          </cell>
          <cell r="H895">
            <v>42736</v>
          </cell>
          <cell r="I895">
            <v>12</v>
          </cell>
          <cell r="J895" t="str">
            <v>MES</v>
          </cell>
          <cell r="K895" t="str">
            <v>SECRETARÍA DE EDUCACIÓN PARA LA CULTURA</v>
          </cell>
          <cell r="L895">
            <v>0</v>
          </cell>
        </row>
        <row r="896">
          <cell r="C896">
            <v>0</v>
          </cell>
          <cell r="D896">
            <v>0</v>
          </cell>
          <cell r="E896" t="str">
            <v>Ferias Universitarias municipios</v>
          </cell>
          <cell r="F896" t="str">
            <v>UNI</v>
          </cell>
          <cell r="G896">
            <v>1</v>
          </cell>
          <cell r="H896">
            <v>42736</v>
          </cell>
          <cell r="I896">
            <v>12</v>
          </cell>
          <cell r="J896" t="str">
            <v>MES</v>
          </cell>
          <cell r="K896" t="str">
            <v>SECRETARÍA DE EDUCACIÓN PARA LA CULTURA</v>
          </cell>
          <cell r="L896">
            <v>0</v>
          </cell>
        </row>
        <row r="897">
          <cell r="C897">
            <v>0</v>
          </cell>
          <cell r="D897">
            <v>0</v>
          </cell>
          <cell r="E897" t="str">
            <v>Implementación de Escuelas políticas</v>
          </cell>
          <cell r="F897" t="str">
            <v>UNI</v>
          </cell>
          <cell r="G897">
            <v>1</v>
          </cell>
          <cell r="H897">
            <v>42736</v>
          </cell>
          <cell r="I897">
            <v>12</v>
          </cell>
          <cell r="J897" t="str">
            <v>MES</v>
          </cell>
          <cell r="K897" t="str">
            <v>SECRETARÍA DE EDUCACIÓN PARA LA CULTURA</v>
          </cell>
          <cell r="L897">
            <v>0</v>
          </cell>
        </row>
        <row r="898">
          <cell r="C898">
            <v>0</v>
          </cell>
          <cell r="D898">
            <v>0</v>
          </cell>
          <cell r="E898" t="str">
            <v>Implementación de las I.E líderes.</v>
          </cell>
          <cell r="F898" t="str">
            <v>UNI</v>
          </cell>
          <cell r="G898">
            <v>1</v>
          </cell>
          <cell r="H898">
            <v>42736</v>
          </cell>
          <cell r="I898">
            <v>12</v>
          </cell>
          <cell r="J898" t="str">
            <v>MES</v>
          </cell>
          <cell r="K898" t="str">
            <v>SECRETARÍA DE EDUCACIÓN PARA LA CULTURA</v>
          </cell>
          <cell r="L898">
            <v>0</v>
          </cell>
        </row>
        <row r="899">
          <cell r="C899">
            <v>0</v>
          </cell>
          <cell r="D899">
            <v>0</v>
          </cell>
          <cell r="E899" t="str">
            <v>Intervención con los Centros de interes</v>
          </cell>
          <cell r="F899" t="str">
            <v>UNI</v>
          </cell>
          <cell r="G899">
            <v>1</v>
          </cell>
          <cell r="H899">
            <v>42736</v>
          </cell>
          <cell r="I899">
            <v>12</v>
          </cell>
          <cell r="J899" t="str">
            <v>MES</v>
          </cell>
          <cell r="K899" t="str">
            <v>SECRETARÍA DE EDUCACIÓN PARA LA CULTURA</v>
          </cell>
          <cell r="L899">
            <v>0</v>
          </cell>
        </row>
        <row r="900">
          <cell r="C900">
            <v>0</v>
          </cell>
          <cell r="D900">
            <v>0</v>
          </cell>
          <cell r="E900" t="str">
            <v>Modelos ONU participación política</v>
          </cell>
          <cell r="F900" t="str">
            <v>UNI</v>
          </cell>
          <cell r="G900">
            <v>1</v>
          </cell>
          <cell r="H900">
            <v>42736</v>
          </cell>
          <cell r="I900">
            <v>12</v>
          </cell>
          <cell r="J900" t="str">
            <v>MES</v>
          </cell>
          <cell r="K900" t="str">
            <v>SECRETARÍA DE EDUCACIÓN PARA LA CULTURA</v>
          </cell>
          <cell r="L900">
            <v>0</v>
          </cell>
        </row>
        <row r="901">
          <cell r="C901">
            <v>0</v>
          </cell>
          <cell r="D901">
            <v>0</v>
          </cell>
          <cell r="E901" t="str">
            <v>simulacro practicas empresariales</v>
          </cell>
          <cell r="F901" t="str">
            <v>UNI</v>
          </cell>
          <cell r="G901">
            <v>1</v>
          </cell>
          <cell r="H901">
            <v>42736</v>
          </cell>
          <cell r="I901">
            <v>12</v>
          </cell>
          <cell r="J901" t="str">
            <v>MES</v>
          </cell>
          <cell r="K901" t="str">
            <v>SECRETARÍA DE EDUCACIÓN PARA LA CULTURA</v>
          </cell>
          <cell r="L901">
            <v>0</v>
          </cell>
        </row>
        <row r="902">
          <cell r="C902">
            <v>0</v>
          </cell>
          <cell r="D902">
            <v>0</v>
          </cell>
          <cell r="E902" t="str">
            <v>Vinculación del sector productivo</v>
          </cell>
          <cell r="F902" t="str">
            <v>UNI</v>
          </cell>
          <cell r="G902">
            <v>1</v>
          </cell>
          <cell r="H902">
            <v>42736</v>
          </cell>
          <cell r="I902">
            <v>12</v>
          </cell>
          <cell r="J902" t="str">
            <v>MES</v>
          </cell>
          <cell r="K902" t="str">
            <v>SECRETARÍA DE EDUCACIÓN PARA LA CULTURA</v>
          </cell>
          <cell r="L902">
            <v>0</v>
          </cell>
        </row>
        <row r="903">
          <cell r="C903" t="str">
            <v>2016050000116</v>
          </cell>
          <cell r="D903">
            <v>0</v>
          </cell>
          <cell r="E903" t="str">
            <v>Construcciones y/o adecuaciones físicas</v>
          </cell>
          <cell r="F903" t="str">
            <v>UNI</v>
          </cell>
          <cell r="G903">
            <v>1</v>
          </cell>
          <cell r="H903">
            <v>42736</v>
          </cell>
          <cell r="I903">
            <v>12</v>
          </cell>
          <cell r="J903" t="str">
            <v>MES</v>
          </cell>
          <cell r="K903" t="str">
            <v>SECRETARÍA DE EDUCACIÓN PARA LA CULTURA</v>
          </cell>
          <cell r="L903" t="str">
            <v>Mejoramiento de la capacidad técnica y tecnológica de las IES oficiales, Antioquia, Occidente</v>
          </cell>
        </row>
        <row r="904">
          <cell r="C904">
            <v>0</v>
          </cell>
          <cell r="D904">
            <v>0</v>
          </cell>
          <cell r="E904" t="str">
            <v>Dotación de sedes</v>
          </cell>
          <cell r="F904" t="str">
            <v>UNI</v>
          </cell>
          <cell r="G904">
            <v>1</v>
          </cell>
          <cell r="H904">
            <v>42736</v>
          </cell>
          <cell r="I904">
            <v>12</v>
          </cell>
          <cell r="J904" t="str">
            <v>MES</v>
          </cell>
          <cell r="K904" t="str">
            <v>SECRETARÍA DE EDUCACIÓN PARA LA CULTURA</v>
          </cell>
          <cell r="L904">
            <v>0</v>
          </cell>
        </row>
        <row r="905">
          <cell r="C905" t="str">
            <v>2016050000110</v>
          </cell>
          <cell r="D905">
            <v>0</v>
          </cell>
          <cell r="E905" t="str">
            <v>Diseño ejecución encuentros CTI</v>
          </cell>
          <cell r="F905" t="str">
            <v>UNI</v>
          </cell>
          <cell r="G905">
            <v>1</v>
          </cell>
          <cell r="H905">
            <v>42767</v>
          </cell>
          <cell r="I905">
            <v>11</v>
          </cell>
          <cell r="J905" t="str">
            <v>MES</v>
          </cell>
          <cell r="K905" t="str">
            <v>SECRETARÍA DE EDUCACIÓN PARA LA CULTURA</v>
          </cell>
          <cell r="L905" t="str">
            <v>Fortalecimiento de estrategias para la apropiación de la ciencia, la tecnología y la innovación con estudiantes y maestros de Antioquia todo el Departamento, Antioquia, Occidente</v>
          </cell>
        </row>
        <row r="906">
          <cell r="C906">
            <v>0</v>
          </cell>
          <cell r="D906">
            <v>0</v>
          </cell>
          <cell r="E906" t="str">
            <v>Proceso formación CTI con estudiantes</v>
          </cell>
          <cell r="F906" t="str">
            <v>UNI</v>
          </cell>
          <cell r="G906">
            <v>1</v>
          </cell>
          <cell r="H906">
            <v>42767</v>
          </cell>
          <cell r="I906">
            <v>11</v>
          </cell>
          <cell r="J906" t="str">
            <v>MES</v>
          </cell>
          <cell r="K906" t="str">
            <v>SECRETARÍA DE EDUCACIÓN PARA LA CULTURA</v>
          </cell>
          <cell r="L906">
            <v>0</v>
          </cell>
        </row>
        <row r="907">
          <cell r="C907" t="str">
            <v>2016050000134</v>
          </cell>
          <cell r="D907">
            <v>0</v>
          </cell>
          <cell r="E907" t="str">
            <v>Acompañar PPT ambie aprend clima labor</v>
          </cell>
          <cell r="F907" t="str">
            <v>UNI</v>
          </cell>
          <cell r="G907">
            <v>1</v>
          </cell>
          <cell r="H907">
            <v>42736</v>
          </cell>
          <cell r="I907">
            <v>12</v>
          </cell>
          <cell r="J907" t="str">
            <v>MES</v>
          </cell>
          <cell r="K907" t="str">
            <v>SECRETARÍA DE EDUCACIÓN PARA LA CULTURA</v>
          </cell>
          <cell r="L907" t="str">
            <v xml:space="preserve">Formación para mejorar los ambientes de aprendizaje y el clima laboral en los municipios de Antioquia </v>
          </cell>
        </row>
        <row r="908">
          <cell r="C908">
            <v>0</v>
          </cell>
          <cell r="D908">
            <v>0</v>
          </cell>
          <cell r="E908" t="str">
            <v>Asesoría y asistencia técnica virtual</v>
          </cell>
          <cell r="F908" t="str">
            <v>UNI</v>
          </cell>
          <cell r="G908">
            <v>1</v>
          </cell>
          <cell r="H908">
            <v>42736</v>
          </cell>
          <cell r="I908">
            <v>12</v>
          </cell>
          <cell r="J908" t="str">
            <v>MES</v>
          </cell>
          <cell r="K908" t="str">
            <v>SECRETARÍA DE EDUCACIÓN PARA LA CULTURA</v>
          </cell>
          <cell r="L908">
            <v>0</v>
          </cell>
        </row>
        <row r="909">
          <cell r="C909">
            <v>0</v>
          </cell>
          <cell r="D909">
            <v>0</v>
          </cell>
          <cell r="E909" t="str">
            <v>Conformación de red académica.</v>
          </cell>
          <cell r="F909" t="str">
            <v>UNI</v>
          </cell>
          <cell r="G909">
            <v>1</v>
          </cell>
          <cell r="H909">
            <v>42736</v>
          </cell>
          <cell r="I909">
            <v>12</v>
          </cell>
          <cell r="J909" t="str">
            <v>MES</v>
          </cell>
          <cell r="K909" t="str">
            <v>SECRETARÍA DE EDUCACIÓN PARA LA CULTURA</v>
          </cell>
          <cell r="L909">
            <v>0</v>
          </cell>
        </row>
        <row r="910">
          <cell r="C910">
            <v>0</v>
          </cell>
          <cell r="D910">
            <v>0</v>
          </cell>
          <cell r="E910" t="str">
            <v>Diseño divulgación contenidos</v>
          </cell>
          <cell r="F910" t="str">
            <v>UNI</v>
          </cell>
          <cell r="G910">
            <v>1</v>
          </cell>
          <cell r="H910">
            <v>42736</v>
          </cell>
          <cell r="I910">
            <v>12</v>
          </cell>
          <cell r="J910" t="str">
            <v>MES</v>
          </cell>
          <cell r="K910" t="str">
            <v>SECRETARÍA DE EDUCACIÓN PARA LA CULTURA</v>
          </cell>
          <cell r="L910">
            <v>0</v>
          </cell>
        </row>
        <row r="911">
          <cell r="C911">
            <v>0</v>
          </cell>
          <cell r="D911">
            <v>0</v>
          </cell>
          <cell r="E911" t="str">
            <v>Formac docent directiv diplomados</v>
          </cell>
          <cell r="F911" t="str">
            <v>UNI</v>
          </cell>
          <cell r="G911">
            <v>1</v>
          </cell>
          <cell r="H911">
            <v>42736</v>
          </cell>
          <cell r="I911">
            <v>12</v>
          </cell>
          <cell r="J911" t="str">
            <v>MES</v>
          </cell>
          <cell r="K911" t="str">
            <v>SECRETARÍA DE EDUCACIÓN PARA LA CULTURA</v>
          </cell>
          <cell r="L911">
            <v>0</v>
          </cell>
        </row>
        <row r="912">
          <cell r="C912">
            <v>0</v>
          </cell>
          <cell r="D912">
            <v>0</v>
          </cell>
          <cell r="E912" t="str">
            <v>Sistematizar experiens significativ</v>
          </cell>
          <cell r="F912" t="str">
            <v>UNI</v>
          </cell>
          <cell r="G912">
            <v>1</v>
          </cell>
          <cell r="H912">
            <v>42736</v>
          </cell>
          <cell r="I912">
            <v>12</v>
          </cell>
          <cell r="J912" t="str">
            <v>MES</v>
          </cell>
          <cell r="K912" t="str">
            <v>SECRETARÍA DE EDUCACIÓN PARA LA CULTURA</v>
          </cell>
          <cell r="L912">
            <v>0</v>
          </cell>
        </row>
        <row r="913">
          <cell r="C913" t="str">
            <v>2016050000135</v>
          </cell>
          <cell r="D913">
            <v>0</v>
          </cell>
          <cell r="E913" t="str">
            <v>Impl prog formac y dllo prof docente.</v>
          </cell>
          <cell r="F913" t="str">
            <v>UNI</v>
          </cell>
          <cell r="G913">
            <v>1</v>
          </cell>
          <cell r="H913">
            <v>42736</v>
          </cell>
          <cell r="I913">
            <v>12</v>
          </cell>
          <cell r="J913" t="str">
            <v>MES</v>
          </cell>
          <cell r="K913" t="str">
            <v>SECRETARÍA DE EDUCACIÓN PARA LA CULTURA</v>
          </cell>
          <cell r="L913" t="str">
            <v>Fortalecimiento de competencias comunicativas en una segunda lengua en docentes y estudiantes  todo el Departamento, Antioquia, Occidente</v>
          </cell>
        </row>
        <row r="914">
          <cell r="C914">
            <v>0</v>
          </cell>
          <cell r="D914">
            <v>0</v>
          </cell>
          <cell r="E914" t="str">
            <v>Prog uso segunda lengua y mejor compet.</v>
          </cell>
          <cell r="F914" t="str">
            <v>UNI</v>
          </cell>
          <cell r="G914">
            <v>1</v>
          </cell>
          <cell r="H914">
            <v>42736</v>
          </cell>
          <cell r="I914">
            <v>12</v>
          </cell>
          <cell r="J914" t="str">
            <v>MES</v>
          </cell>
          <cell r="K914" t="str">
            <v>SECRETARÍA DE EDUCACIÓN PARA LA CULTURA</v>
          </cell>
          <cell r="L914">
            <v>0</v>
          </cell>
        </row>
        <row r="915">
          <cell r="C915" t="str">
            <v>2016050000137</v>
          </cell>
          <cell r="D915">
            <v>0</v>
          </cell>
          <cell r="E915" t="str">
            <v>As At planes mejor articul con IES</v>
          </cell>
          <cell r="F915" t="str">
            <v>UNI</v>
          </cell>
          <cell r="G915">
            <v>1</v>
          </cell>
          <cell r="H915">
            <v>42736</v>
          </cell>
          <cell r="I915">
            <v>12</v>
          </cell>
          <cell r="J915" t="str">
            <v>MES</v>
          </cell>
          <cell r="K915" t="str">
            <v>SECRETARÍA DE EDUCACIÓN PARA LA CULTURA</v>
          </cell>
          <cell r="L915" t="str">
            <v>Desarrollo de estrategias de articulación interinstitucional para el fortalecimiento de la media en Antioquia</v>
          </cell>
        </row>
        <row r="916">
          <cell r="C916">
            <v>0</v>
          </cell>
          <cell r="D916">
            <v>0</v>
          </cell>
          <cell r="E916" t="str">
            <v>Asis Téc a EE articu con IES</v>
          </cell>
          <cell r="F916" t="str">
            <v>UNI</v>
          </cell>
          <cell r="G916">
            <v>1</v>
          </cell>
          <cell r="H916">
            <v>42736</v>
          </cell>
          <cell r="I916">
            <v>12</v>
          </cell>
          <cell r="J916" t="str">
            <v>MES</v>
          </cell>
          <cell r="K916" t="str">
            <v>SECRETARÍA DE EDUCACIÓN PARA LA CULTURA</v>
          </cell>
          <cell r="L916">
            <v>0</v>
          </cell>
        </row>
        <row r="917">
          <cell r="C917">
            <v>0</v>
          </cell>
          <cell r="D917">
            <v>0</v>
          </cell>
          <cell r="E917" t="str">
            <v>Convenios con IES, Técnicas en EE</v>
          </cell>
          <cell r="F917" t="str">
            <v>UNI</v>
          </cell>
          <cell r="G917">
            <v>1</v>
          </cell>
          <cell r="H917">
            <v>42736</v>
          </cell>
          <cell r="I917">
            <v>12</v>
          </cell>
          <cell r="J917" t="str">
            <v>MES</v>
          </cell>
          <cell r="K917" t="str">
            <v>SECRETARÍA DE EDUCACIÓN PARA LA CULTURA</v>
          </cell>
          <cell r="L917">
            <v>0</v>
          </cell>
        </row>
        <row r="918">
          <cell r="C918">
            <v>0</v>
          </cell>
          <cell r="D918">
            <v>0</v>
          </cell>
          <cell r="E918" t="str">
            <v>Ferias universitarias</v>
          </cell>
          <cell r="F918" t="str">
            <v>UNI</v>
          </cell>
          <cell r="G918">
            <v>1</v>
          </cell>
          <cell r="H918">
            <v>42736</v>
          </cell>
          <cell r="I918">
            <v>12</v>
          </cell>
          <cell r="J918" t="str">
            <v>MES</v>
          </cell>
          <cell r="K918" t="str">
            <v>SECRETARÍA DE EDUCACIÓN PARA LA CULTURA</v>
          </cell>
          <cell r="L918">
            <v>0</v>
          </cell>
        </row>
        <row r="919">
          <cell r="C919" t="str">
            <v>2016050000168</v>
          </cell>
          <cell r="D919">
            <v>0</v>
          </cell>
          <cell r="E919" t="str">
            <v>Adquisición dotación grado transición</v>
          </cell>
          <cell r="F919" t="str">
            <v>UNI</v>
          </cell>
          <cell r="G919">
            <v>1</v>
          </cell>
          <cell r="H919">
            <v>42736</v>
          </cell>
          <cell r="I919">
            <v>10</v>
          </cell>
          <cell r="J919" t="str">
            <v>MES</v>
          </cell>
          <cell r="K919" t="str">
            <v>SECRETARÍA DE EDUCACIÓN PARA LA CULTURA</v>
          </cell>
          <cell r="L919" t="str">
            <v>Dotación de canasta educativa a las sedes educativas rurales de los municipios no certificados del Departamento de Antioquia</v>
          </cell>
        </row>
        <row r="920">
          <cell r="C920">
            <v>0</v>
          </cell>
          <cell r="D920">
            <v>0</v>
          </cell>
          <cell r="E920" t="str">
            <v>Adquisión de  material educativo</v>
          </cell>
          <cell r="F920" t="str">
            <v>UNI</v>
          </cell>
          <cell r="G920">
            <v>1</v>
          </cell>
          <cell r="H920">
            <v>42736</v>
          </cell>
          <cell r="I920">
            <v>10</v>
          </cell>
          <cell r="J920" t="str">
            <v>MES</v>
          </cell>
          <cell r="K920" t="str">
            <v>SECRETARÍA DE EDUCACIÓN PARA LA CULTURA</v>
          </cell>
          <cell r="L920">
            <v>0</v>
          </cell>
        </row>
        <row r="921">
          <cell r="C921">
            <v>0</v>
          </cell>
          <cell r="D921">
            <v>0</v>
          </cell>
          <cell r="E921" t="str">
            <v>Adquisión de mobiliario</v>
          </cell>
          <cell r="F921" t="str">
            <v>UNI</v>
          </cell>
          <cell r="G921">
            <v>1</v>
          </cell>
          <cell r="H921">
            <v>42736</v>
          </cell>
          <cell r="I921">
            <v>10</v>
          </cell>
          <cell r="J921" t="str">
            <v>MES</v>
          </cell>
          <cell r="K921" t="str">
            <v>SECRETARÍA DE EDUCACIÓN PARA LA CULTURA</v>
          </cell>
          <cell r="L921">
            <v>0</v>
          </cell>
        </row>
        <row r="922">
          <cell r="C922">
            <v>0</v>
          </cell>
          <cell r="D922">
            <v>0</v>
          </cell>
          <cell r="E922" t="str">
            <v>Dotación material fungible transición</v>
          </cell>
          <cell r="F922" t="str">
            <v>UNI</v>
          </cell>
          <cell r="G922">
            <v>1</v>
          </cell>
          <cell r="H922">
            <v>42736</v>
          </cell>
          <cell r="I922">
            <v>10</v>
          </cell>
          <cell r="J922" t="str">
            <v>MES</v>
          </cell>
          <cell r="K922" t="str">
            <v>SECRETARÍA DE EDUCACIÓN PARA LA CULTURA</v>
          </cell>
          <cell r="L922">
            <v>0</v>
          </cell>
        </row>
        <row r="923">
          <cell r="C923" t="str">
            <v>2016050000172</v>
          </cell>
          <cell r="D923">
            <v>0</v>
          </cell>
          <cell r="E923" t="str">
            <v>Formación docentes grado transición</v>
          </cell>
          <cell r="F923" t="str">
            <v>UNI</v>
          </cell>
          <cell r="G923">
            <v>1</v>
          </cell>
          <cell r="H923">
            <v>42736</v>
          </cell>
          <cell r="I923">
            <v>12</v>
          </cell>
          <cell r="J923" t="str">
            <v>MES</v>
          </cell>
          <cell r="K923" t="str">
            <v>SECRETARÍA DE EDUCACIÓN PARA LA CULTURA</v>
          </cell>
          <cell r="L923" t="str">
            <v>Implementación de la estrategia de transiciones integrales en los municipios no certificados de Antioquia</v>
          </cell>
        </row>
        <row r="924">
          <cell r="C924">
            <v>0</v>
          </cell>
          <cell r="D924">
            <v>0</v>
          </cell>
          <cell r="E924" t="str">
            <v>Fortalecimiento mesas de preescolar</v>
          </cell>
          <cell r="F924" t="str">
            <v>UNI</v>
          </cell>
          <cell r="G924">
            <v>1</v>
          </cell>
          <cell r="H924">
            <v>42736</v>
          </cell>
          <cell r="I924">
            <v>12</v>
          </cell>
          <cell r="J924" t="str">
            <v>MES</v>
          </cell>
          <cell r="K924" t="str">
            <v>SECRETARÍA DE EDUCACIÓN PARA LA CULTURA</v>
          </cell>
          <cell r="L924">
            <v>0</v>
          </cell>
        </row>
        <row r="925">
          <cell r="C925">
            <v>0</v>
          </cell>
          <cell r="D925">
            <v>0</v>
          </cell>
          <cell r="E925" t="str">
            <v>Socialización política pública</v>
          </cell>
          <cell r="F925" t="str">
            <v>UNI</v>
          </cell>
          <cell r="G925">
            <v>1</v>
          </cell>
          <cell r="H925">
            <v>42736</v>
          </cell>
          <cell r="I925">
            <v>12</v>
          </cell>
          <cell r="J925" t="str">
            <v>MES</v>
          </cell>
          <cell r="K925" t="str">
            <v>SECRETARÍA DE EDUCACIÓN PARA LA CULTURA</v>
          </cell>
          <cell r="L925">
            <v>0</v>
          </cell>
        </row>
        <row r="926">
          <cell r="C926" t="str">
            <v>2016050000176</v>
          </cell>
          <cell r="D926">
            <v>0</v>
          </cell>
          <cell r="E926" t="str">
            <v>Adquisición dotación grado transición</v>
          </cell>
          <cell r="F926" t="str">
            <v>UNI</v>
          </cell>
          <cell r="G926">
            <v>1</v>
          </cell>
          <cell r="H926">
            <v>42736</v>
          </cell>
          <cell r="I926">
            <v>10</v>
          </cell>
          <cell r="J926" t="str">
            <v>MES</v>
          </cell>
          <cell r="K926" t="str">
            <v>SECRETARÍA DE EDUCACIÓN PARA LA CULTURA</v>
          </cell>
          <cell r="L926" t="str">
            <v>Dotación de canasta educativa a las sedes educativas urbanas de los municipios no certificados del Departamento de Antioquia</v>
          </cell>
        </row>
        <row r="927">
          <cell r="C927">
            <v>0</v>
          </cell>
          <cell r="D927">
            <v>0</v>
          </cell>
          <cell r="E927" t="str">
            <v>Adquisión de  material educativo</v>
          </cell>
          <cell r="F927" t="str">
            <v>UNI</v>
          </cell>
          <cell r="G927">
            <v>1</v>
          </cell>
          <cell r="H927">
            <v>42736</v>
          </cell>
          <cell r="I927">
            <v>10</v>
          </cell>
          <cell r="J927" t="str">
            <v>MES</v>
          </cell>
          <cell r="K927" t="str">
            <v>SECRETARÍA DE EDUCACIÓN PARA LA CULTURA</v>
          </cell>
          <cell r="L927">
            <v>0</v>
          </cell>
        </row>
        <row r="928">
          <cell r="C928">
            <v>0</v>
          </cell>
          <cell r="D928">
            <v>0</v>
          </cell>
          <cell r="E928" t="str">
            <v>Adquisión de mobiliario</v>
          </cell>
          <cell r="F928" t="str">
            <v>UNI</v>
          </cell>
          <cell r="G928">
            <v>1</v>
          </cell>
          <cell r="H928">
            <v>42736</v>
          </cell>
          <cell r="I928">
            <v>10</v>
          </cell>
          <cell r="J928" t="str">
            <v>MES</v>
          </cell>
          <cell r="K928" t="str">
            <v>SECRETARÍA DE EDUCACIÓN PARA LA CULTURA</v>
          </cell>
          <cell r="L928">
            <v>0</v>
          </cell>
        </row>
        <row r="929">
          <cell r="C929">
            <v>0</v>
          </cell>
          <cell r="D929">
            <v>0</v>
          </cell>
          <cell r="E929" t="str">
            <v>Dotación material fungible transición</v>
          </cell>
          <cell r="F929" t="str">
            <v>UNI</v>
          </cell>
          <cell r="G929">
            <v>1</v>
          </cell>
          <cell r="H929">
            <v>42736</v>
          </cell>
          <cell r="I929">
            <v>10</v>
          </cell>
          <cell r="J929" t="str">
            <v>MES</v>
          </cell>
          <cell r="K929" t="str">
            <v>SECRETARÍA DE EDUCACIÓN PARA LA CULTURA</v>
          </cell>
          <cell r="L929">
            <v>0</v>
          </cell>
        </row>
        <row r="930">
          <cell r="C930" t="str">
            <v>2016050000140</v>
          </cell>
          <cell r="D930">
            <v>1717000000</v>
          </cell>
          <cell r="E930" t="str">
            <v>Actualizar sistema seguridad</v>
          </cell>
          <cell r="F930" t="str">
            <v>%</v>
          </cell>
          <cell r="G930">
            <v>27</v>
          </cell>
          <cell r="H930">
            <v>42736</v>
          </cell>
          <cell r="I930">
            <v>12</v>
          </cell>
          <cell r="J930" t="str">
            <v>MES</v>
          </cell>
          <cell r="K930" t="str">
            <v>SECRETARÍA GENERAL</v>
          </cell>
          <cell r="L930" t="str">
            <v>Mejoramiento infraestructura física y equipamiento Medellín, Antioquia, Occidente</v>
          </cell>
        </row>
        <row r="931">
          <cell r="C931">
            <v>0</v>
          </cell>
          <cell r="D931">
            <v>0</v>
          </cell>
          <cell r="E931" t="str">
            <v>Adecuación terrazas verdes</v>
          </cell>
          <cell r="F931" t="str">
            <v>%</v>
          </cell>
          <cell r="G931">
            <v>100</v>
          </cell>
          <cell r="H931">
            <v>42736</v>
          </cell>
          <cell r="I931">
            <v>12</v>
          </cell>
          <cell r="J931" t="str">
            <v>MES</v>
          </cell>
          <cell r="K931" t="str">
            <v>SECRETARÍA GENERAL</v>
          </cell>
          <cell r="L931">
            <v>0</v>
          </cell>
        </row>
        <row r="932">
          <cell r="C932">
            <v>0</v>
          </cell>
          <cell r="D932">
            <v>0</v>
          </cell>
          <cell r="E932" t="str">
            <v>Adecuar física Casa Fiscal Antioquia</v>
          </cell>
          <cell r="F932" t="str">
            <v>%</v>
          </cell>
          <cell r="G932">
            <v>50</v>
          </cell>
          <cell r="H932">
            <v>42736</v>
          </cell>
          <cell r="I932">
            <v>12</v>
          </cell>
          <cell r="J932" t="str">
            <v>MES</v>
          </cell>
          <cell r="K932" t="str">
            <v>SECRETARÍA GENERAL</v>
          </cell>
          <cell r="L932">
            <v>0</v>
          </cell>
        </row>
        <row r="933">
          <cell r="C933">
            <v>0</v>
          </cell>
          <cell r="D933">
            <v>0</v>
          </cell>
          <cell r="E933" t="str">
            <v>Adquirir bienes muebles, vehículos</v>
          </cell>
          <cell r="F933" t="str">
            <v>%</v>
          </cell>
          <cell r="G933">
            <v>25</v>
          </cell>
          <cell r="H933">
            <v>42736</v>
          </cell>
          <cell r="I933">
            <v>12</v>
          </cell>
          <cell r="J933" t="str">
            <v>MES</v>
          </cell>
          <cell r="K933" t="str">
            <v>SECRETARÍA GENERAL</v>
          </cell>
          <cell r="L933">
            <v>0</v>
          </cell>
        </row>
        <row r="934">
          <cell r="C934">
            <v>0</v>
          </cell>
          <cell r="D934">
            <v>0</v>
          </cell>
          <cell r="E934" t="str">
            <v>Cambio cielo rasos CAD, sedes externas</v>
          </cell>
          <cell r="F934" t="str">
            <v>%</v>
          </cell>
          <cell r="G934">
            <v>50</v>
          </cell>
          <cell r="H934">
            <v>42736</v>
          </cell>
          <cell r="I934">
            <v>12</v>
          </cell>
          <cell r="J934" t="str">
            <v>MES</v>
          </cell>
          <cell r="K934" t="str">
            <v>SECRETARÍA GENERAL</v>
          </cell>
          <cell r="L934">
            <v>0</v>
          </cell>
        </row>
        <row r="935">
          <cell r="C935">
            <v>0</v>
          </cell>
          <cell r="D935">
            <v>0</v>
          </cell>
          <cell r="E935" t="str">
            <v>Doble tiros de baja tensión CAD</v>
          </cell>
          <cell r="F935" t="str">
            <v>%</v>
          </cell>
          <cell r="G935">
            <v>100</v>
          </cell>
          <cell r="H935">
            <v>42736</v>
          </cell>
          <cell r="I935">
            <v>12</v>
          </cell>
          <cell r="J935" t="str">
            <v>MES</v>
          </cell>
          <cell r="K935" t="str">
            <v>SECRETARÍA GENERAL</v>
          </cell>
          <cell r="L935">
            <v>0</v>
          </cell>
        </row>
        <row r="936">
          <cell r="C936">
            <v>0</v>
          </cell>
          <cell r="D936">
            <v>0</v>
          </cell>
          <cell r="E936" t="str">
            <v>Adquisición Adecuaci Aire Acondiciona</v>
          </cell>
          <cell r="F936" t="str">
            <v>%</v>
          </cell>
          <cell r="G936">
            <v>50</v>
          </cell>
          <cell r="H936">
            <v>42736</v>
          </cell>
          <cell r="I936">
            <v>12</v>
          </cell>
          <cell r="J936" t="str">
            <v>MES</v>
          </cell>
          <cell r="K936" t="str">
            <v>SECRETARÍA GENERAL</v>
          </cell>
          <cell r="L936">
            <v>0</v>
          </cell>
        </row>
        <row r="937">
          <cell r="C937">
            <v>0</v>
          </cell>
          <cell r="D937">
            <v>0</v>
          </cell>
          <cell r="E937" t="str">
            <v>Contratación personal temporal</v>
          </cell>
          <cell r="F937" t="str">
            <v>%</v>
          </cell>
          <cell r="G937">
            <v>21</v>
          </cell>
          <cell r="H937">
            <v>42736</v>
          </cell>
          <cell r="I937">
            <v>12</v>
          </cell>
          <cell r="J937" t="str">
            <v>MES</v>
          </cell>
          <cell r="K937" t="str">
            <v>SECRETARÍA GENERAL</v>
          </cell>
          <cell r="L937">
            <v>0</v>
          </cell>
        </row>
        <row r="938">
          <cell r="C938">
            <v>0</v>
          </cell>
          <cell r="D938">
            <v>0</v>
          </cell>
          <cell r="E938" t="str">
            <v>Contratar servicios de imprenta</v>
          </cell>
          <cell r="F938" t="str">
            <v>%</v>
          </cell>
          <cell r="G938">
            <v>23</v>
          </cell>
          <cell r="H938">
            <v>42736</v>
          </cell>
          <cell r="I938">
            <v>12</v>
          </cell>
          <cell r="J938" t="str">
            <v>MES</v>
          </cell>
          <cell r="K938" t="str">
            <v>SECRETARÍA GENERAL</v>
          </cell>
          <cell r="L938">
            <v>0</v>
          </cell>
        </row>
        <row r="939">
          <cell r="C939" t="str">
            <v>2016050000150</v>
          </cell>
          <cell r="D939">
            <v>400000000</v>
          </cell>
          <cell r="E939" t="str">
            <v>Actualización de TRD</v>
          </cell>
          <cell r="F939" t="str">
            <v>%</v>
          </cell>
          <cell r="G939">
            <v>25</v>
          </cell>
          <cell r="H939">
            <v>42736</v>
          </cell>
          <cell r="I939">
            <v>12</v>
          </cell>
          <cell r="J939" t="str">
            <v>MES</v>
          </cell>
          <cell r="K939" t="str">
            <v>SECRETARÍA GENERAL</v>
          </cell>
          <cell r="L939" t="str">
            <v>Fortalecimiento de la gestión documental en Todo El Departamento, Antioquia, Occidente</v>
          </cell>
        </row>
        <row r="940">
          <cell r="C940">
            <v>0</v>
          </cell>
          <cell r="D940">
            <v>0</v>
          </cell>
          <cell r="E940" t="str">
            <v>Almacenamiento</v>
          </cell>
          <cell r="F940" t="str">
            <v>%</v>
          </cell>
          <cell r="G940">
            <v>25</v>
          </cell>
          <cell r="H940">
            <v>42736</v>
          </cell>
          <cell r="I940">
            <v>12</v>
          </cell>
          <cell r="J940" t="str">
            <v>MES</v>
          </cell>
          <cell r="K940" t="str">
            <v>SECRETARÍA GENERAL</v>
          </cell>
          <cell r="L940">
            <v>0</v>
          </cell>
        </row>
        <row r="941">
          <cell r="C941">
            <v>0</v>
          </cell>
          <cell r="D941">
            <v>0</v>
          </cell>
          <cell r="E941" t="str">
            <v>Aplicación de TVD</v>
          </cell>
          <cell r="F941" t="str">
            <v>%</v>
          </cell>
          <cell r="G941">
            <v>25</v>
          </cell>
          <cell r="H941">
            <v>42736</v>
          </cell>
          <cell r="I941">
            <v>12</v>
          </cell>
          <cell r="J941" t="str">
            <v>MES</v>
          </cell>
          <cell r="K941" t="str">
            <v>SECRETARÍA GENERAL</v>
          </cell>
          <cell r="L941">
            <v>0</v>
          </cell>
        </row>
        <row r="942">
          <cell r="C942">
            <v>0</v>
          </cell>
          <cell r="D942">
            <v>0</v>
          </cell>
          <cell r="E942" t="str">
            <v>Construcción sede central archivo</v>
          </cell>
          <cell r="F942" t="str">
            <v>%</v>
          </cell>
          <cell r="G942">
            <v>25</v>
          </cell>
          <cell r="H942">
            <v>42736</v>
          </cell>
          <cell r="I942">
            <v>12</v>
          </cell>
          <cell r="J942" t="str">
            <v>MES</v>
          </cell>
          <cell r="K942" t="str">
            <v>SECRETARÍA GENERAL</v>
          </cell>
          <cell r="L942">
            <v>0</v>
          </cell>
        </row>
        <row r="943">
          <cell r="C943">
            <v>0</v>
          </cell>
          <cell r="D943">
            <v>0</v>
          </cell>
          <cell r="E943" t="str">
            <v>Digitalización documentos conservación</v>
          </cell>
          <cell r="F943" t="str">
            <v>%</v>
          </cell>
          <cell r="G943">
            <v>25</v>
          </cell>
          <cell r="H943">
            <v>42736</v>
          </cell>
          <cell r="I943">
            <v>12</v>
          </cell>
          <cell r="J943" t="str">
            <v>MES</v>
          </cell>
          <cell r="K943" t="str">
            <v>SECRETARÍA GENERAL</v>
          </cell>
          <cell r="L943">
            <v>0</v>
          </cell>
        </row>
        <row r="944">
          <cell r="C944">
            <v>0</v>
          </cell>
          <cell r="D944">
            <v>0</v>
          </cell>
          <cell r="E944" t="str">
            <v>Diseño arquitectónico</v>
          </cell>
          <cell r="F944" t="str">
            <v>%</v>
          </cell>
          <cell r="G944">
            <v>25</v>
          </cell>
          <cell r="H944">
            <v>42736</v>
          </cell>
          <cell r="I944">
            <v>12</v>
          </cell>
          <cell r="J944" t="str">
            <v>MES</v>
          </cell>
          <cell r="K944" t="str">
            <v>SECRETARÍA GENERAL</v>
          </cell>
          <cell r="L944">
            <v>0</v>
          </cell>
        </row>
        <row r="945">
          <cell r="C945">
            <v>0</v>
          </cell>
          <cell r="D945">
            <v>0</v>
          </cell>
          <cell r="E945" t="str">
            <v>Diseño Eléctrico</v>
          </cell>
          <cell r="F945" t="str">
            <v>%</v>
          </cell>
          <cell r="G945">
            <v>25</v>
          </cell>
          <cell r="H945">
            <v>42736</v>
          </cell>
          <cell r="I945">
            <v>12</v>
          </cell>
          <cell r="J945" t="str">
            <v>MES</v>
          </cell>
          <cell r="K945" t="str">
            <v>SECRETARÍA GENERAL</v>
          </cell>
          <cell r="L945">
            <v>0</v>
          </cell>
        </row>
        <row r="946">
          <cell r="C946">
            <v>0</v>
          </cell>
          <cell r="D946">
            <v>0</v>
          </cell>
          <cell r="E946" t="str">
            <v>Diseño Estructural</v>
          </cell>
          <cell r="F946" t="str">
            <v>%</v>
          </cell>
          <cell r="G946">
            <v>25</v>
          </cell>
          <cell r="H946">
            <v>42736</v>
          </cell>
          <cell r="I946">
            <v>12</v>
          </cell>
          <cell r="J946" t="str">
            <v>MES</v>
          </cell>
          <cell r="K946" t="str">
            <v>SECRETARÍA GENERAL</v>
          </cell>
          <cell r="L946">
            <v>0</v>
          </cell>
        </row>
        <row r="947">
          <cell r="C947">
            <v>0</v>
          </cell>
          <cell r="D947">
            <v>0</v>
          </cell>
          <cell r="E947" t="str">
            <v>Diseño hídrico</v>
          </cell>
          <cell r="F947" t="str">
            <v>%</v>
          </cell>
          <cell r="G947">
            <v>25</v>
          </cell>
          <cell r="H947">
            <v>42736</v>
          </cell>
          <cell r="I947">
            <v>12</v>
          </cell>
          <cell r="J947" t="str">
            <v>MES</v>
          </cell>
          <cell r="K947" t="str">
            <v>SECRETARÍA GENERAL</v>
          </cell>
          <cell r="L947">
            <v>0</v>
          </cell>
        </row>
        <row r="948">
          <cell r="C948">
            <v>0</v>
          </cell>
          <cell r="D948">
            <v>0</v>
          </cell>
          <cell r="E948" t="str">
            <v>Diseño Paisajismo</v>
          </cell>
          <cell r="F948" t="str">
            <v>%</v>
          </cell>
          <cell r="G948">
            <v>25</v>
          </cell>
          <cell r="H948">
            <v>42736</v>
          </cell>
          <cell r="I948">
            <v>12</v>
          </cell>
          <cell r="J948" t="str">
            <v>MES</v>
          </cell>
          <cell r="K948" t="str">
            <v>SECRETARÍA GENERAL</v>
          </cell>
          <cell r="L948">
            <v>0</v>
          </cell>
        </row>
        <row r="949">
          <cell r="C949">
            <v>0</v>
          </cell>
          <cell r="D949">
            <v>0</v>
          </cell>
          <cell r="E949" t="str">
            <v>Diseño Sanitario</v>
          </cell>
          <cell r="F949" t="str">
            <v>%</v>
          </cell>
          <cell r="G949">
            <v>25</v>
          </cell>
          <cell r="H949">
            <v>42736</v>
          </cell>
          <cell r="I949">
            <v>12</v>
          </cell>
          <cell r="J949" t="str">
            <v>MES</v>
          </cell>
          <cell r="K949" t="str">
            <v>SECRETARÍA GENERAL</v>
          </cell>
          <cell r="L949">
            <v>0</v>
          </cell>
        </row>
        <row r="950">
          <cell r="C950">
            <v>0</v>
          </cell>
          <cell r="D950">
            <v>0</v>
          </cell>
          <cell r="E950" t="str">
            <v>Dotación</v>
          </cell>
          <cell r="F950" t="str">
            <v>%</v>
          </cell>
          <cell r="G950">
            <v>25</v>
          </cell>
          <cell r="H950">
            <v>42736</v>
          </cell>
          <cell r="I950">
            <v>12</v>
          </cell>
          <cell r="J950" t="str">
            <v>MES</v>
          </cell>
          <cell r="K950" t="str">
            <v>SECRETARÍA GENERAL</v>
          </cell>
          <cell r="L950">
            <v>0</v>
          </cell>
        </row>
        <row r="951">
          <cell r="C951">
            <v>0</v>
          </cell>
          <cell r="D951">
            <v>0</v>
          </cell>
          <cell r="E951" t="str">
            <v>Estudio de suelos</v>
          </cell>
          <cell r="F951" t="str">
            <v>%</v>
          </cell>
          <cell r="G951">
            <v>25</v>
          </cell>
          <cell r="H951">
            <v>42736</v>
          </cell>
          <cell r="I951">
            <v>12</v>
          </cell>
          <cell r="J951" t="str">
            <v>MES</v>
          </cell>
          <cell r="K951" t="str">
            <v>SECRETARÍA GENERAL</v>
          </cell>
          <cell r="L951">
            <v>0</v>
          </cell>
        </row>
        <row r="952">
          <cell r="C952">
            <v>0</v>
          </cell>
          <cell r="D952">
            <v>0</v>
          </cell>
          <cell r="E952" t="str">
            <v>Interventoría</v>
          </cell>
          <cell r="F952" t="str">
            <v>%</v>
          </cell>
          <cell r="G952">
            <v>25</v>
          </cell>
          <cell r="H952">
            <v>42736</v>
          </cell>
          <cell r="I952">
            <v>12</v>
          </cell>
          <cell r="J952" t="str">
            <v>MES</v>
          </cell>
          <cell r="K952" t="str">
            <v>SECRETARÍA GENERAL</v>
          </cell>
          <cell r="L952">
            <v>0</v>
          </cell>
        </row>
        <row r="953">
          <cell r="C953">
            <v>0</v>
          </cell>
          <cell r="D953">
            <v>0</v>
          </cell>
          <cell r="E953" t="str">
            <v>Mejorar sistema de gestión documental</v>
          </cell>
          <cell r="F953" t="str">
            <v>%</v>
          </cell>
          <cell r="G953">
            <v>25</v>
          </cell>
          <cell r="H953">
            <v>42736</v>
          </cell>
          <cell r="I953">
            <v>12</v>
          </cell>
          <cell r="J953" t="str">
            <v>MES</v>
          </cell>
          <cell r="K953" t="str">
            <v>SECRETARÍA GENERAL</v>
          </cell>
          <cell r="L953">
            <v>0</v>
          </cell>
        </row>
        <row r="954">
          <cell r="C954">
            <v>0</v>
          </cell>
          <cell r="D954">
            <v>0</v>
          </cell>
          <cell r="E954" t="str">
            <v>Presupuesto de obras</v>
          </cell>
          <cell r="F954" t="str">
            <v>%</v>
          </cell>
          <cell r="G954">
            <v>25</v>
          </cell>
          <cell r="H954">
            <v>42736</v>
          </cell>
          <cell r="I954">
            <v>12</v>
          </cell>
          <cell r="J954" t="str">
            <v>MES</v>
          </cell>
          <cell r="K954" t="str">
            <v>SECRETARÍA GENERAL</v>
          </cell>
          <cell r="L954">
            <v>0</v>
          </cell>
        </row>
        <row r="955">
          <cell r="C955">
            <v>0</v>
          </cell>
          <cell r="D955">
            <v>0</v>
          </cell>
          <cell r="E955" t="str">
            <v>Proceso Técnico de descripción archivo</v>
          </cell>
          <cell r="F955" t="str">
            <v>%</v>
          </cell>
          <cell r="G955">
            <v>25</v>
          </cell>
          <cell r="H955">
            <v>42736</v>
          </cell>
          <cell r="I955">
            <v>12</v>
          </cell>
          <cell r="J955" t="str">
            <v>MES</v>
          </cell>
          <cell r="K955" t="str">
            <v>SECRETARÍA GENERAL</v>
          </cell>
          <cell r="L955">
            <v>0</v>
          </cell>
        </row>
        <row r="956">
          <cell r="C956">
            <v>0</v>
          </cell>
          <cell r="D956">
            <v>0</v>
          </cell>
          <cell r="E956" t="str">
            <v>Programación de obras</v>
          </cell>
          <cell r="F956" t="str">
            <v>%</v>
          </cell>
          <cell r="G956">
            <v>25</v>
          </cell>
          <cell r="H956">
            <v>42736</v>
          </cell>
          <cell r="I956">
            <v>12</v>
          </cell>
          <cell r="J956" t="str">
            <v>MES</v>
          </cell>
          <cell r="K956" t="str">
            <v>SECRETARÍA GENERAL</v>
          </cell>
          <cell r="L956">
            <v>0</v>
          </cell>
        </row>
        <row r="957">
          <cell r="C957">
            <v>0</v>
          </cell>
          <cell r="D957">
            <v>0</v>
          </cell>
          <cell r="E957" t="str">
            <v>Sistema domótica</v>
          </cell>
          <cell r="F957" t="str">
            <v>%</v>
          </cell>
          <cell r="G957">
            <v>25</v>
          </cell>
          <cell r="H957">
            <v>42736</v>
          </cell>
          <cell r="I957">
            <v>12</v>
          </cell>
          <cell r="J957" t="str">
            <v>MES</v>
          </cell>
          <cell r="K957" t="str">
            <v>SECRETARÍA GENERAL</v>
          </cell>
          <cell r="L957">
            <v>0</v>
          </cell>
        </row>
        <row r="958">
          <cell r="C958">
            <v>0</v>
          </cell>
          <cell r="D958">
            <v>0</v>
          </cell>
          <cell r="E958" t="str">
            <v>Actualización de TRD</v>
          </cell>
          <cell r="F958" t="str">
            <v>%</v>
          </cell>
          <cell r="G958">
            <v>25</v>
          </cell>
          <cell r="H958">
            <v>42736</v>
          </cell>
          <cell r="I958">
            <v>12</v>
          </cell>
          <cell r="J958" t="str">
            <v>MES</v>
          </cell>
          <cell r="K958" t="str">
            <v>SECRETARÍA GENERAL</v>
          </cell>
          <cell r="L958">
            <v>0</v>
          </cell>
        </row>
        <row r="959">
          <cell r="C959">
            <v>0</v>
          </cell>
          <cell r="D959">
            <v>0</v>
          </cell>
          <cell r="E959" t="str">
            <v>Almacenamiento</v>
          </cell>
          <cell r="F959" t="str">
            <v>%</v>
          </cell>
          <cell r="G959">
            <v>25</v>
          </cell>
          <cell r="H959">
            <v>42736</v>
          </cell>
          <cell r="I959">
            <v>12</v>
          </cell>
          <cell r="J959" t="str">
            <v>MES</v>
          </cell>
          <cell r="K959" t="str">
            <v>SECRETARÍA GENERAL</v>
          </cell>
          <cell r="L959">
            <v>0</v>
          </cell>
        </row>
        <row r="960">
          <cell r="C960">
            <v>0</v>
          </cell>
          <cell r="D960">
            <v>0</v>
          </cell>
          <cell r="E960" t="str">
            <v>Aplicación de TVD</v>
          </cell>
          <cell r="F960" t="str">
            <v>%</v>
          </cell>
          <cell r="G960">
            <v>25</v>
          </cell>
          <cell r="H960">
            <v>42736</v>
          </cell>
          <cell r="I960">
            <v>12</v>
          </cell>
          <cell r="J960" t="str">
            <v>MES</v>
          </cell>
          <cell r="K960" t="str">
            <v>SECRETARÍA GENERAL</v>
          </cell>
          <cell r="L960">
            <v>0</v>
          </cell>
        </row>
        <row r="961">
          <cell r="C961">
            <v>0</v>
          </cell>
          <cell r="D961">
            <v>0</v>
          </cell>
          <cell r="E961" t="str">
            <v>Construcción sede central archivo</v>
          </cell>
          <cell r="F961" t="str">
            <v>%</v>
          </cell>
          <cell r="G961">
            <v>25</v>
          </cell>
          <cell r="H961">
            <v>42736</v>
          </cell>
          <cell r="I961">
            <v>12</v>
          </cell>
          <cell r="J961" t="str">
            <v>MES</v>
          </cell>
          <cell r="K961" t="str">
            <v>SECRETARÍA GENERAL</v>
          </cell>
          <cell r="L961">
            <v>0</v>
          </cell>
        </row>
        <row r="962">
          <cell r="C962">
            <v>0</v>
          </cell>
          <cell r="D962">
            <v>0</v>
          </cell>
          <cell r="E962" t="str">
            <v>Digitalización documentos conservación</v>
          </cell>
          <cell r="F962" t="str">
            <v>%</v>
          </cell>
          <cell r="G962">
            <v>25</v>
          </cell>
          <cell r="H962">
            <v>42736</v>
          </cell>
          <cell r="I962">
            <v>12</v>
          </cell>
          <cell r="J962" t="str">
            <v>MES</v>
          </cell>
          <cell r="K962" t="str">
            <v>SECRETARÍA GENERAL</v>
          </cell>
          <cell r="L962">
            <v>0</v>
          </cell>
        </row>
        <row r="963">
          <cell r="C963">
            <v>0</v>
          </cell>
          <cell r="D963">
            <v>0</v>
          </cell>
          <cell r="E963" t="str">
            <v>Diseño arquitectónico</v>
          </cell>
          <cell r="F963" t="str">
            <v>%</v>
          </cell>
          <cell r="G963">
            <v>25</v>
          </cell>
          <cell r="H963">
            <v>42736</v>
          </cell>
          <cell r="I963">
            <v>12</v>
          </cell>
          <cell r="J963" t="str">
            <v>MES</v>
          </cell>
          <cell r="K963" t="str">
            <v>SECRETARÍA GENERAL</v>
          </cell>
          <cell r="L963">
            <v>0</v>
          </cell>
        </row>
        <row r="964">
          <cell r="C964">
            <v>0</v>
          </cell>
          <cell r="D964">
            <v>0</v>
          </cell>
          <cell r="E964" t="str">
            <v>Diseño Eléctrico</v>
          </cell>
          <cell r="F964" t="str">
            <v>%</v>
          </cell>
          <cell r="G964">
            <v>25</v>
          </cell>
          <cell r="H964">
            <v>42736</v>
          </cell>
          <cell r="I964">
            <v>12</v>
          </cell>
          <cell r="J964" t="str">
            <v>MES</v>
          </cell>
          <cell r="K964" t="str">
            <v>SECRETARÍA GENERAL</v>
          </cell>
          <cell r="L964">
            <v>0</v>
          </cell>
        </row>
        <row r="965">
          <cell r="C965">
            <v>0</v>
          </cell>
          <cell r="D965">
            <v>0</v>
          </cell>
          <cell r="E965" t="str">
            <v>Diseño Estructural</v>
          </cell>
          <cell r="F965" t="str">
            <v>%</v>
          </cell>
          <cell r="G965">
            <v>25</v>
          </cell>
          <cell r="H965">
            <v>42736</v>
          </cell>
          <cell r="I965">
            <v>12</v>
          </cell>
          <cell r="J965" t="str">
            <v>MES</v>
          </cell>
          <cell r="K965" t="str">
            <v>SECRETARÍA GENERAL</v>
          </cell>
          <cell r="L965">
            <v>0</v>
          </cell>
        </row>
        <row r="966">
          <cell r="C966">
            <v>0</v>
          </cell>
          <cell r="D966">
            <v>0</v>
          </cell>
          <cell r="E966" t="str">
            <v>Diseño hídrico</v>
          </cell>
          <cell r="F966" t="str">
            <v>%</v>
          </cell>
          <cell r="G966">
            <v>25</v>
          </cell>
          <cell r="H966">
            <v>42736</v>
          </cell>
          <cell r="I966">
            <v>12</v>
          </cell>
          <cell r="J966" t="str">
            <v>MES</v>
          </cell>
          <cell r="K966" t="str">
            <v>SECRETARÍA GENERAL</v>
          </cell>
          <cell r="L966">
            <v>0</v>
          </cell>
        </row>
        <row r="967">
          <cell r="C967">
            <v>0</v>
          </cell>
          <cell r="D967">
            <v>0</v>
          </cell>
          <cell r="E967" t="str">
            <v>Diseño Paisajismo</v>
          </cell>
          <cell r="F967" t="str">
            <v>%</v>
          </cell>
          <cell r="G967">
            <v>25</v>
          </cell>
          <cell r="H967">
            <v>42736</v>
          </cell>
          <cell r="I967">
            <v>12</v>
          </cell>
          <cell r="J967" t="str">
            <v>MES</v>
          </cell>
          <cell r="K967" t="str">
            <v>SECRETARÍA GENERAL</v>
          </cell>
          <cell r="L967">
            <v>0</v>
          </cell>
        </row>
        <row r="968">
          <cell r="C968">
            <v>0</v>
          </cell>
          <cell r="D968">
            <v>0</v>
          </cell>
          <cell r="E968" t="str">
            <v>Diseño Sanitario</v>
          </cell>
          <cell r="F968" t="str">
            <v>%</v>
          </cell>
          <cell r="G968">
            <v>25</v>
          </cell>
          <cell r="H968">
            <v>42736</v>
          </cell>
          <cell r="I968">
            <v>12</v>
          </cell>
          <cell r="J968" t="str">
            <v>MES</v>
          </cell>
          <cell r="K968" t="str">
            <v>SECRETARÍA GENERAL</v>
          </cell>
          <cell r="L968">
            <v>0</v>
          </cell>
        </row>
        <row r="969">
          <cell r="C969">
            <v>0</v>
          </cell>
          <cell r="D969">
            <v>0</v>
          </cell>
          <cell r="E969" t="str">
            <v>Dotación</v>
          </cell>
          <cell r="F969" t="str">
            <v>%</v>
          </cell>
          <cell r="G969">
            <v>25</v>
          </cell>
          <cell r="H969">
            <v>42736</v>
          </cell>
          <cell r="I969">
            <v>12</v>
          </cell>
          <cell r="J969" t="str">
            <v>MES</v>
          </cell>
          <cell r="K969" t="str">
            <v>SECRETARÍA GENERAL</v>
          </cell>
          <cell r="L969">
            <v>0</v>
          </cell>
        </row>
        <row r="970">
          <cell r="C970">
            <v>0</v>
          </cell>
          <cell r="D970">
            <v>0</v>
          </cell>
          <cell r="E970" t="str">
            <v>Estudio de suelos</v>
          </cell>
          <cell r="F970" t="str">
            <v>%</v>
          </cell>
          <cell r="G970">
            <v>25</v>
          </cell>
          <cell r="H970">
            <v>42736</v>
          </cell>
          <cell r="I970">
            <v>12</v>
          </cell>
          <cell r="J970" t="str">
            <v>MES</v>
          </cell>
          <cell r="K970" t="str">
            <v>SECRETARÍA GENERAL</v>
          </cell>
          <cell r="L970">
            <v>0</v>
          </cell>
        </row>
        <row r="971">
          <cell r="C971">
            <v>0</v>
          </cell>
          <cell r="D971">
            <v>0</v>
          </cell>
          <cell r="E971" t="str">
            <v>Interventoría</v>
          </cell>
          <cell r="F971" t="str">
            <v>%</v>
          </cell>
          <cell r="G971">
            <v>25</v>
          </cell>
          <cell r="H971">
            <v>42736</v>
          </cell>
          <cell r="I971">
            <v>12</v>
          </cell>
          <cell r="J971" t="str">
            <v>MES</v>
          </cell>
          <cell r="K971" t="str">
            <v>SECRETARÍA GENERAL</v>
          </cell>
          <cell r="L971">
            <v>0</v>
          </cell>
        </row>
        <row r="972">
          <cell r="C972">
            <v>0</v>
          </cell>
          <cell r="D972">
            <v>0</v>
          </cell>
          <cell r="E972" t="str">
            <v>Mejorar sistema de gestión documental</v>
          </cell>
          <cell r="F972" t="str">
            <v>%</v>
          </cell>
          <cell r="G972">
            <v>25</v>
          </cell>
          <cell r="H972">
            <v>42736</v>
          </cell>
          <cell r="I972">
            <v>12</v>
          </cell>
          <cell r="J972" t="str">
            <v>MES</v>
          </cell>
          <cell r="K972" t="str">
            <v>SECRETARÍA GENERAL</v>
          </cell>
          <cell r="L972">
            <v>0</v>
          </cell>
        </row>
        <row r="973">
          <cell r="C973">
            <v>0</v>
          </cell>
          <cell r="D973">
            <v>0</v>
          </cell>
          <cell r="E973" t="str">
            <v>Presupuesto de obras</v>
          </cell>
          <cell r="F973" t="str">
            <v>%</v>
          </cell>
          <cell r="G973">
            <v>25</v>
          </cell>
          <cell r="H973">
            <v>42736</v>
          </cell>
          <cell r="I973">
            <v>12</v>
          </cell>
          <cell r="J973" t="str">
            <v>MES</v>
          </cell>
          <cell r="K973" t="str">
            <v>SECRETARÍA GENERAL</v>
          </cell>
          <cell r="L973">
            <v>0</v>
          </cell>
        </row>
        <row r="974">
          <cell r="C974">
            <v>0</v>
          </cell>
          <cell r="D974">
            <v>0</v>
          </cell>
          <cell r="E974" t="str">
            <v>Proceso Técnico de descripción archivo</v>
          </cell>
          <cell r="F974" t="str">
            <v>%</v>
          </cell>
          <cell r="G974">
            <v>25</v>
          </cell>
          <cell r="H974">
            <v>42736</v>
          </cell>
          <cell r="I974">
            <v>12</v>
          </cell>
          <cell r="J974" t="str">
            <v>MES</v>
          </cell>
          <cell r="K974" t="str">
            <v>SECRETARÍA GENERAL</v>
          </cell>
          <cell r="L974">
            <v>0</v>
          </cell>
        </row>
        <row r="975">
          <cell r="C975">
            <v>0</v>
          </cell>
          <cell r="D975">
            <v>0</v>
          </cell>
          <cell r="E975" t="str">
            <v>Programación de obras</v>
          </cell>
          <cell r="F975" t="str">
            <v>%</v>
          </cell>
          <cell r="G975">
            <v>25</v>
          </cell>
          <cell r="H975">
            <v>42736</v>
          </cell>
          <cell r="I975">
            <v>12</v>
          </cell>
          <cell r="J975" t="str">
            <v>MES</v>
          </cell>
          <cell r="K975" t="str">
            <v>SECRETARÍA GENERAL</v>
          </cell>
          <cell r="L975">
            <v>0</v>
          </cell>
        </row>
        <row r="976">
          <cell r="C976">
            <v>0</v>
          </cell>
          <cell r="D976">
            <v>0</v>
          </cell>
          <cell r="E976" t="str">
            <v>Sistema domótica</v>
          </cell>
          <cell r="F976" t="str">
            <v>%</v>
          </cell>
          <cell r="G976">
            <v>25</v>
          </cell>
          <cell r="H976">
            <v>42736</v>
          </cell>
          <cell r="I976">
            <v>12</v>
          </cell>
          <cell r="J976" t="str">
            <v>MES</v>
          </cell>
          <cell r="K976" t="str">
            <v>SECRETARÍA GENERAL</v>
          </cell>
          <cell r="L976">
            <v>0</v>
          </cell>
        </row>
        <row r="977">
          <cell r="C977" t="str">
            <v>2016050000196</v>
          </cell>
          <cell r="D977">
            <v>270000000</v>
          </cell>
          <cell r="E977" t="str">
            <v>Capacitar acompañar Esal_Municipios</v>
          </cell>
          <cell r="F977" t="str">
            <v>%</v>
          </cell>
          <cell r="G977">
            <v>25</v>
          </cell>
          <cell r="H977">
            <v>42736</v>
          </cell>
          <cell r="I977">
            <v>12</v>
          </cell>
          <cell r="J977" t="str">
            <v>MES</v>
          </cell>
          <cell r="K977" t="str">
            <v>SECRETARÍA GENERAL</v>
          </cell>
          <cell r="L977" t="str">
            <v>Mejoramiento de la gestión de las entidades sin ánimo de lucro y entes territoriales Medellín, Antioquia, Occidente</v>
          </cell>
        </row>
        <row r="978">
          <cell r="C978">
            <v>0</v>
          </cell>
          <cell r="D978">
            <v>0</v>
          </cell>
          <cell r="E978" t="str">
            <v>Diseñar-producir-publicar revista</v>
          </cell>
          <cell r="F978" t="str">
            <v>%</v>
          </cell>
          <cell r="G978">
            <v>25</v>
          </cell>
          <cell r="H978">
            <v>42736</v>
          </cell>
          <cell r="I978">
            <v>12</v>
          </cell>
          <cell r="J978" t="str">
            <v>MES</v>
          </cell>
          <cell r="K978" t="str">
            <v>SECRETARÍA GENERAL</v>
          </cell>
          <cell r="L978">
            <v>0</v>
          </cell>
        </row>
        <row r="979">
          <cell r="C979">
            <v>0</v>
          </cell>
          <cell r="D979">
            <v>0</v>
          </cell>
          <cell r="E979" t="str">
            <v>Elaboración revista régimen municipal</v>
          </cell>
          <cell r="F979" t="str">
            <v>%</v>
          </cell>
          <cell r="G979">
            <v>25</v>
          </cell>
          <cell r="H979">
            <v>42736</v>
          </cell>
          <cell r="I979">
            <v>12</v>
          </cell>
          <cell r="J979" t="str">
            <v>MES</v>
          </cell>
          <cell r="K979" t="str">
            <v>SECRETARÍA GENERAL</v>
          </cell>
          <cell r="L979">
            <v>0</v>
          </cell>
        </row>
        <row r="980">
          <cell r="C980">
            <v>0</v>
          </cell>
          <cell r="D980">
            <v>0</v>
          </cell>
          <cell r="E980" t="str">
            <v>Realizar talleres en las 9 subregiones</v>
          </cell>
          <cell r="F980" t="str">
            <v>%</v>
          </cell>
          <cell r="G980">
            <v>25</v>
          </cell>
          <cell r="H980">
            <v>42736</v>
          </cell>
          <cell r="I980">
            <v>12</v>
          </cell>
          <cell r="J980" t="str">
            <v>MES</v>
          </cell>
          <cell r="K980" t="str">
            <v>SECRETARÍA GENERAL</v>
          </cell>
          <cell r="L980">
            <v>0</v>
          </cell>
        </row>
        <row r="981">
          <cell r="C981">
            <v>0</v>
          </cell>
          <cell r="D981">
            <v>0</v>
          </cell>
          <cell r="E981" t="str">
            <v>Contratación personal temporal</v>
          </cell>
          <cell r="F981" t="str">
            <v>%</v>
          </cell>
          <cell r="G981">
            <v>14</v>
          </cell>
          <cell r="H981">
            <v>42736</v>
          </cell>
          <cell r="I981">
            <v>12</v>
          </cell>
          <cell r="J981" t="str">
            <v>MES</v>
          </cell>
          <cell r="K981" t="str">
            <v>SECRETARÍA GENERAL</v>
          </cell>
          <cell r="L981">
            <v>0</v>
          </cell>
        </row>
        <row r="982">
          <cell r="C982" t="str">
            <v>2016050000132</v>
          </cell>
          <cell r="D982">
            <v>0</v>
          </cell>
          <cell r="E982" t="str">
            <v>Actualizar sistema seguridad</v>
          </cell>
          <cell r="F982" t="str">
            <v>%</v>
          </cell>
          <cell r="G982">
            <v>27</v>
          </cell>
          <cell r="H982">
            <v>42736</v>
          </cell>
          <cell r="I982">
            <v>12</v>
          </cell>
          <cell r="J982" t="str">
            <v>MES</v>
          </cell>
          <cell r="K982" t="str">
            <v>SECRETARÍA GENERAL</v>
          </cell>
          <cell r="L982" t="str">
            <v>Mejoramiento infraestructura física y equipamiento Medellín, Antioquia, Occidente</v>
          </cell>
        </row>
        <row r="983">
          <cell r="C983">
            <v>0</v>
          </cell>
          <cell r="D983">
            <v>0</v>
          </cell>
          <cell r="E983" t="str">
            <v>Adecuación terrazas verdes</v>
          </cell>
          <cell r="F983" t="str">
            <v>%</v>
          </cell>
          <cell r="G983">
            <v>100</v>
          </cell>
          <cell r="H983">
            <v>42736</v>
          </cell>
          <cell r="I983">
            <v>12</v>
          </cell>
          <cell r="J983" t="str">
            <v>MES</v>
          </cell>
          <cell r="K983" t="str">
            <v>SECRETARÍA GENERAL</v>
          </cell>
          <cell r="L983">
            <v>0</v>
          </cell>
        </row>
        <row r="984">
          <cell r="C984">
            <v>0</v>
          </cell>
          <cell r="D984">
            <v>0</v>
          </cell>
          <cell r="E984" t="str">
            <v>Adecuar física Casa Fiscal Antioquia</v>
          </cell>
          <cell r="F984" t="str">
            <v>%</v>
          </cell>
          <cell r="G984">
            <v>50</v>
          </cell>
          <cell r="H984">
            <v>42736</v>
          </cell>
          <cell r="I984">
            <v>12</v>
          </cell>
          <cell r="J984" t="str">
            <v>MES</v>
          </cell>
          <cell r="K984" t="str">
            <v>SECRETARÍA GENERAL</v>
          </cell>
          <cell r="L984">
            <v>0</v>
          </cell>
        </row>
        <row r="985">
          <cell r="C985">
            <v>0</v>
          </cell>
          <cell r="D985">
            <v>0</v>
          </cell>
          <cell r="E985" t="str">
            <v>Adquirir bienes muebles, vehículos</v>
          </cell>
          <cell r="F985" t="str">
            <v>%</v>
          </cell>
          <cell r="G985">
            <v>25</v>
          </cell>
          <cell r="H985">
            <v>42736</v>
          </cell>
          <cell r="I985">
            <v>12</v>
          </cell>
          <cell r="J985" t="str">
            <v>MES</v>
          </cell>
          <cell r="K985" t="str">
            <v>SECRETARÍA GENERAL</v>
          </cell>
          <cell r="L985">
            <v>0</v>
          </cell>
        </row>
        <row r="986">
          <cell r="C986">
            <v>0</v>
          </cell>
          <cell r="D986">
            <v>0</v>
          </cell>
          <cell r="E986" t="str">
            <v>Cambio cielo rasos CAD, sedes externas</v>
          </cell>
          <cell r="F986" t="str">
            <v>%</v>
          </cell>
          <cell r="G986">
            <v>50</v>
          </cell>
          <cell r="H986">
            <v>42736</v>
          </cell>
          <cell r="I986">
            <v>12</v>
          </cell>
          <cell r="J986" t="str">
            <v>MES</v>
          </cell>
          <cell r="K986" t="str">
            <v>SECRETARÍA GENERAL</v>
          </cell>
          <cell r="L986">
            <v>0</v>
          </cell>
        </row>
        <row r="987">
          <cell r="C987">
            <v>0</v>
          </cell>
          <cell r="D987">
            <v>0</v>
          </cell>
          <cell r="E987" t="str">
            <v>Doble tiros de baja tensión CAD</v>
          </cell>
          <cell r="F987" t="str">
            <v>%</v>
          </cell>
          <cell r="G987">
            <v>100</v>
          </cell>
          <cell r="H987">
            <v>42736</v>
          </cell>
          <cell r="I987">
            <v>12</v>
          </cell>
          <cell r="J987" t="str">
            <v>MES</v>
          </cell>
          <cell r="K987" t="str">
            <v>SECRETARÍA GENERAL</v>
          </cell>
          <cell r="L987">
            <v>0</v>
          </cell>
        </row>
        <row r="988">
          <cell r="C988" t="str">
            <v>2016050000195</v>
          </cell>
          <cell r="D988">
            <v>0</v>
          </cell>
          <cell r="E988" t="str">
            <v>Adquisicion equipos</v>
          </cell>
          <cell r="F988" t="str">
            <v>%</v>
          </cell>
          <cell r="G988">
            <v>100</v>
          </cell>
          <cell r="H988">
            <v>42736</v>
          </cell>
          <cell r="I988">
            <v>12</v>
          </cell>
          <cell r="J988" t="str">
            <v>MES</v>
          </cell>
          <cell r="K988" t="str">
            <v>SECRETARÍA GENERAL</v>
          </cell>
          <cell r="L988" t="str">
            <v>Mejoramiento de la imprenta departamental como unidad de negocio, Medellín. Antioquia, Occidente</v>
          </cell>
        </row>
        <row r="989">
          <cell r="C989">
            <v>0</v>
          </cell>
          <cell r="D989">
            <v>0</v>
          </cell>
          <cell r="E989" t="str">
            <v>Subcontracion en maquinaria</v>
          </cell>
          <cell r="F989" t="str">
            <v>%</v>
          </cell>
          <cell r="G989">
            <v>100</v>
          </cell>
          <cell r="H989">
            <v>42736</v>
          </cell>
          <cell r="I989">
            <v>12</v>
          </cell>
          <cell r="J989" t="str">
            <v>MES</v>
          </cell>
          <cell r="K989" t="str">
            <v>SECRETARÍA GENERAL</v>
          </cell>
          <cell r="L989">
            <v>0</v>
          </cell>
        </row>
        <row r="990">
          <cell r="C990" t="str">
            <v>2016050000266</v>
          </cell>
          <cell r="D990">
            <v>500000000</v>
          </cell>
          <cell r="E990" t="str">
            <v>Dotación de sedes</v>
          </cell>
          <cell r="F990" t="str">
            <v>UNI</v>
          </cell>
          <cell r="G990">
            <v>1</v>
          </cell>
          <cell r="H990">
            <v>42736</v>
          </cell>
          <cell r="I990">
            <v>12</v>
          </cell>
          <cell r="J990" t="str">
            <v>MES</v>
          </cell>
          <cell r="K990" t="str">
            <v>SECRETARÍA DE GOBIERNO Y APOYO CIUDADANO</v>
          </cell>
          <cell r="L990" t="str">
            <v>Fortalecimiento Institucional en Transporte y Tránsito en el Departamento de  Antioquia</v>
          </cell>
        </row>
        <row r="991">
          <cell r="C991">
            <v>0</v>
          </cell>
          <cell r="D991">
            <v>0</v>
          </cell>
          <cell r="E991" t="str">
            <v>Sedes en operación logistica</v>
          </cell>
          <cell r="F991" t="str">
            <v>UNI</v>
          </cell>
          <cell r="G991">
            <v>1</v>
          </cell>
          <cell r="H991">
            <v>42736</v>
          </cell>
          <cell r="I991">
            <v>12</v>
          </cell>
          <cell r="J991" t="str">
            <v>MES</v>
          </cell>
          <cell r="K991" t="str">
            <v>SECRETARÍA DE GOBIERNO Y APOYO CIUDADANO</v>
          </cell>
          <cell r="L991">
            <v>0</v>
          </cell>
        </row>
        <row r="992">
          <cell r="C992" t="str">
            <v>2012050000006</v>
          </cell>
          <cell r="D992">
            <v>800000000</v>
          </cell>
          <cell r="E992" t="str">
            <v>Atención y asistencia a víctimas</v>
          </cell>
          <cell r="F992" t="str">
            <v>UNI</v>
          </cell>
          <cell r="G992">
            <v>40</v>
          </cell>
          <cell r="H992">
            <v>42736</v>
          </cell>
          <cell r="I992">
            <v>12</v>
          </cell>
          <cell r="J992" t="str">
            <v>MES</v>
          </cell>
          <cell r="K992" t="str">
            <v>SECRETARÍA DE GOBIERNO Y APOYO CIUDADANO</v>
          </cell>
          <cell r="L992" t="str">
            <v>Asistencia , promoción, prevención y protección de los derechos humanos y atención a la población víctima del conflicto armado Antioquia</v>
          </cell>
        </row>
        <row r="993">
          <cell r="C993">
            <v>0</v>
          </cell>
          <cell r="D993">
            <v>0</v>
          </cell>
          <cell r="E993" t="str">
            <v>Fortalecimiento institucional y comunita</v>
          </cell>
          <cell r="F993" t="str">
            <v>UNI</v>
          </cell>
          <cell r="G993">
            <v>1</v>
          </cell>
          <cell r="H993">
            <v>42736</v>
          </cell>
          <cell r="I993">
            <v>12</v>
          </cell>
          <cell r="J993" t="str">
            <v>MES</v>
          </cell>
          <cell r="K993" t="str">
            <v>SECRETARÍA DE GOBIERNO Y APOYO CIUDADANO</v>
          </cell>
          <cell r="L993">
            <v>0</v>
          </cell>
        </row>
        <row r="994">
          <cell r="C994" t="str">
            <v>2012050000038</v>
          </cell>
          <cell r="D994">
            <v>879571494</v>
          </cell>
          <cell r="E994" t="str">
            <v>Capacitación autoridades de tránsito</v>
          </cell>
          <cell r="F994" t="str">
            <v>UNI</v>
          </cell>
          <cell r="G994">
            <v>31</v>
          </cell>
          <cell r="H994">
            <v>42736</v>
          </cell>
          <cell r="I994">
            <v>12</v>
          </cell>
          <cell r="J994" t="str">
            <v>MES</v>
          </cell>
          <cell r="K994" t="str">
            <v>SECRETARÍA DE GOBIERNO Y APOYO CIUDADANO</v>
          </cell>
          <cell r="L994" t="str">
            <v>Implementación de política pública de seguridad vial para el Departamento de Antioquia</v>
          </cell>
        </row>
        <row r="995">
          <cell r="C995">
            <v>0</v>
          </cell>
          <cell r="D995">
            <v>0</v>
          </cell>
          <cell r="E995" t="str">
            <v>Convenio con Mpios para control tránsito</v>
          </cell>
          <cell r="F995" t="str">
            <v>UNI</v>
          </cell>
          <cell r="G995">
            <v>31</v>
          </cell>
          <cell r="H995">
            <v>42736</v>
          </cell>
          <cell r="I995">
            <v>12</v>
          </cell>
          <cell r="J995" t="str">
            <v>MES</v>
          </cell>
          <cell r="K995" t="str">
            <v>SECRETARÍA DE GOBIERNO Y APOYO CIUDADANO</v>
          </cell>
          <cell r="L995">
            <v>0</v>
          </cell>
        </row>
        <row r="996">
          <cell r="C996">
            <v>0</v>
          </cell>
          <cell r="D996">
            <v>0</v>
          </cell>
          <cell r="E996" t="str">
            <v>Ejecutar y Evaluar Política Pública</v>
          </cell>
          <cell r="F996" t="str">
            <v>UNI</v>
          </cell>
          <cell r="G996">
            <v>100</v>
          </cell>
          <cell r="H996">
            <v>42736</v>
          </cell>
          <cell r="I996">
            <v>12</v>
          </cell>
          <cell r="J996" t="str">
            <v>MES</v>
          </cell>
          <cell r="K996" t="str">
            <v>SECRETARÍA DE GOBIERNO Y APOYO CIUDADANO</v>
          </cell>
          <cell r="L996">
            <v>0</v>
          </cell>
        </row>
        <row r="997">
          <cell r="C997">
            <v>0</v>
          </cell>
          <cell r="D997">
            <v>0</v>
          </cell>
          <cell r="E997" t="str">
            <v>Elaborar y aprobar Política Pública</v>
          </cell>
          <cell r="F997" t="str">
            <v>UNI</v>
          </cell>
          <cell r="G997">
            <v>100</v>
          </cell>
          <cell r="H997">
            <v>42736</v>
          </cell>
          <cell r="I997">
            <v>12</v>
          </cell>
          <cell r="J997" t="str">
            <v>MES</v>
          </cell>
          <cell r="K997" t="str">
            <v>SECRETARÍA DE GOBIERNO Y APOYO CIUDADANO</v>
          </cell>
          <cell r="L997">
            <v>0</v>
          </cell>
        </row>
        <row r="998">
          <cell r="C998" t="str">
            <v>2012050000080</v>
          </cell>
          <cell r="D998">
            <v>100000000</v>
          </cell>
          <cell r="E998" t="str">
            <v>Acceso a oportunidades</v>
          </cell>
          <cell r="F998" t="str">
            <v>UNI</v>
          </cell>
          <cell r="G998">
            <v>5</v>
          </cell>
          <cell r="H998">
            <v>42736</v>
          </cell>
          <cell r="I998">
            <v>12</v>
          </cell>
          <cell r="J998" t="str">
            <v>MES</v>
          </cell>
          <cell r="K998" t="str">
            <v>SECRETARÍA DE GOBIERNO Y APOYO CIUDADANO</v>
          </cell>
          <cell r="L998" t="str">
            <v>Apoyo al diseño e implementación de programas municipales para la prevención de la violencia y promoción de la convivencia en Departamento</v>
          </cell>
        </row>
        <row r="999">
          <cell r="C999">
            <v>0</v>
          </cell>
          <cell r="D999">
            <v>0</v>
          </cell>
          <cell r="E999" t="str">
            <v>Asesoría Estrategia dptal de prevención</v>
          </cell>
          <cell r="F999" t="str">
            <v>UNI</v>
          </cell>
          <cell r="G999">
            <v>35</v>
          </cell>
          <cell r="H999">
            <v>42736</v>
          </cell>
          <cell r="I999">
            <v>12</v>
          </cell>
          <cell r="J999" t="str">
            <v>MES</v>
          </cell>
          <cell r="K999" t="str">
            <v>SECRETARÍA DE GOBIERNO Y APOYO CIUDADANO</v>
          </cell>
          <cell r="L999">
            <v>0</v>
          </cell>
        </row>
        <row r="1000">
          <cell r="C1000">
            <v>0</v>
          </cell>
          <cell r="D1000">
            <v>0</v>
          </cell>
          <cell r="E1000" t="str">
            <v>Asesoría Prevenir es mejor</v>
          </cell>
          <cell r="F1000" t="str">
            <v>UNI</v>
          </cell>
          <cell r="G1000">
            <v>35</v>
          </cell>
          <cell r="H1000">
            <v>42736</v>
          </cell>
          <cell r="I1000">
            <v>12</v>
          </cell>
          <cell r="J1000" t="str">
            <v>MES</v>
          </cell>
          <cell r="K1000" t="str">
            <v>SECRETARÍA DE GOBIERNO Y APOYO CIUDADANO</v>
          </cell>
          <cell r="L1000">
            <v>0</v>
          </cell>
        </row>
        <row r="1001">
          <cell r="C1001">
            <v>0</v>
          </cell>
          <cell r="D1001">
            <v>0</v>
          </cell>
          <cell r="E1001" t="str">
            <v>Identificación de jovenes en riesgo</v>
          </cell>
          <cell r="F1001" t="str">
            <v>UNI</v>
          </cell>
          <cell r="G1001">
            <v>1</v>
          </cell>
          <cell r="H1001">
            <v>42736</v>
          </cell>
          <cell r="I1001">
            <v>12</v>
          </cell>
          <cell r="J1001" t="str">
            <v>MES</v>
          </cell>
          <cell r="K1001" t="str">
            <v>SECRETARÍA DE GOBIERNO Y APOYO CIUDADANO</v>
          </cell>
          <cell r="L1001">
            <v>0</v>
          </cell>
        </row>
        <row r="1002">
          <cell r="C1002">
            <v>0</v>
          </cell>
          <cell r="D1002">
            <v>0</v>
          </cell>
          <cell r="E1002" t="str">
            <v>Plan metropolitano de prevención</v>
          </cell>
          <cell r="F1002" t="str">
            <v>UNI</v>
          </cell>
          <cell r="G1002">
            <v>1</v>
          </cell>
          <cell r="H1002">
            <v>42736</v>
          </cell>
          <cell r="I1002">
            <v>12</v>
          </cell>
          <cell r="J1002" t="str">
            <v>MES</v>
          </cell>
          <cell r="K1002" t="str">
            <v>SECRETARÍA DE GOBIERNO Y APOYO CIUDADANO</v>
          </cell>
          <cell r="L1002">
            <v>0</v>
          </cell>
        </row>
        <row r="1003">
          <cell r="C1003" t="str">
            <v>2012050000128</v>
          </cell>
          <cell r="D1003">
            <v>620000000</v>
          </cell>
          <cell r="E1003" t="str">
            <v>Estrategias comunicacionales</v>
          </cell>
          <cell r="F1003" t="str">
            <v>UNI</v>
          </cell>
          <cell r="G1003">
            <v>2</v>
          </cell>
          <cell r="H1003">
            <v>42736</v>
          </cell>
          <cell r="I1003">
            <v>12</v>
          </cell>
          <cell r="J1003" t="str">
            <v>MES</v>
          </cell>
          <cell r="K1003" t="str">
            <v>SECRETARÍA DE GOBIERNO Y APOYO CIUDADANO</v>
          </cell>
          <cell r="L1003" t="str">
            <v>Asistencia desarrollar procesos de promoción, prevención y protección de los derechos humanos y la aplicación del DIH en el Departamento</v>
          </cell>
        </row>
        <row r="1004">
          <cell r="C1004">
            <v>0</v>
          </cell>
          <cell r="D1004">
            <v>0</v>
          </cell>
          <cell r="E1004" t="str">
            <v>Formación y capacitación en DH</v>
          </cell>
          <cell r="F1004" t="str">
            <v>UNI</v>
          </cell>
          <cell r="G1004">
            <v>15</v>
          </cell>
          <cell r="H1004">
            <v>42736</v>
          </cell>
          <cell r="I1004">
            <v>12</v>
          </cell>
          <cell r="J1004" t="str">
            <v>MES</v>
          </cell>
          <cell r="K1004" t="str">
            <v>SECRETARÍA DE GOBIERNO Y APOYO CIUDADANO</v>
          </cell>
          <cell r="L1004">
            <v>0</v>
          </cell>
        </row>
        <row r="1005">
          <cell r="C1005">
            <v>0</v>
          </cell>
          <cell r="D1005">
            <v>0</v>
          </cell>
          <cell r="E1005" t="str">
            <v>Planes de derechos humanos</v>
          </cell>
          <cell r="F1005" t="str">
            <v>UNI</v>
          </cell>
          <cell r="G1005">
            <v>11</v>
          </cell>
          <cell r="H1005">
            <v>42736</v>
          </cell>
          <cell r="I1005">
            <v>12</v>
          </cell>
          <cell r="J1005" t="str">
            <v>MES</v>
          </cell>
          <cell r="K1005" t="str">
            <v>SECRETARÍA DE GOBIERNO Y APOYO CIUDADANO</v>
          </cell>
          <cell r="L1005">
            <v>0</v>
          </cell>
        </row>
        <row r="1006">
          <cell r="C1006" t="str">
            <v>2012050000130</v>
          </cell>
          <cell r="D1006">
            <v>2233028990</v>
          </cell>
          <cell r="E1006" t="str">
            <v>Admón y planeación de información</v>
          </cell>
          <cell r="F1006" t="str">
            <v>UNI</v>
          </cell>
          <cell r="G1006">
            <v>14</v>
          </cell>
          <cell r="H1006">
            <v>42736</v>
          </cell>
          <cell r="I1006">
            <v>12</v>
          </cell>
          <cell r="J1006" t="str">
            <v>MES</v>
          </cell>
          <cell r="K1006" t="str">
            <v>SECRETARÍA DE GOBIERNO Y APOYO CIUDADANO</v>
          </cell>
          <cell r="L1006" t="str">
            <v>Implementación tecnologías y sistemas de información para la seguridad y convivencia Departamento de Antioquia</v>
          </cell>
        </row>
        <row r="1007">
          <cell r="C1007">
            <v>0</v>
          </cell>
          <cell r="D1007">
            <v>0</v>
          </cell>
          <cell r="E1007" t="str">
            <v>Elaboración informes cuali-cuantitativo</v>
          </cell>
          <cell r="F1007" t="str">
            <v>UNI</v>
          </cell>
          <cell r="G1007">
            <v>971</v>
          </cell>
          <cell r="H1007">
            <v>42736</v>
          </cell>
          <cell r="I1007">
            <v>12</v>
          </cell>
          <cell r="J1007" t="str">
            <v>MES</v>
          </cell>
          <cell r="K1007" t="str">
            <v>SECRETARÍA DE GOBIERNO Y APOYO CIUDADANO</v>
          </cell>
          <cell r="L1007">
            <v>0</v>
          </cell>
        </row>
        <row r="1008">
          <cell r="C1008">
            <v>0</v>
          </cell>
          <cell r="D1008">
            <v>0</v>
          </cell>
          <cell r="E1008" t="str">
            <v>Georeferenciar variables de violencia</v>
          </cell>
          <cell r="F1008" t="str">
            <v>UNI</v>
          </cell>
          <cell r="G1008">
            <v>1000</v>
          </cell>
          <cell r="H1008">
            <v>42736</v>
          </cell>
          <cell r="I1008">
            <v>12</v>
          </cell>
          <cell r="J1008" t="str">
            <v>MES</v>
          </cell>
          <cell r="K1008" t="str">
            <v>SECRETARÍA DE GOBIERNO Y APOYO CIUDADANO</v>
          </cell>
          <cell r="L1008">
            <v>0</v>
          </cell>
        </row>
        <row r="1009">
          <cell r="C1009">
            <v>0</v>
          </cell>
          <cell r="D1009">
            <v>0</v>
          </cell>
          <cell r="E1009" t="str">
            <v>Identificación de fuentes de información</v>
          </cell>
          <cell r="F1009" t="str">
            <v>UNI</v>
          </cell>
          <cell r="G1009">
            <v>2</v>
          </cell>
          <cell r="H1009">
            <v>42736</v>
          </cell>
          <cell r="I1009">
            <v>12</v>
          </cell>
          <cell r="J1009" t="str">
            <v>MES</v>
          </cell>
          <cell r="K1009" t="str">
            <v>SECRETARÍA DE GOBIERNO Y APOYO CIUDADANO</v>
          </cell>
          <cell r="L1009">
            <v>0</v>
          </cell>
        </row>
        <row r="1010">
          <cell r="C1010">
            <v>0</v>
          </cell>
          <cell r="D1010">
            <v>0</v>
          </cell>
          <cell r="E1010" t="str">
            <v>Líneas recepción denuncias funcionando</v>
          </cell>
          <cell r="F1010" t="str">
            <v>UNI</v>
          </cell>
          <cell r="G1010">
            <v>115</v>
          </cell>
          <cell r="H1010">
            <v>42736</v>
          </cell>
          <cell r="I1010">
            <v>12</v>
          </cell>
          <cell r="J1010" t="str">
            <v>MES</v>
          </cell>
          <cell r="K1010" t="str">
            <v>SECRETARÍA DE GOBIERNO Y APOYO CIUDADANO</v>
          </cell>
          <cell r="L1010">
            <v>0</v>
          </cell>
        </row>
        <row r="1011">
          <cell r="C1011">
            <v>0</v>
          </cell>
          <cell r="D1011">
            <v>0</v>
          </cell>
          <cell r="E1011" t="str">
            <v>Sistema de recepción implementado</v>
          </cell>
          <cell r="F1011" t="str">
            <v>UNI</v>
          </cell>
          <cell r="G1011">
            <v>1</v>
          </cell>
          <cell r="H1011">
            <v>42736</v>
          </cell>
          <cell r="I1011">
            <v>12</v>
          </cell>
          <cell r="J1011" t="str">
            <v>MES</v>
          </cell>
          <cell r="K1011" t="str">
            <v>SECRETARÍA DE GOBIERNO Y APOYO CIUDADANO</v>
          </cell>
          <cell r="L1011">
            <v>0</v>
          </cell>
        </row>
        <row r="1012">
          <cell r="C1012" t="str">
            <v>2012050000055</v>
          </cell>
          <cell r="D1012">
            <v>500000000</v>
          </cell>
          <cell r="E1012" t="str">
            <v>Articulación programas especializados</v>
          </cell>
          <cell r="F1012" t="str">
            <v>UNI</v>
          </cell>
          <cell r="G1012">
            <v>30</v>
          </cell>
          <cell r="H1012">
            <v>42736</v>
          </cell>
          <cell r="I1012">
            <v>12</v>
          </cell>
          <cell r="J1012" t="str">
            <v>MES</v>
          </cell>
          <cell r="K1012" t="str">
            <v>SECRETARÍA DE GOBIERNO Y APOYO CIUDADANO</v>
          </cell>
          <cell r="L1012" t="str">
            <v>Fortalecimiento del sistema de responsabilidad penal para adolescentes en el Todo El Departamento</v>
          </cell>
        </row>
        <row r="1013">
          <cell r="C1013">
            <v>0</v>
          </cell>
          <cell r="D1013">
            <v>0</v>
          </cell>
          <cell r="E1013" t="str">
            <v>Dotación capacidad instalada</v>
          </cell>
          <cell r="F1013" t="str">
            <v>UNI</v>
          </cell>
          <cell r="G1013">
            <v>1</v>
          </cell>
          <cell r="H1013">
            <v>42736</v>
          </cell>
          <cell r="I1013">
            <v>12</v>
          </cell>
          <cell r="J1013" t="str">
            <v>MES</v>
          </cell>
          <cell r="K1013" t="str">
            <v>SECRETARÍA DE GOBIERNO Y APOYO CIUDADANO</v>
          </cell>
          <cell r="L1013">
            <v>0</v>
          </cell>
        </row>
        <row r="1014">
          <cell r="C1014">
            <v>0</v>
          </cell>
          <cell r="D1014">
            <v>0</v>
          </cell>
          <cell r="E1014" t="str">
            <v>Realizar eventos de apoyo institucional</v>
          </cell>
          <cell r="F1014" t="str">
            <v>UNI</v>
          </cell>
          <cell r="G1014">
            <v>1</v>
          </cell>
          <cell r="H1014">
            <v>42736</v>
          </cell>
          <cell r="I1014">
            <v>12</v>
          </cell>
          <cell r="J1014" t="str">
            <v>MES</v>
          </cell>
          <cell r="K1014" t="str">
            <v>SECRETARÍA DE GOBIERNO Y APOYO CIUDADANO</v>
          </cell>
          <cell r="L1014">
            <v>0</v>
          </cell>
        </row>
        <row r="1015">
          <cell r="C1015" t="str">
            <v>2016050000126</v>
          </cell>
          <cell r="D1015">
            <v>130000000</v>
          </cell>
          <cell r="E1015" t="str">
            <v>Documentación Software</v>
          </cell>
          <cell r="F1015" t="str">
            <v>UNI</v>
          </cell>
          <cell r="G1015">
            <v>1</v>
          </cell>
          <cell r="H1015">
            <v>42736</v>
          </cell>
          <cell r="I1015">
            <v>12</v>
          </cell>
          <cell r="J1015" t="str">
            <v>MES</v>
          </cell>
          <cell r="K1015" t="str">
            <v>SECRETARÍA DE GOBIERNO Y APOYO CIUDADANO</v>
          </cell>
          <cell r="L1015" t="str">
            <v>Implementación de un sistema de intercambio de información para el seguimiento a procesos de restitución de tierras despojadas y abandonadas en el Departamento de Antioquia.</v>
          </cell>
        </row>
        <row r="1016">
          <cell r="C1016" t="str">
            <v>2016050000141</v>
          </cell>
          <cell r="D1016">
            <v>300000000</v>
          </cell>
          <cell r="E1016" t="str">
            <v>Asesoría en proyectos alternativos</v>
          </cell>
          <cell r="F1016" t="str">
            <v>UNI</v>
          </cell>
          <cell r="G1016">
            <v>1</v>
          </cell>
          <cell r="H1016">
            <v>42736</v>
          </cell>
          <cell r="I1016">
            <v>12</v>
          </cell>
          <cell r="J1016" t="str">
            <v>MES</v>
          </cell>
          <cell r="K1016" t="str">
            <v>SECRETARÍA DE GOBIERNO Y APOYO CIUDADANO</v>
          </cell>
          <cell r="L1016" t="str">
            <v>Erradicación de cultivos ilícitos mediante proyectos de desarrollo alternativo en el Departamento de Antioquia.</v>
          </cell>
        </row>
        <row r="1017">
          <cell r="C1017">
            <v>0</v>
          </cell>
          <cell r="D1017">
            <v>0</v>
          </cell>
          <cell r="E1017" t="str">
            <v>Estrategias comunicacionales</v>
          </cell>
          <cell r="F1017" t="str">
            <v>UNI</v>
          </cell>
          <cell r="G1017">
            <v>1</v>
          </cell>
          <cell r="H1017">
            <v>42736</v>
          </cell>
          <cell r="I1017">
            <v>12</v>
          </cell>
          <cell r="J1017" t="str">
            <v>MES</v>
          </cell>
          <cell r="K1017" t="str">
            <v>SECRETARÍA DE GOBIERNO Y APOYO CIUDADANO</v>
          </cell>
          <cell r="L1017">
            <v>0</v>
          </cell>
        </row>
        <row r="1018">
          <cell r="C1018">
            <v>0</v>
          </cell>
          <cell r="D1018">
            <v>0</v>
          </cell>
          <cell r="E1018" t="str">
            <v>Operaciones logísticas</v>
          </cell>
          <cell r="F1018" t="str">
            <v>UNI</v>
          </cell>
          <cell r="G1018">
            <v>150</v>
          </cell>
          <cell r="H1018">
            <v>42736</v>
          </cell>
          <cell r="I1018">
            <v>12</v>
          </cell>
          <cell r="J1018" t="str">
            <v>MES</v>
          </cell>
          <cell r="K1018" t="str">
            <v>SECRETARÍA DE GOBIERNO Y APOYO CIUDADANO</v>
          </cell>
          <cell r="L1018">
            <v>0</v>
          </cell>
        </row>
        <row r="1019">
          <cell r="C1019" t="str">
            <v>2016050000121</v>
          </cell>
          <cell r="D1019">
            <v>250000000</v>
          </cell>
          <cell r="E1019" t="str">
            <v>Diseño e implementación estrategia</v>
          </cell>
          <cell r="F1019" t="str">
            <v>UNI</v>
          </cell>
          <cell r="G1019">
            <v>1</v>
          </cell>
          <cell r="H1019">
            <v>42736</v>
          </cell>
          <cell r="I1019">
            <v>12</v>
          </cell>
          <cell r="J1019" t="str">
            <v>MES</v>
          </cell>
          <cell r="K1019" t="str">
            <v>SECRETARÍA DE GOBIERNO Y APOYO CIUDADANO</v>
          </cell>
          <cell r="L1019" t="str">
            <v>Apoyo a la acción integral contra minas antipersonal, munición sin explotar y artefactos explosivos improvisados en 31 Municipios del Departamento Antioquia</v>
          </cell>
        </row>
        <row r="1020">
          <cell r="C1020">
            <v>0</v>
          </cell>
          <cell r="D1020">
            <v>0</v>
          </cell>
          <cell r="E1020" t="str">
            <v>Equipo estudio no técnico y despeje</v>
          </cell>
          <cell r="F1020" t="str">
            <v>UNI</v>
          </cell>
          <cell r="G1020">
            <v>1</v>
          </cell>
          <cell r="H1020">
            <v>42736</v>
          </cell>
          <cell r="I1020">
            <v>12</v>
          </cell>
          <cell r="J1020" t="str">
            <v>MES</v>
          </cell>
          <cell r="K1020" t="str">
            <v>SECRETARÍA DE GOBIERNO Y APOYO CIUDADANO</v>
          </cell>
          <cell r="L1020">
            <v>0</v>
          </cell>
        </row>
        <row r="1021">
          <cell r="C1021">
            <v>0</v>
          </cell>
          <cell r="D1021">
            <v>0</v>
          </cell>
          <cell r="E1021" t="str">
            <v>Victimas caracterizadas</v>
          </cell>
          <cell r="F1021" t="str">
            <v>UNI</v>
          </cell>
          <cell r="G1021">
            <v>150</v>
          </cell>
          <cell r="H1021">
            <v>42736</v>
          </cell>
          <cell r="I1021">
            <v>12</v>
          </cell>
          <cell r="J1021" t="str">
            <v>MES</v>
          </cell>
          <cell r="K1021" t="str">
            <v>SECRETARÍA DE GOBIERNO Y APOYO CIUDADANO</v>
          </cell>
          <cell r="L1021">
            <v>0</v>
          </cell>
        </row>
        <row r="1022">
          <cell r="C1022" t="str">
            <v>2016050000104</v>
          </cell>
          <cell r="D1022">
            <v>500000000</v>
          </cell>
          <cell r="E1022" t="str">
            <v>Entrega de vehículos contra incendios</v>
          </cell>
          <cell r="F1022" t="str">
            <v>UNI</v>
          </cell>
          <cell r="G1022">
            <v>10</v>
          </cell>
          <cell r="H1022">
            <v>42736</v>
          </cell>
          <cell r="I1022">
            <v>12</v>
          </cell>
          <cell r="J1022" t="str">
            <v>MES</v>
          </cell>
          <cell r="K1022" t="str">
            <v>SECRETARÍA DE GOBIERNO Y APOYO CIUDADANO</v>
          </cell>
          <cell r="L1022" t="str">
            <v>Fortalecimiento tecnológico, administrativo y operativo de forma permanente a los cuerpos de bomberos del Departamento de Antioquia</v>
          </cell>
        </row>
        <row r="1023">
          <cell r="C1023">
            <v>0</v>
          </cell>
          <cell r="D1023">
            <v>0</v>
          </cell>
          <cell r="E1023" t="str">
            <v>Capacitación técnica y administrativa</v>
          </cell>
          <cell r="F1023" t="str">
            <v>UNI</v>
          </cell>
          <cell r="G1023">
            <v>10</v>
          </cell>
          <cell r="H1023">
            <v>42736</v>
          </cell>
          <cell r="I1023">
            <v>12</v>
          </cell>
          <cell r="J1023" t="str">
            <v>MES</v>
          </cell>
          <cell r="K1023" t="str">
            <v>SECRETARÍA DE GOBIERNO Y APOYO CIUDADANO</v>
          </cell>
          <cell r="L1023">
            <v>0</v>
          </cell>
        </row>
        <row r="1024">
          <cell r="C1024">
            <v>0</v>
          </cell>
          <cell r="D1024">
            <v>0</v>
          </cell>
          <cell r="E1024" t="str">
            <v>Kit protección personal y bioseguridad</v>
          </cell>
          <cell r="F1024" t="str">
            <v>UNI</v>
          </cell>
          <cell r="G1024">
            <v>10</v>
          </cell>
          <cell r="H1024">
            <v>42736</v>
          </cell>
          <cell r="I1024">
            <v>12</v>
          </cell>
          <cell r="J1024" t="str">
            <v>MES</v>
          </cell>
          <cell r="K1024" t="str">
            <v>SECRETARÍA DE GOBIERNO Y APOYO CIUDADANO</v>
          </cell>
          <cell r="L1024">
            <v>0</v>
          </cell>
        </row>
        <row r="1025">
          <cell r="C1025">
            <v>0</v>
          </cell>
          <cell r="D1025">
            <v>0</v>
          </cell>
          <cell r="E1025" t="str">
            <v>Contratación de Personal</v>
          </cell>
          <cell r="F1025" t="str">
            <v>UNI</v>
          </cell>
          <cell r="G1025">
            <v>1</v>
          </cell>
          <cell r="H1025">
            <v>42736</v>
          </cell>
          <cell r="I1025">
            <v>12</v>
          </cell>
          <cell r="J1025" t="str">
            <v>MES</v>
          </cell>
          <cell r="K1025" t="str">
            <v>SECRETARÍA DE GOBIERNO Y APOYO CIUDADANO</v>
          </cell>
          <cell r="L1025">
            <v>0</v>
          </cell>
        </row>
        <row r="1026">
          <cell r="C1026" t="str">
            <v>2016050000125</v>
          </cell>
          <cell r="D1026">
            <v>0</v>
          </cell>
          <cell r="E1026" t="str">
            <v>Asesoría y asistencia técnica</v>
          </cell>
          <cell r="F1026" t="str">
            <v>UNI</v>
          </cell>
          <cell r="G1026">
            <v>1</v>
          </cell>
          <cell r="H1026">
            <v>42736</v>
          </cell>
          <cell r="I1026">
            <v>12</v>
          </cell>
          <cell r="J1026" t="str">
            <v>MES</v>
          </cell>
          <cell r="K1026" t="str">
            <v>SECRETARÍA DE GOBIERNO Y APOYO CIUDADANO</v>
          </cell>
          <cell r="L1026" t="str">
            <v>Estrategias prevención y justicia.</v>
          </cell>
        </row>
        <row r="1027">
          <cell r="C1027">
            <v>0</v>
          </cell>
          <cell r="D1027">
            <v>0</v>
          </cell>
          <cell r="E1027" t="str">
            <v>Identificación de beneficiarios</v>
          </cell>
          <cell r="F1027" t="str">
            <v>UNI</v>
          </cell>
          <cell r="G1027">
            <v>1</v>
          </cell>
          <cell r="H1027">
            <v>42736</v>
          </cell>
          <cell r="I1027">
            <v>12</v>
          </cell>
          <cell r="J1027" t="str">
            <v>MES</v>
          </cell>
          <cell r="K1027" t="str">
            <v>SECRETARÍA DE GOBIERNO Y APOYO CIUDADANO</v>
          </cell>
          <cell r="L1027">
            <v>0</v>
          </cell>
        </row>
        <row r="1028">
          <cell r="C1028">
            <v>0</v>
          </cell>
          <cell r="D1028">
            <v>0</v>
          </cell>
          <cell r="E1028" t="str">
            <v>Operación Logística</v>
          </cell>
          <cell r="F1028" t="str">
            <v>UNI</v>
          </cell>
          <cell r="G1028">
            <v>1</v>
          </cell>
          <cell r="H1028">
            <v>42736</v>
          </cell>
          <cell r="I1028">
            <v>12</v>
          </cell>
          <cell r="J1028" t="str">
            <v>MES</v>
          </cell>
          <cell r="K1028" t="str">
            <v>SECRETARÍA DE GOBIERNO Y APOYO CIUDADANO</v>
          </cell>
          <cell r="L1028">
            <v>0</v>
          </cell>
        </row>
        <row r="1029">
          <cell r="C1029">
            <v>0</v>
          </cell>
          <cell r="D1029">
            <v>0</v>
          </cell>
          <cell r="E1029" t="str">
            <v>Estrategia comunicacional</v>
          </cell>
          <cell r="F1029" t="str">
            <v>UNI</v>
          </cell>
          <cell r="G1029">
            <v>1</v>
          </cell>
          <cell r="H1029">
            <v>42736</v>
          </cell>
          <cell r="I1029">
            <v>12</v>
          </cell>
          <cell r="J1029" t="str">
            <v>MES</v>
          </cell>
          <cell r="K1029" t="str">
            <v>SECRETARÍA DE GOBIERNO Y APOYO CIUDADANO</v>
          </cell>
          <cell r="L1029">
            <v>0</v>
          </cell>
        </row>
        <row r="1030">
          <cell r="C1030">
            <v>0</v>
          </cell>
          <cell r="D1030">
            <v>0</v>
          </cell>
          <cell r="E1030" t="str">
            <v>Asesoría y Asistencia técnica</v>
          </cell>
          <cell r="F1030" t="str">
            <v>UNI</v>
          </cell>
          <cell r="G1030">
            <v>80</v>
          </cell>
          <cell r="H1030">
            <v>42736</v>
          </cell>
          <cell r="I1030">
            <v>12</v>
          </cell>
          <cell r="J1030" t="str">
            <v>MES</v>
          </cell>
          <cell r="K1030" t="str">
            <v>SECRETARÍA DE GOBIERNO Y APOYO CIUDADANO</v>
          </cell>
          <cell r="L1030">
            <v>0</v>
          </cell>
        </row>
        <row r="1031">
          <cell r="C1031">
            <v>0</v>
          </cell>
          <cell r="D1031">
            <v>0</v>
          </cell>
          <cell r="E1031" t="str">
            <v>Operación Logística</v>
          </cell>
          <cell r="F1031" t="str">
            <v>UNI</v>
          </cell>
          <cell r="G1031">
            <v>1</v>
          </cell>
          <cell r="H1031">
            <v>42736</v>
          </cell>
          <cell r="I1031">
            <v>12</v>
          </cell>
          <cell r="J1031" t="str">
            <v>MES</v>
          </cell>
          <cell r="K1031" t="str">
            <v>SECRETARÍA DE GOBIERNO Y APOYO CIUDADANO</v>
          </cell>
          <cell r="L1031">
            <v>0</v>
          </cell>
        </row>
        <row r="1032">
          <cell r="C1032">
            <v>0</v>
          </cell>
          <cell r="D1032">
            <v>0</v>
          </cell>
          <cell r="E1032" t="str">
            <v>Estrategia comunicacional</v>
          </cell>
          <cell r="F1032" t="str">
            <v>UNI</v>
          </cell>
          <cell r="G1032">
            <v>1</v>
          </cell>
          <cell r="H1032">
            <v>42736</v>
          </cell>
          <cell r="I1032">
            <v>12</v>
          </cell>
          <cell r="J1032" t="str">
            <v>MES</v>
          </cell>
          <cell r="K1032" t="str">
            <v>SECRETARÍA DE GOBIERNO Y APOYO CIUDADANO</v>
          </cell>
          <cell r="L1032">
            <v>0</v>
          </cell>
        </row>
        <row r="1033">
          <cell r="C1033" t="str">
            <v>2017050000006</v>
          </cell>
          <cell r="D1033">
            <v>0</v>
          </cell>
          <cell r="E1033" t="str">
            <v>Apoyar logísticamente</v>
          </cell>
          <cell r="F1033" t="str">
            <v>%</v>
          </cell>
          <cell r="G1033">
            <v>100</v>
          </cell>
          <cell r="H1033">
            <v>42736</v>
          </cell>
          <cell r="I1033">
            <v>12</v>
          </cell>
          <cell r="J1033" t="str">
            <v>MES</v>
          </cell>
          <cell r="K1033" t="str">
            <v>SECRETARÍA DE GOBIERNO Y APOYO CIUDADANO</v>
          </cell>
          <cell r="L1033" t="str">
            <v>Apoyo logístico fuerza pública</v>
          </cell>
        </row>
        <row r="1034">
          <cell r="C1034">
            <v>0</v>
          </cell>
          <cell r="D1034">
            <v>0</v>
          </cell>
          <cell r="E1034" t="str">
            <v>Contratar personal de apoyo a seguridad</v>
          </cell>
          <cell r="F1034" t="str">
            <v>%</v>
          </cell>
          <cell r="G1034">
            <v>100</v>
          </cell>
          <cell r="H1034">
            <v>42736</v>
          </cell>
          <cell r="I1034">
            <v>12</v>
          </cell>
          <cell r="J1034" t="str">
            <v>MES</v>
          </cell>
          <cell r="K1034" t="str">
            <v>SECRETARÍA DE GOBIERNO Y APOYO CIUDADANO</v>
          </cell>
          <cell r="L1034">
            <v>0</v>
          </cell>
        </row>
        <row r="1035">
          <cell r="C1035">
            <v>0</v>
          </cell>
          <cell r="D1035">
            <v>0</v>
          </cell>
          <cell r="E1035" t="str">
            <v>Dotar en tecnología</v>
          </cell>
          <cell r="F1035" t="str">
            <v>%</v>
          </cell>
          <cell r="G1035">
            <v>100</v>
          </cell>
          <cell r="H1035">
            <v>42736</v>
          </cell>
          <cell r="I1035">
            <v>12</v>
          </cell>
          <cell r="J1035" t="str">
            <v>MES</v>
          </cell>
          <cell r="K1035" t="str">
            <v>SECRETARÍA DE GOBIERNO Y APOYO CIUDADANO</v>
          </cell>
          <cell r="L1035">
            <v>0</v>
          </cell>
        </row>
        <row r="1036">
          <cell r="C1036">
            <v>0</v>
          </cell>
          <cell r="D1036">
            <v>0</v>
          </cell>
          <cell r="E1036" t="str">
            <v>Dotar y mejorar parque automotor</v>
          </cell>
          <cell r="F1036" t="str">
            <v>%</v>
          </cell>
          <cell r="G1036">
            <v>100</v>
          </cell>
          <cell r="H1036">
            <v>42736</v>
          </cell>
          <cell r="I1036">
            <v>12</v>
          </cell>
          <cell r="J1036" t="str">
            <v>MES</v>
          </cell>
          <cell r="K1036" t="str">
            <v>SECRETARÍA DE GOBIERNO Y APOYO CIUDADANO</v>
          </cell>
          <cell r="L1036">
            <v>0</v>
          </cell>
        </row>
        <row r="1037">
          <cell r="C1037">
            <v>0</v>
          </cell>
          <cell r="D1037">
            <v>0</v>
          </cell>
          <cell r="E1037" t="str">
            <v>Suministrar combustible</v>
          </cell>
          <cell r="F1037" t="str">
            <v>%</v>
          </cell>
          <cell r="G1037">
            <v>100</v>
          </cell>
          <cell r="H1037">
            <v>42736</v>
          </cell>
          <cell r="I1037">
            <v>12</v>
          </cell>
          <cell r="J1037" t="str">
            <v>MES</v>
          </cell>
          <cell r="K1037" t="str">
            <v>SECRETARÍA DE GOBIERNO Y APOYO CIUDADANO</v>
          </cell>
          <cell r="L1037">
            <v>0</v>
          </cell>
        </row>
        <row r="1038">
          <cell r="C1038" t="str">
            <v>2016050000105</v>
          </cell>
          <cell r="D1038">
            <v>0</v>
          </cell>
          <cell r="E1038" t="str">
            <v>Acciones difusión sobre normatividad</v>
          </cell>
          <cell r="F1038" t="str">
            <v>UNI</v>
          </cell>
          <cell r="G1038">
            <v>6</v>
          </cell>
          <cell r="H1038">
            <v>42736</v>
          </cell>
          <cell r="I1038">
            <v>12</v>
          </cell>
          <cell r="J1038" t="str">
            <v>MES</v>
          </cell>
          <cell r="K1038" t="str">
            <v>SECRETARÍA DE GOBIERNO Y APOYO CIUDADANO</v>
          </cell>
          <cell r="L1038" t="str">
            <v>Fortalecimiento de las instituciones que brindan servicios de justicia formal, centros de reclusión y mecanismos alternativos de solución de conflictos en el departamento de Antioquia</v>
          </cell>
        </row>
        <row r="1039">
          <cell r="C1039">
            <v>0</v>
          </cell>
          <cell r="D1039">
            <v>0</v>
          </cell>
          <cell r="E1039" t="str">
            <v>Adecuaciones Centros de Reclusión</v>
          </cell>
          <cell r="F1039" t="str">
            <v>UNI</v>
          </cell>
          <cell r="G1039">
            <v>1</v>
          </cell>
          <cell r="H1039">
            <v>42736</v>
          </cell>
          <cell r="I1039">
            <v>12</v>
          </cell>
          <cell r="J1039" t="str">
            <v>MES</v>
          </cell>
          <cell r="K1039" t="str">
            <v>SECRETARÍA DE GOBIERNO Y APOYO CIUDADANO</v>
          </cell>
          <cell r="L1039">
            <v>0</v>
          </cell>
        </row>
        <row r="1040">
          <cell r="C1040">
            <v>0</v>
          </cell>
          <cell r="D1040">
            <v>0</v>
          </cell>
          <cell r="E1040" t="str">
            <v>Adecuaciones en infraestructura</v>
          </cell>
          <cell r="F1040" t="str">
            <v>UNI</v>
          </cell>
          <cell r="G1040">
            <v>35</v>
          </cell>
          <cell r="H1040">
            <v>42736</v>
          </cell>
          <cell r="I1040">
            <v>12</v>
          </cell>
          <cell r="J1040" t="str">
            <v>MES</v>
          </cell>
          <cell r="K1040" t="str">
            <v>SECRETARÍA DE GOBIERNO Y APOYO CIUDADANO</v>
          </cell>
          <cell r="L1040">
            <v>0</v>
          </cell>
        </row>
        <row r="1041">
          <cell r="C1041">
            <v>0</v>
          </cell>
          <cell r="D1041">
            <v>0</v>
          </cell>
          <cell r="E1041" t="str">
            <v>Dotación casas de justicia</v>
          </cell>
          <cell r="F1041" t="str">
            <v>UNI</v>
          </cell>
          <cell r="G1041">
            <v>1</v>
          </cell>
          <cell r="H1041">
            <v>42736</v>
          </cell>
          <cell r="I1041">
            <v>12</v>
          </cell>
          <cell r="J1041" t="str">
            <v>MES</v>
          </cell>
          <cell r="K1041" t="str">
            <v>SECRETARÍA DE GOBIERNO Y APOYO CIUDADANO</v>
          </cell>
          <cell r="L1041">
            <v>0</v>
          </cell>
        </row>
        <row r="1042">
          <cell r="C1042">
            <v>0</v>
          </cell>
          <cell r="D1042">
            <v>0</v>
          </cell>
          <cell r="E1042" t="str">
            <v>Dotación justicia formal y no formal</v>
          </cell>
          <cell r="F1042" t="str">
            <v>UNI</v>
          </cell>
          <cell r="G1042">
            <v>12</v>
          </cell>
          <cell r="H1042">
            <v>42736</v>
          </cell>
          <cell r="I1042">
            <v>12</v>
          </cell>
          <cell r="J1042" t="str">
            <v>MES</v>
          </cell>
          <cell r="K1042" t="str">
            <v>SECRETARÍA DE GOBIERNO Y APOYO CIUDADANO</v>
          </cell>
          <cell r="L1042">
            <v>0</v>
          </cell>
        </row>
        <row r="1043">
          <cell r="C1043">
            <v>0</v>
          </cell>
          <cell r="D1043">
            <v>0</v>
          </cell>
          <cell r="E1043" t="str">
            <v>Jornadas Casas Justicia Móvil</v>
          </cell>
          <cell r="F1043" t="str">
            <v>UNI</v>
          </cell>
          <cell r="G1043">
            <v>30</v>
          </cell>
          <cell r="H1043">
            <v>42736</v>
          </cell>
          <cell r="I1043">
            <v>12</v>
          </cell>
          <cell r="J1043" t="str">
            <v>MES</v>
          </cell>
          <cell r="K1043" t="str">
            <v>SECRETARÍA DE GOBIERNO Y APOYO CIUDADANO</v>
          </cell>
          <cell r="L1043">
            <v>0</v>
          </cell>
        </row>
        <row r="1044">
          <cell r="C1044">
            <v>0</v>
          </cell>
          <cell r="D1044">
            <v>0</v>
          </cell>
          <cell r="E1044" t="str">
            <v>Planes de trabajo técnico</v>
          </cell>
          <cell r="F1044" t="str">
            <v>UNI</v>
          </cell>
          <cell r="G1044">
            <v>10</v>
          </cell>
          <cell r="H1044">
            <v>42736</v>
          </cell>
          <cell r="I1044">
            <v>12</v>
          </cell>
          <cell r="J1044" t="str">
            <v>MES</v>
          </cell>
          <cell r="K1044" t="str">
            <v>SECRETARÍA DE GOBIERNO Y APOYO CIUDADANO</v>
          </cell>
          <cell r="L1044">
            <v>0</v>
          </cell>
        </row>
        <row r="1045">
          <cell r="C1045" t="str">
            <v>2017050000005</v>
          </cell>
          <cell r="D1045">
            <v>0</v>
          </cell>
          <cell r="E1045" t="str">
            <v>Agencia de movilidad y seguridad vial</v>
          </cell>
          <cell r="F1045" t="str">
            <v>UNI</v>
          </cell>
          <cell r="G1045">
            <v>1</v>
          </cell>
          <cell r="H1045">
            <v>42736</v>
          </cell>
          <cell r="I1045">
            <v>12</v>
          </cell>
          <cell r="J1045" t="str">
            <v>MES</v>
          </cell>
          <cell r="K1045" t="str">
            <v>SECRETARÍA DE GOBIERNO Y APOYO CIUDADANO</v>
          </cell>
          <cell r="L1045" t="str">
            <v>Apoyo en su logística e inteligencia a la fuerza pública y organismos de seguridad en Antioquia</v>
          </cell>
        </row>
        <row r="1046">
          <cell r="C1046">
            <v>0</v>
          </cell>
          <cell r="D1046">
            <v>0</v>
          </cell>
          <cell r="E1046" t="str">
            <v>Instit. con acciones de prev y educ vial</v>
          </cell>
          <cell r="F1046" t="str">
            <v>UNI</v>
          </cell>
          <cell r="G1046">
            <v>30</v>
          </cell>
          <cell r="H1046">
            <v>42736</v>
          </cell>
          <cell r="I1046">
            <v>12</v>
          </cell>
          <cell r="J1046" t="str">
            <v>MES</v>
          </cell>
          <cell r="K1046" t="str">
            <v>SECRETARÍA DE GOBIERNO Y APOYO CIUDADANO</v>
          </cell>
          <cell r="L1046">
            <v>0</v>
          </cell>
        </row>
        <row r="1047">
          <cell r="C1047">
            <v>0</v>
          </cell>
          <cell r="D1047">
            <v>0</v>
          </cell>
          <cell r="E1047" t="str">
            <v>Mpios adscritos a convenio control vial</v>
          </cell>
          <cell r="F1047" t="str">
            <v>UNI</v>
          </cell>
          <cell r="G1047">
            <v>30</v>
          </cell>
          <cell r="H1047">
            <v>42736</v>
          </cell>
          <cell r="I1047">
            <v>12</v>
          </cell>
          <cell r="J1047" t="str">
            <v>MES</v>
          </cell>
          <cell r="K1047" t="str">
            <v>SECRETARÍA DE GOBIERNO Y APOYO CIUDADANO</v>
          </cell>
          <cell r="L1047">
            <v>0</v>
          </cell>
        </row>
        <row r="1048">
          <cell r="C1048">
            <v>0</v>
          </cell>
          <cell r="D1048">
            <v>0</v>
          </cell>
          <cell r="E1048" t="str">
            <v>Mpios con prog integrales seguridad vial</v>
          </cell>
          <cell r="F1048" t="str">
            <v>UNI</v>
          </cell>
          <cell r="G1048">
            <v>30</v>
          </cell>
          <cell r="H1048">
            <v>42736</v>
          </cell>
          <cell r="I1048">
            <v>12</v>
          </cell>
          <cell r="J1048" t="str">
            <v>MES</v>
          </cell>
          <cell r="K1048" t="str">
            <v>SECRETARÍA DE GOBIERNO Y APOYO CIUDADANO</v>
          </cell>
          <cell r="L1048">
            <v>0</v>
          </cell>
        </row>
        <row r="1049">
          <cell r="C1049">
            <v>0</v>
          </cell>
          <cell r="D1049">
            <v>0</v>
          </cell>
          <cell r="E1049" t="str">
            <v>Política pública formulada implementada</v>
          </cell>
          <cell r="F1049" t="str">
            <v>UNI</v>
          </cell>
          <cell r="G1049">
            <v>1</v>
          </cell>
          <cell r="H1049">
            <v>42736</v>
          </cell>
          <cell r="I1049">
            <v>12</v>
          </cell>
          <cell r="J1049" t="str">
            <v>MES</v>
          </cell>
          <cell r="K1049" t="str">
            <v>SECRETARÍA DE GOBIERNO Y APOYO CIUDADANO</v>
          </cell>
          <cell r="L1049">
            <v>0</v>
          </cell>
        </row>
        <row r="1050">
          <cell r="C1050">
            <v>0</v>
          </cell>
          <cell r="D1050">
            <v>0</v>
          </cell>
          <cell r="E1050" t="str">
            <v>Protocolos atención  de accidentes vial</v>
          </cell>
          <cell r="F1050" t="str">
            <v>UNI</v>
          </cell>
          <cell r="G1050">
            <v>1</v>
          </cell>
          <cell r="H1050">
            <v>42736</v>
          </cell>
          <cell r="I1050">
            <v>12</v>
          </cell>
          <cell r="J1050" t="str">
            <v>MES</v>
          </cell>
          <cell r="K1050" t="str">
            <v>SECRETARÍA DE GOBIERNO Y APOYO CIUDADANO</v>
          </cell>
          <cell r="L1050">
            <v>0</v>
          </cell>
        </row>
        <row r="1051">
          <cell r="C1051" t="str">
            <v>2017050000010</v>
          </cell>
          <cell r="D1051">
            <v>0</v>
          </cell>
          <cell r="E1051" t="str">
            <v>Paquete herramientas tecnológicas</v>
          </cell>
          <cell r="F1051" t="str">
            <v>PQ</v>
          </cell>
          <cell r="G1051">
            <v>1</v>
          </cell>
          <cell r="H1051">
            <v>42736</v>
          </cell>
          <cell r="I1051">
            <v>12</v>
          </cell>
          <cell r="J1051" t="str">
            <v>MES</v>
          </cell>
          <cell r="K1051" t="str">
            <v>SECRETARÍA DE GOBIERNO Y APOYO CIUDADANO</v>
          </cell>
          <cell r="L1051" t="str">
            <v>Fortalecimiento tecnológico del organismo de tránsito del Departamento de Antioquia</v>
          </cell>
        </row>
        <row r="1052">
          <cell r="C1052">
            <v>0</v>
          </cell>
          <cell r="D1052">
            <v>0</v>
          </cell>
          <cell r="E1052" t="str">
            <v>Plataforma de información</v>
          </cell>
          <cell r="F1052" t="str">
            <v>UNI</v>
          </cell>
          <cell r="G1052">
            <v>1</v>
          </cell>
          <cell r="H1052">
            <v>42736</v>
          </cell>
          <cell r="I1052">
            <v>12</v>
          </cell>
          <cell r="J1052" t="str">
            <v>MES</v>
          </cell>
          <cell r="K1052" t="str">
            <v>SECRETARÍA DE GOBIERNO Y APOYO CIUDADANO</v>
          </cell>
          <cell r="L1052">
            <v>0</v>
          </cell>
        </row>
        <row r="1053">
          <cell r="C1053" t="str">
            <v>2008050000501</v>
          </cell>
          <cell r="D1053">
            <v>8000000000</v>
          </cell>
          <cell r="E1053" t="str">
            <v>construccion organismos de seguridad</v>
          </cell>
          <cell r="F1053" t="str">
            <v>UNI</v>
          </cell>
          <cell r="G1053">
            <v>4</v>
          </cell>
          <cell r="H1053">
            <v>42736</v>
          </cell>
          <cell r="I1053">
            <v>12</v>
          </cell>
          <cell r="J1053" t="str">
            <v>MES</v>
          </cell>
          <cell r="K1053" t="str">
            <v>SECRETARÍA DE GOBIERNO Y APOYO CIUDADANO</v>
          </cell>
          <cell r="L1053" t="str">
            <v>Construcción mejoramiento y dotación de sedes de la fuerza pública y organismos de seguridad en Antioquia</v>
          </cell>
        </row>
        <row r="1054">
          <cell r="C1054">
            <v>0</v>
          </cell>
          <cell r="D1054">
            <v>0</v>
          </cell>
          <cell r="E1054" t="str">
            <v>Estudios y diseños sedes org seguridad</v>
          </cell>
          <cell r="F1054" t="str">
            <v>UNI</v>
          </cell>
          <cell r="G1054">
            <v>4</v>
          </cell>
          <cell r="H1054">
            <v>42736</v>
          </cell>
          <cell r="I1054">
            <v>12</v>
          </cell>
          <cell r="J1054" t="str">
            <v>MES</v>
          </cell>
          <cell r="K1054" t="str">
            <v>SECRETARÍA DE GOBIERNO Y APOYO CIUDADANO</v>
          </cell>
          <cell r="L1054">
            <v>0</v>
          </cell>
        </row>
        <row r="1055">
          <cell r="C1055">
            <v>0</v>
          </cell>
          <cell r="D1055">
            <v>0</v>
          </cell>
          <cell r="E1055" t="str">
            <v>mejoras sedes organismos seguridad</v>
          </cell>
          <cell r="F1055" t="str">
            <v>UNI</v>
          </cell>
          <cell r="G1055">
            <v>1</v>
          </cell>
          <cell r="H1055">
            <v>42736</v>
          </cell>
          <cell r="I1055">
            <v>12</v>
          </cell>
          <cell r="J1055" t="str">
            <v>MES</v>
          </cell>
          <cell r="K1055" t="str">
            <v>SECRETARÍA DE GOBIERNO Y APOYO CIUDADANO</v>
          </cell>
          <cell r="L1055">
            <v>0</v>
          </cell>
        </row>
        <row r="1056">
          <cell r="C1056" t="str">
            <v>2012050000052</v>
          </cell>
          <cell r="D1056">
            <v>500000000</v>
          </cell>
          <cell r="E1056" t="str">
            <v>Acciones difusión sobre normatividad</v>
          </cell>
          <cell r="F1056" t="str">
            <v>UNI</v>
          </cell>
          <cell r="G1056">
            <v>6</v>
          </cell>
          <cell r="H1056">
            <v>42736</v>
          </cell>
          <cell r="I1056">
            <v>12</v>
          </cell>
          <cell r="J1056" t="str">
            <v>MES</v>
          </cell>
          <cell r="K1056" t="str">
            <v>SECRETARÍA DE GOBIERNO Y APOYO CIUDADANO</v>
          </cell>
          <cell r="L1056" t="str">
            <v>Fortalecimiento de las instituciones que brindan servicios de justicia formal y mecanismos alternativos de solución de conflictos Departamento</v>
          </cell>
        </row>
        <row r="1057">
          <cell r="C1057">
            <v>0</v>
          </cell>
          <cell r="D1057">
            <v>0</v>
          </cell>
          <cell r="E1057" t="str">
            <v>Adecuaciones Centros de Reclusión</v>
          </cell>
          <cell r="F1057" t="str">
            <v>UNI</v>
          </cell>
          <cell r="G1057">
            <v>1</v>
          </cell>
          <cell r="H1057">
            <v>42736</v>
          </cell>
          <cell r="I1057">
            <v>12</v>
          </cell>
          <cell r="J1057" t="str">
            <v>MES</v>
          </cell>
          <cell r="K1057" t="str">
            <v>SECRETARÍA DE GOBIERNO Y APOYO CIUDADANO</v>
          </cell>
          <cell r="L1057">
            <v>0</v>
          </cell>
        </row>
        <row r="1058">
          <cell r="C1058">
            <v>0</v>
          </cell>
          <cell r="D1058">
            <v>0</v>
          </cell>
          <cell r="E1058" t="str">
            <v>Adecuaciones en infraestructura</v>
          </cell>
          <cell r="F1058" t="str">
            <v>UNI</v>
          </cell>
          <cell r="G1058">
            <v>35</v>
          </cell>
          <cell r="H1058">
            <v>42736</v>
          </cell>
          <cell r="I1058">
            <v>12</v>
          </cell>
          <cell r="J1058" t="str">
            <v>MES</v>
          </cell>
          <cell r="K1058" t="str">
            <v>SECRETARÍA DE GOBIERNO Y APOYO CIUDADANO</v>
          </cell>
          <cell r="L1058">
            <v>0</v>
          </cell>
        </row>
        <row r="1059">
          <cell r="C1059">
            <v>0</v>
          </cell>
          <cell r="D1059">
            <v>0</v>
          </cell>
          <cell r="E1059" t="str">
            <v>Dotación casas de justicia</v>
          </cell>
          <cell r="F1059" t="str">
            <v>UNI</v>
          </cell>
          <cell r="G1059">
            <v>1</v>
          </cell>
          <cell r="H1059">
            <v>42736</v>
          </cell>
          <cell r="I1059">
            <v>12</v>
          </cell>
          <cell r="J1059" t="str">
            <v>MES</v>
          </cell>
          <cell r="K1059" t="str">
            <v>SECRETARÍA DE GOBIERNO Y APOYO CIUDADANO</v>
          </cell>
          <cell r="L1059">
            <v>0</v>
          </cell>
        </row>
        <row r="1060">
          <cell r="C1060">
            <v>0</v>
          </cell>
          <cell r="D1060">
            <v>0</v>
          </cell>
          <cell r="E1060" t="str">
            <v>Dotación justicia formal y no formal</v>
          </cell>
          <cell r="F1060" t="str">
            <v>UNI</v>
          </cell>
          <cell r="G1060">
            <v>12</v>
          </cell>
          <cell r="H1060">
            <v>42736</v>
          </cell>
          <cell r="I1060">
            <v>12</v>
          </cell>
          <cell r="J1060" t="str">
            <v>MES</v>
          </cell>
          <cell r="K1060" t="str">
            <v>SECRETARÍA DE GOBIERNO Y APOYO CIUDADANO</v>
          </cell>
          <cell r="L1060">
            <v>0</v>
          </cell>
        </row>
        <row r="1061">
          <cell r="C1061">
            <v>0</v>
          </cell>
          <cell r="D1061">
            <v>0</v>
          </cell>
          <cell r="E1061" t="str">
            <v>Jornadas Casas Justicia Móvil</v>
          </cell>
          <cell r="F1061" t="str">
            <v>UNI</v>
          </cell>
          <cell r="G1061">
            <v>30</v>
          </cell>
          <cell r="H1061">
            <v>42736</v>
          </cell>
          <cell r="I1061">
            <v>12</v>
          </cell>
          <cell r="J1061" t="str">
            <v>MES</v>
          </cell>
          <cell r="K1061" t="str">
            <v>SECRETARÍA DE GOBIERNO Y APOYO CIUDADANO</v>
          </cell>
          <cell r="L1061">
            <v>0</v>
          </cell>
        </row>
        <row r="1062">
          <cell r="C1062">
            <v>0</v>
          </cell>
          <cell r="D1062">
            <v>0</v>
          </cell>
          <cell r="E1062" t="str">
            <v>Planes de trabajo técnico</v>
          </cell>
          <cell r="F1062" t="str">
            <v>UNI</v>
          </cell>
          <cell r="G1062">
            <v>10</v>
          </cell>
          <cell r="H1062">
            <v>42736</v>
          </cell>
          <cell r="I1062">
            <v>10</v>
          </cell>
          <cell r="J1062" t="str">
            <v>MES</v>
          </cell>
          <cell r="K1062" t="str">
            <v>SECRETARÍA DE GOBIERNO Y APOYO CIUDADANO</v>
          </cell>
          <cell r="L1062">
            <v>0</v>
          </cell>
        </row>
        <row r="1063">
          <cell r="C1063">
            <v>2008050000518</v>
          </cell>
          <cell r="D1063">
            <v>5741583544</v>
          </cell>
          <cell r="E1063" t="str">
            <v>Apoyar logísticamente</v>
          </cell>
          <cell r="F1063" t="str">
            <v>UNI</v>
          </cell>
          <cell r="G1063">
            <v>1</v>
          </cell>
          <cell r="H1063">
            <v>42736</v>
          </cell>
          <cell r="I1063">
            <v>12</v>
          </cell>
          <cell r="J1063" t="str">
            <v>MES</v>
          </cell>
          <cell r="K1063" t="str">
            <v>SECRETARÍA DE GOBIERNO Y APOYO CIUDADANO</v>
          </cell>
          <cell r="L1063" t="str">
            <v>Apoyo en su logistica e inteligencia a la fuerza pública y organismos de seguridad en Antioquia</v>
          </cell>
        </row>
        <row r="1064">
          <cell r="C1064">
            <v>0</v>
          </cell>
          <cell r="D1064">
            <v>0</v>
          </cell>
          <cell r="E1064" t="str">
            <v>Dotar en tecnología</v>
          </cell>
          <cell r="F1064" t="str">
            <v>UNI</v>
          </cell>
          <cell r="G1064">
            <v>1</v>
          </cell>
          <cell r="H1064">
            <v>42736</v>
          </cell>
          <cell r="I1064">
            <v>12</v>
          </cell>
          <cell r="J1064" t="str">
            <v>MES</v>
          </cell>
          <cell r="K1064" t="str">
            <v>SECRETARÍA DE GOBIERNO Y APOYO CIUDADANO</v>
          </cell>
          <cell r="L1064">
            <v>0</v>
          </cell>
        </row>
        <row r="1065">
          <cell r="C1065">
            <v>0</v>
          </cell>
          <cell r="D1065">
            <v>0</v>
          </cell>
          <cell r="E1065" t="str">
            <v>Dotar y mejorar parque automotor</v>
          </cell>
          <cell r="F1065" t="str">
            <v>UNI</v>
          </cell>
          <cell r="G1065">
            <v>3</v>
          </cell>
          <cell r="H1065">
            <v>42736</v>
          </cell>
          <cell r="I1065">
            <v>12</v>
          </cell>
          <cell r="J1065" t="str">
            <v>MES</v>
          </cell>
          <cell r="K1065" t="str">
            <v>SECRETARÍA DE GOBIERNO Y APOYO CIUDADANO</v>
          </cell>
          <cell r="L1065">
            <v>0</v>
          </cell>
        </row>
        <row r="1066">
          <cell r="C1066">
            <v>0</v>
          </cell>
          <cell r="D1066">
            <v>0</v>
          </cell>
          <cell r="E1066" t="str">
            <v>Suministrar combustible</v>
          </cell>
          <cell r="F1066" t="str">
            <v>UNI</v>
          </cell>
          <cell r="G1066">
            <v>5</v>
          </cell>
          <cell r="H1066">
            <v>42736</v>
          </cell>
          <cell r="I1066">
            <v>12</v>
          </cell>
          <cell r="J1066" t="str">
            <v>MES</v>
          </cell>
          <cell r="K1066" t="str">
            <v>SECRETARÍA DE GOBIERNO Y APOYO CIUDADANO</v>
          </cell>
          <cell r="L1066">
            <v>0</v>
          </cell>
        </row>
        <row r="1067">
          <cell r="C1067" t="str">
            <v>2016050000188</v>
          </cell>
          <cell r="D1067">
            <v>821170142</v>
          </cell>
          <cell r="E1067" t="str">
            <v>Estruct y Ejecución proyecto TITULACION</v>
          </cell>
          <cell r="F1067" t="str">
            <v>UNI</v>
          </cell>
          <cell r="G1067">
            <v>1</v>
          </cell>
          <cell r="H1067">
            <v>42736</v>
          </cell>
          <cell r="I1067">
            <v>12</v>
          </cell>
          <cell r="J1067" t="str">
            <v>MES</v>
          </cell>
          <cell r="K1067" t="str">
            <v>SECRETARÍA DE HACIENDA</v>
          </cell>
          <cell r="L1067" t="str">
            <v>Titilación de predios urbanos en el departamento de departamento de Antioquia</v>
          </cell>
        </row>
        <row r="1068">
          <cell r="C1068">
            <v>0</v>
          </cell>
          <cell r="D1068">
            <v>0</v>
          </cell>
          <cell r="E1068" t="str">
            <v>Gastos Operativos proyecto TITULACION</v>
          </cell>
          <cell r="F1068" t="str">
            <v>UNI</v>
          </cell>
          <cell r="G1068">
            <v>1</v>
          </cell>
          <cell r="H1068">
            <v>42736</v>
          </cell>
          <cell r="I1068">
            <v>12</v>
          </cell>
          <cell r="J1068" t="str">
            <v>MES</v>
          </cell>
          <cell r="K1068" t="str">
            <v>SECRETARÍA DE HACIENDA</v>
          </cell>
          <cell r="L1068">
            <v>0</v>
          </cell>
        </row>
        <row r="1069">
          <cell r="C1069" t="str">
            <v>2016050000194</v>
          </cell>
          <cell r="D1069">
            <v>1452919782</v>
          </cell>
          <cell r="E1069" t="str">
            <v>Estruct y Ejec macro proyecto de ENTORNO</v>
          </cell>
          <cell r="F1069" t="str">
            <v>UNI</v>
          </cell>
          <cell r="G1069">
            <v>1</v>
          </cell>
          <cell r="H1069">
            <v>42736</v>
          </cell>
          <cell r="I1069">
            <v>12</v>
          </cell>
          <cell r="J1069" t="str">
            <v>MES</v>
          </cell>
          <cell r="K1069" t="str">
            <v>SECRETARÍA DE HACIENDA</v>
          </cell>
          <cell r="L1069" t="str">
            <v>Construcción de macroproyectos de mejoramiento de entorno y hábitat en el departamento de Antioquia.</v>
          </cell>
        </row>
        <row r="1070">
          <cell r="C1070">
            <v>0</v>
          </cell>
          <cell r="D1070">
            <v>0</v>
          </cell>
          <cell r="E1070" t="str">
            <v>Gastos Operat macro proyecto de ENTORNO</v>
          </cell>
          <cell r="F1070" t="str">
            <v>UNI</v>
          </cell>
          <cell r="G1070">
            <v>1</v>
          </cell>
          <cell r="H1070">
            <v>42736</v>
          </cell>
          <cell r="I1070">
            <v>12</v>
          </cell>
          <cell r="J1070" t="str">
            <v>MES</v>
          </cell>
          <cell r="K1070" t="str">
            <v>SECRETARÍA DE HACIENDA</v>
          </cell>
          <cell r="L1070">
            <v>0</v>
          </cell>
        </row>
        <row r="1071">
          <cell r="C1071" t="str">
            <v>2016050000198</v>
          </cell>
          <cell r="D1071">
            <v>2753479291</v>
          </cell>
          <cell r="E1071" t="str">
            <v>Estructuración y Ejec proyecto MVRD.</v>
          </cell>
          <cell r="F1071" t="str">
            <v>UNI</v>
          </cell>
          <cell r="G1071">
            <v>1</v>
          </cell>
          <cell r="H1071">
            <v>42736</v>
          </cell>
          <cell r="I1071">
            <v>12</v>
          </cell>
          <cell r="J1071" t="str">
            <v>MES</v>
          </cell>
          <cell r="K1071" t="str">
            <v>SECRETARÍA DE HACIENDA</v>
          </cell>
          <cell r="L1071" t="str">
            <v>Mejoramiento de vivienda rural en el departamento de Antioquia</v>
          </cell>
        </row>
        <row r="1072">
          <cell r="C1072">
            <v>0</v>
          </cell>
          <cell r="D1072">
            <v>0</v>
          </cell>
          <cell r="E1072" t="str">
            <v>Estructuración y Ejecución proyecto MVR</v>
          </cell>
          <cell r="F1072" t="str">
            <v>UNI</v>
          </cell>
          <cell r="G1072">
            <v>1</v>
          </cell>
          <cell r="H1072">
            <v>42736</v>
          </cell>
          <cell r="I1072">
            <v>12</v>
          </cell>
          <cell r="J1072" t="str">
            <v>MES</v>
          </cell>
          <cell r="K1072" t="str">
            <v>SECRETARÍA DE HACIENDA</v>
          </cell>
          <cell r="L1072">
            <v>0</v>
          </cell>
        </row>
        <row r="1073">
          <cell r="C1073">
            <v>0</v>
          </cell>
          <cell r="D1073">
            <v>0</v>
          </cell>
          <cell r="E1073" t="str">
            <v>Gastos Operat del proyecto MVRD.</v>
          </cell>
          <cell r="F1073" t="str">
            <v>UNI</v>
          </cell>
          <cell r="G1073">
            <v>1</v>
          </cell>
          <cell r="H1073">
            <v>42736</v>
          </cell>
          <cell r="I1073">
            <v>12</v>
          </cell>
          <cell r="J1073" t="str">
            <v>MES</v>
          </cell>
          <cell r="K1073" t="str">
            <v>SECRETARÍA DE HACIENDA</v>
          </cell>
          <cell r="L1073">
            <v>0</v>
          </cell>
        </row>
        <row r="1074">
          <cell r="C1074">
            <v>0</v>
          </cell>
          <cell r="D1074">
            <v>0</v>
          </cell>
          <cell r="E1074" t="str">
            <v>Gastos Operativos del proyecto MVR.</v>
          </cell>
          <cell r="F1074" t="str">
            <v>UNI</v>
          </cell>
          <cell r="G1074">
            <v>1</v>
          </cell>
          <cell r="H1074">
            <v>42736</v>
          </cell>
          <cell r="I1074">
            <v>12</v>
          </cell>
          <cell r="J1074" t="str">
            <v>MES</v>
          </cell>
          <cell r="K1074" t="str">
            <v>SECRETARÍA DE HACIENDA</v>
          </cell>
          <cell r="L1074">
            <v>0</v>
          </cell>
        </row>
        <row r="1075">
          <cell r="C1075" t="str">
            <v>2016050000199</v>
          </cell>
          <cell r="D1075">
            <v>5661598607</v>
          </cell>
          <cell r="E1075" t="str">
            <v>Estructuración y Ejec proyecto VNRD.</v>
          </cell>
          <cell r="F1075" t="str">
            <v>UNI</v>
          </cell>
          <cell r="G1075">
            <v>1</v>
          </cell>
          <cell r="H1075">
            <v>42736</v>
          </cell>
          <cell r="I1075">
            <v>12</v>
          </cell>
          <cell r="J1075" t="str">
            <v>MES</v>
          </cell>
          <cell r="K1075" t="str">
            <v>SECRETARÍA DE HACIENDA</v>
          </cell>
          <cell r="L1075" t="str">
            <v>Construcción vivienda nueva rural iniciada en el departamento de Antioquia</v>
          </cell>
        </row>
        <row r="1076">
          <cell r="C1076">
            <v>0</v>
          </cell>
          <cell r="D1076">
            <v>0</v>
          </cell>
          <cell r="E1076" t="str">
            <v>Estructuración y Ejecución proyecto VNR.</v>
          </cell>
          <cell r="F1076" t="str">
            <v>UNI</v>
          </cell>
          <cell r="G1076">
            <v>1</v>
          </cell>
          <cell r="H1076">
            <v>42736</v>
          </cell>
          <cell r="I1076">
            <v>12</v>
          </cell>
          <cell r="J1076" t="str">
            <v>MES</v>
          </cell>
          <cell r="K1076" t="str">
            <v>SECRETARÍA DE HACIENDA</v>
          </cell>
          <cell r="L1076">
            <v>0</v>
          </cell>
        </row>
        <row r="1077">
          <cell r="C1077">
            <v>0</v>
          </cell>
          <cell r="D1077">
            <v>0</v>
          </cell>
          <cell r="E1077" t="str">
            <v>Gastos Operat del proyecto VNRD.</v>
          </cell>
          <cell r="F1077" t="str">
            <v>UNI</v>
          </cell>
          <cell r="G1077">
            <v>1</v>
          </cell>
          <cell r="H1077">
            <v>42736</v>
          </cell>
          <cell r="I1077">
            <v>12</v>
          </cell>
          <cell r="J1077" t="str">
            <v>MES</v>
          </cell>
          <cell r="K1077" t="str">
            <v>SECRETARÍA DE HACIENDA</v>
          </cell>
          <cell r="L1077">
            <v>0</v>
          </cell>
        </row>
        <row r="1078">
          <cell r="C1078">
            <v>0</v>
          </cell>
          <cell r="D1078">
            <v>0</v>
          </cell>
          <cell r="E1078" t="str">
            <v>Gastos Operativos del proyecto VNR.</v>
          </cell>
          <cell r="F1078" t="str">
            <v>UNI</v>
          </cell>
          <cell r="G1078">
            <v>1</v>
          </cell>
          <cell r="H1078">
            <v>42736</v>
          </cell>
          <cell r="I1078">
            <v>12</v>
          </cell>
          <cell r="J1078" t="str">
            <v>MES</v>
          </cell>
          <cell r="K1078" t="str">
            <v>SECRETARÍA DE HACIENDA</v>
          </cell>
          <cell r="L1078">
            <v>0</v>
          </cell>
        </row>
        <row r="1079">
          <cell r="C1079" t="str">
            <v>2016050000200</v>
          </cell>
          <cell r="D1079">
            <v>4795318851</v>
          </cell>
          <cell r="E1079" t="str">
            <v>Estructuración y Ejec proyecto MVUD</v>
          </cell>
          <cell r="F1079" t="str">
            <v>UNI</v>
          </cell>
          <cell r="G1079">
            <v>1</v>
          </cell>
          <cell r="H1079">
            <v>42736</v>
          </cell>
          <cell r="I1079">
            <v>12</v>
          </cell>
          <cell r="J1079" t="str">
            <v>MES</v>
          </cell>
          <cell r="K1079" t="str">
            <v>SECRETARÍA DE HACIENDA</v>
          </cell>
          <cell r="L1079" t="str">
            <v>Mejoramiento de vivienda urbana en el departamento de Antioquia</v>
          </cell>
        </row>
        <row r="1080">
          <cell r="C1080">
            <v>0</v>
          </cell>
          <cell r="D1080">
            <v>0</v>
          </cell>
          <cell r="E1080" t="str">
            <v>Estructuración y Ejecución proyecto MVU</v>
          </cell>
          <cell r="F1080" t="str">
            <v>UNI</v>
          </cell>
          <cell r="G1080">
            <v>1</v>
          </cell>
          <cell r="H1080">
            <v>42736</v>
          </cell>
          <cell r="I1080">
            <v>12</v>
          </cell>
          <cell r="J1080" t="str">
            <v>MES</v>
          </cell>
          <cell r="K1080" t="str">
            <v>SECRETARÍA DE HACIENDA</v>
          </cell>
          <cell r="L1080">
            <v>0</v>
          </cell>
        </row>
        <row r="1081">
          <cell r="C1081">
            <v>0</v>
          </cell>
          <cell r="D1081">
            <v>0</v>
          </cell>
          <cell r="E1081" t="str">
            <v>Gastos Operat del proyecto MVUD</v>
          </cell>
          <cell r="F1081" t="str">
            <v>UNI</v>
          </cell>
          <cell r="G1081">
            <v>1</v>
          </cell>
          <cell r="H1081">
            <v>42736</v>
          </cell>
          <cell r="I1081">
            <v>12</v>
          </cell>
          <cell r="J1081" t="str">
            <v>MES</v>
          </cell>
          <cell r="K1081" t="str">
            <v>SECRETARÍA DE HACIENDA</v>
          </cell>
          <cell r="L1081">
            <v>0</v>
          </cell>
        </row>
        <row r="1082">
          <cell r="C1082">
            <v>0</v>
          </cell>
          <cell r="D1082">
            <v>0</v>
          </cell>
          <cell r="E1082" t="str">
            <v>Gastos Operativos del proyecto MVU.</v>
          </cell>
          <cell r="F1082" t="str">
            <v>UNI</v>
          </cell>
          <cell r="G1082">
            <v>1</v>
          </cell>
          <cell r="H1082">
            <v>42736</v>
          </cell>
          <cell r="I1082">
            <v>12</v>
          </cell>
          <cell r="J1082" t="str">
            <v>MES</v>
          </cell>
          <cell r="K1082" t="str">
            <v>SECRETARÍA DE HACIENDA</v>
          </cell>
          <cell r="L1082">
            <v>0</v>
          </cell>
        </row>
        <row r="1083">
          <cell r="C1083" t="str">
            <v>2016050000228</v>
          </cell>
          <cell r="D1083">
            <v>7650780192</v>
          </cell>
          <cell r="E1083" t="str">
            <v>Estruc y Ejec Vivienda Diferencial</v>
          </cell>
          <cell r="F1083" t="str">
            <v>UNI</v>
          </cell>
          <cell r="G1083">
            <v>1</v>
          </cell>
          <cell r="H1083">
            <v>42736</v>
          </cell>
          <cell r="I1083">
            <v>12</v>
          </cell>
          <cell r="J1083" t="str">
            <v>MES</v>
          </cell>
          <cell r="K1083" t="str">
            <v>SECRETARÍA DE HACIENDA</v>
          </cell>
          <cell r="L1083" t="str">
            <v>Construcción de vivienda nueva URBANA VNU en el Departamento de Antioquia</v>
          </cell>
        </row>
        <row r="1084">
          <cell r="C1084">
            <v>0</v>
          </cell>
          <cell r="D1084">
            <v>0</v>
          </cell>
          <cell r="E1084" t="str">
            <v>Estruct y Ejec Vivienda Nueva</v>
          </cell>
          <cell r="F1084" t="str">
            <v>UNI</v>
          </cell>
          <cell r="G1084">
            <v>1</v>
          </cell>
          <cell r="H1084">
            <v>42736</v>
          </cell>
          <cell r="I1084">
            <v>12</v>
          </cell>
          <cell r="J1084" t="str">
            <v>MES</v>
          </cell>
          <cell r="K1084" t="str">
            <v>SECRETARÍA DE HACIENDA</v>
          </cell>
          <cell r="L1084">
            <v>0</v>
          </cell>
        </row>
        <row r="1085">
          <cell r="C1085">
            <v>0</v>
          </cell>
          <cell r="D1085">
            <v>0</v>
          </cell>
          <cell r="E1085" t="str">
            <v>Gastos Operat Vivienda Nueva</v>
          </cell>
          <cell r="F1085" t="str">
            <v>UNI</v>
          </cell>
          <cell r="G1085">
            <v>1</v>
          </cell>
          <cell r="H1085">
            <v>42736</v>
          </cell>
          <cell r="I1085">
            <v>12</v>
          </cell>
          <cell r="J1085" t="str">
            <v>MES</v>
          </cell>
          <cell r="K1085" t="str">
            <v>SECRETARÍA DE HACIENDA</v>
          </cell>
          <cell r="L1085">
            <v>0</v>
          </cell>
        </row>
        <row r="1086">
          <cell r="C1086">
            <v>0</v>
          </cell>
          <cell r="D1086">
            <v>0</v>
          </cell>
          <cell r="E1086" t="str">
            <v>Gtos Oper Vivienda Diferencial</v>
          </cell>
          <cell r="F1086" t="str">
            <v>UNI</v>
          </cell>
          <cell r="G1086">
            <v>1</v>
          </cell>
          <cell r="H1086">
            <v>42736</v>
          </cell>
          <cell r="I1086">
            <v>12</v>
          </cell>
          <cell r="J1086" t="str">
            <v>MES</v>
          </cell>
          <cell r="K1086" t="str">
            <v>SECRETARÍA DE HACIENDA</v>
          </cell>
          <cell r="L1086">
            <v>0</v>
          </cell>
        </row>
        <row r="1087">
          <cell r="C1087" t="str">
            <v>2016050000027</v>
          </cell>
          <cell r="D1087">
            <v>15130692081</v>
          </cell>
          <cell r="E1087" t="str">
            <v>Ciclorruta y bulevares Valle Aburrá</v>
          </cell>
          <cell r="F1087" t="str">
            <v>UNI</v>
          </cell>
          <cell r="G1087">
            <v>1</v>
          </cell>
          <cell r="H1087">
            <v>42736</v>
          </cell>
          <cell r="I1087">
            <v>12</v>
          </cell>
          <cell r="J1087" t="str">
            <v>MES</v>
          </cell>
          <cell r="K1087" t="str">
            <v>SECRETARÍA DE HACIENDA</v>
          </cell>
          <cell r="L1087" t="str">
            <v>Construcción Ciclorrutas y bulevares saludables en el departamento de Antioquia</v>
          </cell>
        </row>
        <row r="1088">
          <cell r="C1088">
            <v>0</v>
          </cell>
          <cell r="D1088">
            <v>0</v>
          </cell>
          <cell r="E1088" t="str">
            <v>Ciclorruta y bulevares Occidente</v>
          </cell>
          <cell r="F1088" t="str">
            <v>UNI</v>
          </cell>
          <cell r="G1088">
            <v>1</v>
          </cell>
          <cell r="H1088">
            <v>42736</v>
          </cell>
          <cell r="I1088">
            <v>12</v>
          </cell>
          <cell r="J1088" t="str">
            <v>MES</v>
          </cell>
          <cell r="K1088" t="str">
            <v>SECRETARÍA DE HACIENDA</v>
          </cell>
          <cell r="L1088">
            <v>0</v>
          </cell>
        </row>
        <row r="1089">
          <cell r="C1089">
            <v>0</v>
          </cell>
          <cell r="D1089">
            <v>0</v>
          </cell>
          <cell r="E1089" t="str">
            <v>Ciclorruta y bulevares Urabá</v>
          </cell>
          <cell r="F1089" t="str">
            <v>UNI</v>
          </cell>
          <cell r="G1089">
            <v>1</v>
          </cell>
          <cell r="H1089">
            <v>42736</v>
          </cell>
          <cell r="I1089">
            <v>12</v>
          </cell>
          <cell r="J1089" t="str">
            <v>MES</v>
          </cell>
          <cell r="K1089" t="str">
            <v>SECRETARÍA DE HACIENDA</v>
          </cell>
          <cell r="L1089">
            <v>0</v>
          </cell>
        </row>
        <row r="1090">
          <cell r="C1090">
            <v>0</v>
          </cell>
          <cell r="D1090">
            <v>0</v>
          </cell>
          <cell r="E1090" t="str">
            <v>Ciclorruta y bulevares Oriente</v>
          </cell>
          <cell r="F1090" t="str">
            <v>UNI</v>
          </cell>
          <cell r="G1090">
            <v>1</v>
          </cell>
          <cell r="H1090">
            <v>42736</v>
          </cell>
          <cell r="I1090">
            <v>12</v>
          </cell>
          <cell r="J1090" t="str">
            <v>MES</v>
          </cell>
          <cell r="K1090" t="str">
            <v>SECRETARÍA DE HACIENDA</v>
          </cell>
          <cell r="L1090">
            <v>0</v>
          </cell>
        </row>
        <row r="1091">
          <cell r="C1091" t="str">
            <v>2016050000028</v>
          </cell>
          <cell r="D1091">
            <v>10906293939</v>
          </cell>
          <cell r="E1091" t="str">
            <v>Construcción esce. deportivos saludables</v>
          </cell>
          <cell r="F1091" t="str">
            <v>UNI</v>
          </cell>
          <cell r="G1091">
            <v>24</v>
          </cell>
          <cell r="H1091">
            <v>42736</v>
          </cell>
          <cell r="I1091">
            <v>12</v>
          </cell>
          <cell r="J1091" t="str">
            <v>MES</v>
          </cell>
          <cell r="K1091" t="str">
            <v>SECRETARÍA DE HACIENDA</v>
          </cell>
          <cell r="L1091" t="str">
            <v>Construcción, adecuación, mantenimiento y dotación de escenarios deportivos y recreativos en los municipios del Todo El Departamento, Antioquia, Occidente</v>
          </cell>
        </row>
        <row r="1092">
          <cell r="C1092">
            <v>0</v>
          </cell>
          <cell r="D1092">
            <v>0</v>
          </cell>
          <cell r="E1092" t="str">
            <v>Construcción placas deportivas rurales</v>
          </cell>
          <cell r="F1092" t="str">
            <v>UNI</v>
          </cell>
          <cell r="G1092">
            <v>88</v>
          </cell>
          <cell r="H1092">
            <v>42736</v>
          </cell>
          <cell r="I1092">
            <v>12</v>
          </cell>
          <cell r="J1092" t="str">
            <v>MES</v>
          </cell>
          <cell r="K1092" t="str">
            <v>SECRETARÍA DE HACIENDA</v>
          </cell>
          <cell r="L1092">
            <v>0</v>
          </cell>
        </row>
        <row r="1093">
          <cell r="C1093">
            <v>0</v>
          </cell>
          <cell r="D1093">
            <v>0</v>
          </cell>
          <cell r="E1093" t="str">
            <v>Adecuación mantenimiento escenarios</v>
          </cell>
          <cell r="F1093" t="str">
            <v>UNI</v>
          </cell>
          <cell r="G1093">
            <v>1</v>
          </cell>
          <cell r="H1093">
            <v>42736</v>
          </cell>
          <cell r="I1093">
            <v>12</v>
          </cell>
          <cell r="J1093" t="str">
            <v>MES</v>
          </cell>
          <cell r="K1093" t="str">
            <v>SECRETARÍA DE HACIENDA</v>
          </cell>
          <cell r="L1093">
            <v>0</v>
          </cell>
        </row>
        <row r="1094">
          <cell r="C1094">
            <v>0</v>
          </cell>
          <cell r="D1094">
            <v>0</v>
          </cell>
          <cell r="E1094" t="str">
            <v>Plataforma informática GIS</v>
          </cell>
          <cell r="F1094" t="str">
            <v>UNI</v>
          </cell>
          <cell r="G1094">
            <v>1</v>
          </cell>
          <cell r="H1094">
            <v>42736</v>
          </cell>
          <cell r="I1094">
            <v>12</v>
          </cell>
          <cell r="J1094" t="str">
            <v>MES</v>
          </cell>
          <cell r="K1094" t="str">
            <v>SECRETARÍA DE HACIENDA</v>
          </cell>
          <cell r="L1094">
            <v>0</v>
          </cell>
        </row>
        <row r="1095">
          <cell r="C1095" t="str">
            <v>2016050000029</v>
          </cell>
          <cell r="D1095">
            <v>3979185874</v>
          </cell>
          <cell r="E1095" t="str">
            <v>Convenios interadministrativos Mpios.</v>
          </cell>
          <cell r="F1095" t="str">
            <v>UNI</v>
          </cell>
          <cell r="G1095">
            <v>125</v>
          </cell>
          <cell r="H1095">
            <v>42736</v>
          </cell>
          <cell r="I1095">
            <v>12</v>
          </cell>
          <cell r="J1095" t="str">
            <v>MES</v>
          </cell>
          <cell r="K1095" t="str">
            <v>SECRETARÍA DE HACIENDA</v>
          </cell>
          <cell r="L1095" t="str">
            <v>Fortalecimiento y creación de Centros de Iniciación y Formación Deportiva en los municipios del departamento de Antioquia</v>
          </cell>
        </row>
        <row r="1096">
          <cell r="C1096" t="str">
            <v>2016050000030</v>
          </cell>
          <cell r="D1096">
            <v>5000000000</v>
          </cell>
          <cell r="E1096" t="str">
            <v>Contratación de promotores</v>
          </cell>
          <cell r="F1096" t="str">
            <v>UNI</v>
          </cell>
          <cell r="G1096">
            <v>9</v>
          </cell>
          <cell r="H1096">
            <v>42736</v>
          </cell>
          <cell r="I1096">
            <v>12</v>
          </cell>
          <cell r="J1096" t="str">
            <v>MES</v>
          </cell>
          <cell r="K1096" t="str">
            <v>SECRETARÍA DE HACIENDA</v>
          </cell>
          <cell r="L1096" t="str">
            <v>Fortalecimiento de la actividad física y promoción de la salud "Por su salud muévase pues" en los municipios del departamento</v>
          </cell>
        </row>
        <row r="1097">
          <cell r="C1097">
            <v>0</v>
          </cell>
          <cell r="D1097">
            <v>0</v>
          </cell>
          <cell r="E1097" t="str">
            <v>Coordinación y asesoría</v>
          </cell>
          <cell r="F1097" t="str">
            <v>UNI</v>
          </cell>
          <cell r="G1097">
            <v>125</v>
          </cell>
          <cell r="H1097">
            <v>42736</v>
          </cell>
          <cell r="I1097">
            <v>12</v>
          </cell>
          <cell r="J1097" t="str">
            <v>MES</v>
          </cell>
          <cell r="K1097" t="str">
            <v>SECRETARÍA DE HACIENDA</v>
          </cell>
          <cell r="L1097">
            <v>0</v>
          </cell>
        </row>
        <row r="1098">
          <cell r="C1098">
            <v>0</v>
          </cell>
          <cell r="D1098">
            <v>0</v>
          </cell>
          <cell r="E1098" t="str">
            <v>Compra entrega Centros promoción salud</v>
          </cell>
          <cell r="F1098" t="str">
            <v>UNI</v>
          </cell>
          <cell r="G1098">
            <v>10</v>
          </cell>
          <cell r="H1098">
            <v>42736</v>
          </cell>
          <cell r="I1098">
            <v>12</v>
          </cell>
          <cell r="J1098" t="str">
            <v>MES</v>
          </cell>
          <cell r="K1098" t="str">
            <v>SECRETARÍA DE HACIENDA</v>
          </cell>
          <cell r="L1098">
            <v>0</v>
          </cell>
        </row>
        <row r="1099">
          <cell r="C1099">
            <v>0</v>
          </cell>
          <cell r="D1099">
            <v>0</v>
          </cell>
          <cell r="E1099" t="str">
            <v>Compra e instalación Parques saludables</v>
          </cell>
          <cell r="F1099" t="str">
            <v>UNI</v>
          </cell>
          <cell r="G1099">
            <v>10</v>
          </cell>
          <cell r="H1099">
            <v>42736</v>
          </cell>
          <cell r="I1099">
            <v>12</v>
          </cell>
          <cell r="J1099" t="str">
            <v>MES</v>
          </cell>
          <cell r="K1099" t="str">
            <v>SECRETARÍA DE HACIENDA</v>
          </cell>
          <cell r="L1099">
            <v>0</v>
          </cell>
        </row>
        <row r="1100">
          <cell r="C1100">
            <v>0</v>
          </cell>
          <cell r="D1100">
            <v>0</v>
          </cell>
          <cell r="E1100" t="str">
            <v>Compra entrega kits Por la niñez muévase</v>
          </cell>
          <cell r="F1100" t="str">
            <v>UNI</v>
          </cell>
          <cell r="G1100">
            <v>20</v>
          </cell>
          <cell r="H1100">
            <v>42736</v>
          </cell>
          <cell r="I1100">
            <v>12</v>
          </cell>
          <cell r="J1100" t="str">
            <v>MES</v>
          </cell>
          <cell r="K1100" t="str">
            <v>SECRETARÍA DE HACIENDA</v>
          </cell>
          <cell r="L1100">
            <v>0</v>
          </cell>
        </row>
        <row r="1101">
          <cell r="C1101">
            <v>0</v>
          </cell>
          <cell r="D1101">
            <v>0</v>
          </cell>
          <cell r="E1101" t="str">
            <v>Compra instalación kit vallas publi.</v>
          </cell>
          <cell r="F1101" t="str">
            <v>UNI</v>
          </cell>
          <cell r="G1101">
            <v>20</v>
          </cell>
          <cell r="H1101">
            <v>42736</v>
          </cell>
          <cell r="I1101">
            <v>12</v>
          </cell>
          <cell r="J1101" t="str">
            <v>MES</v>
          </cell>
          <cell r="K1101" t="str">
            <v>SECRETARÍA DE HACIENDA</v>
          </cell>
          <cell r="L1101">
            <v>0</v>
          </cell>
        </row>
        <row r="1102">
          <cell r="C1102">
            <v>0</v>
          </cell>
          <cell r="D1102">
            <v>0</v>
          </cell>
          <cell r="E1102" t="str">
            <v>Mantenimiento Centros de promoción</v>
          </cell>
          <cell r="F1102" t="str">
            <v>UNI</v>
          </cell>
          <cell r="G1102">
            <v>20</v>
          </cell>
          <cell r="H1102">
            <v>42736</v>
          </cell>
          <cell r="I1102">
            <v>12</v>
          </cell>
          <cell r="J1102" t="str">
            <v>MES</v>
          </cell>
          <cell r="K1102" t="str">
            <v>SECRETARÍA DE HACIENDA</v>
          </cell>
          <cell r="L1102">
            <v>0</v>
          </cell>
        </row>
        <row r="1103">
          <cell r="C1103">
            <v>0</v>
          </cell>
          <cell r="D1103">
            <v>0</v>
          </cell>
          <cell r="E1103" t="str">
            <v>Compra entrega kit fitness actividad fís</v>
          </cell>
          <cell r="F1103" t="str">
            <v>UNI</v>
          </cell>
          <cell r="G1103">
            <v>10</v>
          </cell>
          <cell r="H1103">
            <v>42736</v>
          </cell>
          <cell r="I1103">
            <v>12</v>
          </cell>
          <cell r="J1103" t="str">
            <v>MES</v>
          </cell>
          <cell r="K1103" t="str">
            <v>SECRETARÍA DE HACIENDA</v>
          </cell>
          <cell r="L1103">
            <v>0</v>
          </cell>
        </row>
        <row r="1104">
          <cell r="C1104">
            <v>0</v>
          </cell>
          <cell r="D1104">
            <v>0</v>
          </cell>
          <cell r="E1104" t="str">
            <v>Seminarios subregionales</v>
          </cell>
          <cell r="F1104" t="str">
            <v>UNI</v>
          </cell>
          <cell r="G1104">
            <v>7</v>
          </cell>
          <cell r="H1104">
            <v>42736</v>
          </cell>
          <cell r="I1104">
            <v>12</v>
          </cell>
          <cell r="J1104" t="str">
            <v>MES</v>
          </cell>
          <cell r="K1104" t="str">
            <v>SECRETARÍA DE HACIENDA</v>
          </cell>
          <cell r="L1104">
            <v>0</v>
          </cell>
        </row>
        <row r="1105">
          <cell r="C1105">
            <v>0</v>
          </cell>
          <cell r="D1105">
            <v>0</v>
          </cell>
          <cell r="E1105" t="str">
            <v>Encuentro departamental de coordinadores</v>
          </cell>
          <cell r="F1105" t="str">
            <v>UNI</v>
          </cell>
          <cell r="G1105">
            <v>1</v>
          </cell>
          <cell r="H1105">
            <v>42736</v>
          </cell>
          <cell r="I1105">
            <v>12</v>
          </cell>
          <cell r="J1105" t="str">
            <v>MES</v>
          </cell>
          <cell r="K1105" t="str">
            <v>SECRETARÍA DE HACIENDA</v>
          </cell>
          <cell r="L1105">
            <v>0</v>
          </cell>
        </row>
        <row r="1106">
          <cell r="C1106">
            <v>0</v>
          </cell>
          <cell r="D1106">
            <v>0</v>
          </cell>
          <cell r="E1106" t="str">
            <v>Realización semillero fitness</v>
          </cell>
          <cell r="F1106" t="str">
            <v>UNI</v>
          </cell>
          <cell r="G1106">
            <v>1</v>
          </cell>
          <cell r="H1106">
            <v>42736</v>
          </cell>
          <cell r="I1106">
            <v>12</v>
          </cell>
          <cell r="J1106" t="str">
            <v>MES</v>
          </cell>
          <cell r="K1106" t="str">
            <v>SECRETARÍA DE HACIENDA</v>
          </cell>
          <cell r="L1106">
            <v>0</v>
          </cell>
        </row>
        <row r="1107">
          <cell r="C1107">
            <v>0</v>
          </cell>
          <cell r="D1107">
            <v>0</v>
          </cell>
          <cell r="E1107" t="str">
            <v>Encuentro departamental intersectorial</v>
          </cell>
          <cell r="F1107" t="str">
            <v>UNI</v>
          </cell>
          <cell r="G1107">
            <v>1</v>
          </cell>
          <cell r="H1107">
            <v>42736</v>
          </cell>
          <cell r="I1107">
            <v>12</v>
          </cell>
          <cell r="J1107" t="str">
            <v>MES</v>
          </cell>
          <cell r="K1107" t="str">
            <v>SECRETARÍA DE HACIENDA</v>
          </cell>
          <cell r="L1107">
            <v>0</v>
          </cell>
        </row>
        <row r="1108">
          <cell r="C1108">
            <v>0</v>
          </cell>
          <cell r="D1108">
            <v>0</v>
          </cell>
          <cell r="E1108" t="str">
            <v>Diplomado en fitness</v>
          </cell>
          <cell r="F1108" t="str">
            <v>UNI</v>
          </cell>
          <cell r="G1108">
            <v>1</v>
          </cell>
          <cell r="H1108">
            <v>42736</v>
          </cell>
          <cell r="I1108">
            <v>12</v>
          </cell>
          <cell r="J1108" t="str">
            <v>MES</v>
          </cell>
          <cell r="K1108" t="str">
            <v>SECRETARÍA DE HACIENDA</v>
          </cell>
          <cell r="L1108">
            <v>0</v>
          </cell>
        </row>
        <row r="1109">
          <cell r="C1109">
            <v>0</v>
          </cell>
          <cell r="D1109">
            <v>0</v>
          </cell>
          <cell r="E1109" t="str">
            <v>Tecnología en actividad física - SENA</v>
          </cell>
          <cell r="F1109" t="str">
            <v>UNI</v>
          </cell>
          <cell r="G1109">
            <v>1</v>
          </cell>
          <cell r="H1109">
            <v>42736</v>
          </cell>
          <cell r="I1109">
            <v>12</v>
          </cell>
          <cell r="J1109" t="str">
            <v>MES</v>
          </cell>
          <cell r="K1109" t="str">
            <v>SECRETARÍA DE HACIENDA</v>
          </cell>
          <cell r="L1109">
            <v>0</v>
          </cell>
        </row>
        <row r="1110">
          <cell r="C1110">
            <v>0</v>
          </cell>
          <cell r="D1110">
            <v>0</v>
          </cell>
          <cell r="E1110" t="str">
            <v>Realización Día del Movimiento</v>
          </cell>
          <cell r="F1110" t="str">
            <v>UNI</v>
          </cell>
          <cell r="G1110">
            <v>1</v>
          </cell>
          <cell r="H1110">
            <v>42736</v>
          </cell>
          <cell r="I1110">
            <v>12</v>
          </cell>
          <cell r="J1110" t="str">
            <v>MES</v>
          </cell>
          <cell r="K1110" t="str">
            <v>SECRETARÍA DE HACIENDA</v>
          </cell>
          <cell r="L1110">
            <v>0</v>
          </cell>
        </row>
        <row r="1111">
          <cell r="C1111">
            <v>0</v>
          </cell>
          <cell r="D1111">
            <v>0</v>
          </cell>
          <cell r="E1111" t="str">
            <v>Realización Carrera de la familia</v>
          </cell>
          <cell r="F1111" t="str">
            <v>UNI</v>
          </cell>
          <cell r="G1111">
            <v>1</v>
          </cell>
          <cell r="H1111">
            <v>42736</v>
          </cell>
          <cell r="I1111">
            <v>12</v>
          </cell>
          <cell r="J1111" t="str">
            <v>MES</v>
          </cell>
          <cell r="K1111" t="str">
            <v>SECRETARÍA DE HACIENDA</v>
          </cell>
          <cell r="L1111">
            <v>0</v>
          </cell>
        </row>
        <row r="1112">
          <cell r="C1112">
            <v>0</v>
          </cell>
          <cell r="D1112">
            <v>0</v>
          </cell>
          <cell r="E1112" t="str">
            <v>Encuentro nacional de caminantes</v>
          </cell>
          <cell r="F1112" t="str">
            <v>UNI</v>
          </cell>
          <cell r="G1112">
            <v>1</v>
          </cell>
          <cell r="H1112">
            <v>42736</v>
          </cell>
          <cell r="I1112">
            <v>12</v>
          </cell>
          <cell r="J1112" t="str">
            <v>MES</v>
          </cell>
          <cell r="K1112" t="str">
            <v>SECRETARÍA DE HACIENDA</v>
          </cell>
          <cell r="L1112">
            <v>0</v>
          </cell>
        </row>
        <row r="1113">
          <cell r="C1113">
            <v>0</v>
          </cell>
          <cell r="D1113">
            <v>0</v>
          </cell>
          <cell r="E1113" t="str">
            <v>Por su salud maestro muévase pues</v>
          </cell>
          <cell r="F1113" t="str">
            <v>UNI</v>
          </cell>
          <cell r="G1113">
            <v>1</v>
          </cell>
          <cell r="H1113">
            <v>42736</v>
          </cell>
          <cell r="I1113">
            <v>12</v>
          </cell>
          <cell r="J1113" t="str">
            <v>MES</v>
          </cell>
          <cell r="K1113" t="str">
            <v>SECRETARÍA DE HACIENDA</v>
          </cell>
          <cell r="L1113">
            <v>0</v>
          </cell>
        </row>
        <row r="1114">
          <cell r="C1114">
            <v>0</v>
          </cell>
          <cell r="D1114">
            <v>0</v>
          </cell>
          <cell r="E1114" t="str">
            <v>Divulgación y promoción</v>
          </cell>
          <cell r="F1114" t="str">
            <v>UNI</v>
          </cell>
          <cell r="G1114">
            <v>18</v>
          </cell>
          <cell r="H1114">
            <v>42736</v>
          </cell>
          <cell r="I1114">
            <v>12</v>
          </cell>
          <cell r="J1114" t="str">
            <v>MES</v>
          </cell>
          <cell r="K1114" t="str">
            <v>SECRETARÍA DE HACIENDA</v>
          </cell>
          <cell r="L1114">
            <v>0</v>
          </cell>
        </row>
        <row r="1115">
          <cell r="C1115">
            <v>0</v>
          </cell>
          <cell r="D1115">
            <v>0</v>
          </cell>
          <cell r="E1115" t="str">
            <v>Realización Ola movimiento estudiantil</v>
          </cell>
          <cell r="F1115" t="str">
            <v>UNI</v>
          </cell>
          <cell r="G1115">
            <v>1</v>
          </cell>
          <cell r="H1115">
            <v>42736</v>
          </cell>
          <cell r="I1115">
            <v>12</v>
          </cell>
          <cell r="J1115" t="str">
            <v>MES</v>
          </cell>
          <cell r="K1115" t="str">
            <v>SECRETARÍA DE HACIENDA</v>
          </cell>
          <cell r="L1115">
            <v>0</v>
          </cell>
        </row>
        <row r="1116">
          <cell r="C1116">
            <v>0</v>
          </cell>
          <cell r="D1116">
            <v>0</v>
          </cell>
          <cell r="E1116" t="str">
            <v>Encuentros departamentales clubes salud</v>
          </cell>
          <cell r="F1116" t="str">
            <v>UNI</v>
          </cell>
          <cell r="G1116">
            <v>1</v>
          </cell>
          <cell r="H1116">
            <v>42736</v>
          </cell>
          <cell r="I1116">
            <v>12</v>
          </cell>
          <cell r="J1116" t="str">
            <v>MES</v>
          </cell>
          <cell r="K1116" t="str">
            <v>SECRETARÍA DE HACIENDA</v>
          </cell>
          <cell r="L1116">
            <v>0</v>
          </cell>
        </row>
        <row r="1117">
          <cell r="C1117">
            <v>0</v>
          </cell>
          <cell r="D1117">
            <v>0</v>
          </cell>
          <cell r="E1117" t="str">
            <v>Encuentro nacional de fitness</v>
          </cell>
          <cell r="F1117" t="str">
            <v>UNI</v>
          </cell>
          <cell r="G1117">
            <v>1</v>
          </cell>
          <cell r="H1117">
            <v>42736</v>
          </cell>
          <cell r="I1117">
            <v>12</v>
          </cell>
          <cell r="J1117" t="str">
            <v>MES</v>
          </cell>
          <cell r="K1117" t="str">
            <v>SECRETARÍA DE HACIENDA</v>
          </cell>
          <cell r="L1117">
            <v>0</v>
          </cell>
        </row>
        <row r="1118">
          <cell r="C1118">
            <v>0</v>
          </cell>
          <cell r="D1118">
            <v>0</v>
          </cell>
          <cell r="E1118" t="str">
            <v>Encuentro nacional grupos investigación</v>
          </cell>
          <cell r="F1118" t="str">
            <v>UNI</v>
          </cell>
          <cell r="G1118">
            <v>1</v>
          </cell>
          <cell r="H1118">
            <v>42736</v>
          </cell>
          <cell r="I1118">
            <v>12</v>
          </cell>
          <cell r="J1118" t="str">
            <v>MES</v>
          </cell>
          <cell r="K1118" t="str">
            <v>SECRETARÍA DE HACIENDA</v>
          </cell>
          <cell r="L1118">
            <v>0</v>
          </cell>
        </row>
        <row r="1119">
          <cell r="C1119">
            <v>0</v>
          </cell>
          <cell r="D1119">
            <v>0</v>
          </cell>
          <cell r="E1119" t="str">
            <v>Feria académica comercial fitness salud</v>
          </cell>
          <cell r="F1119" t="str">
            <v>UNI</v>
          </cell>
          <cell r="G1119">
            <v>1</v>
          </cell>
          <cell r="H1119">
            <v>42736</v>
          </cell>
          <cell r="I1119">
            <v>12</v>
          </cell>
          <cell r="J1119" t="str">
            <v>MES</v>
          </cell>
          <cell r="K1119" t="str">
            <v>SECRETARÍA DE HACIENDA</v>
          </cell>
          <cell r="L1119">
            <v>0</v>
          </cell>
        </row>
        <row r="1120">
          <cell r="C1120">
            <v>0</v>
          </cell>
          <cell r="D1120">
            <v>0</v>
          </cell>
          <cell r="E1120" t="str">
            <v>Encuentros subregionales grupos acti fís</v>
          </cell>
          <cell r="F1120" t="str">
            <v>UNI</v>
          </cell>
          <cell r="G1120">
            <v>9</v>
          </cell>
          <cell r="H1120">
            <v>42736</v>
          </cell>
          <cell r="I1120">
            <v>12</v>
          </cell>
          <cell r="J1120" t="str">
            <v>MES</v>
          </cell>
          <cell r="K1120" t="str">
            <v>SECRETARÍA DE HACIENDA</v>
          </cell>
          <cell r="L1120">
            <v>0</v>
          </cell>
        </row>
        <row r="1121">
          <cell r="C1121">
            <v>0</v>
          </cell>
          <cell r="D1121">
            <v>0</v>
          </cell>
          <cell r="E1121" t="str">
            <v>Encuentro departamental rumba aeróbica</v>
          </cell>
          <cell r="F1121" t="str">
            <v>UNI</v>
          </cell>
          <cell r="G1121">
            <v>1</v>
          </cell>
          <cell r="H1121">
            <v>42736</v>
          </cell>
          <cell r="I1121">
            <v>12</v>
          </cell>
          <cell r="J1121" t="str">
            <v>MES</v>
          </cell>
          <cell r="K1121" t="str">
            <v>SECRETARÍA DE HACIENDA</v>
          </cell>
          <cell r="L1121">
            <v>0</v>
          </cell>
        </row>
        <row r="1122">
          <cell r="C1122">
            <v>0</v>
          </cell>
          <cell r="D1122">
            <v>0</v>
          </cell>
          <cell r="E1122" t="str">
            <v>Encuentros subregionales rumba aeróbica</v>
          </cell>
          <cell r="F1122" t="str">
            <v>UNI</v>
          </cell>
          <cell r="G1122">
            <v>7</v>
          </cell>
          <cell r="H1122">
            <v>42736</v>
          </cell>
          <cell r="I1122">
            <v>12</v>
          </cell>
          <cell r="J1122" t="str">
            <v>MES</v>
          </cell>
          <cell r="K1122" t="str">
            <v>SECRETARÍA DE HACIENDA</v>
          </cell>
          <cell r="L1122">
            <v>0</v>
          </cell>
        </row>
        <row r="1123">
          <cell r="C1123">
            <v>0</v>
          </cell>
          <cell r="D1123">
            <v>0</v>
          </cell>
          <cell r="E1123" t="str">
            <v>Material didáctico y pedagógico</v>
          </cell>
          <cell r="F1123" t="str">
            <v>UNI</v>
          </cell>
          <cell r="G1123">
            <v>125</v>
          </cell>
          <cell r="H1123">
            <v>42736</v>
          </cell>
          <cell r="I1123">
            <v>12</v>
          </cell>
          <cell r="J1123" t="str">
            <v>MES</v>
          </cell>
          <cell r="K1123" t="str">
            <v>SECRETARÍA DE HACIENDA</v>
          </cell>
          <cell r="L1123">
            <v>0</v>
          </cell>
        </row>
        <row r="1124">
          <cell r="C1124" t="str">
            <v>2016050000040</v>
          </cell>
          <cell r="D1124">
            <v>404572418</v>
          </cell>
          <cell r="E1124" t="str">
            <v>Coordinación y asesoría del proyecto</v>
          </cell>
          <cell r="F1124" t="str">
            <v>UNI</v>
          </cell>
          <cell r="G1124">
            <v>1</v>
          </cell>
          <cell r="H1124">
            <v>42736</v>
          </cell>
          <cell r="I1124">
            <v>12</v>
          </cell>
          <cell r="J1124" t="str">
            <v>MES</v>
          </cell>
          <cell r="K1124" t="str">
            <v>SECRETARÍA DE HACIENDA</v>
          </cell>
          <cell r="L1124" t="str">
            <v>Fortalecimiento de Programas especiales de deporte y recreación en los municipios del departamento de Antioquia</v>
          </cell>
        </row>
        <row r="1125">
          <cell r="C1125">
            <v>0</v>
          </cell>
          <cell r="D1125">
            <v>0</v>
          </cell>
          <cell r="E1125" t="str">
            <v>Divulgación y promoción del proyecto</v>
          </cell>
          <cell r="F1125" t="str">
            <v>UNI</v>
          </cell>
          <cell r="G1125">
            <v>1</v>
          </cell>
          <cell r="H1125">
            <v>42736</v>
          </cell>
          <cell r="I1125">
            <v>12</v>
          </cell>
          <cell r="J1125" t="str">
            <v>MES</v>
          </cell>
          <cell r="K1125" t="str">
            <v>SECRETARÍA DE HACIENDA</v>
          </cell>
          <cell r="L1125">
            <v>0</v>
          </cell>
        </row>
        <row r="1126">
          <cell r="C1126">
            <v>0</v>
          </cell>
          <cell r="D1126">
            <v>0</v>
          </cell>
          <cell r="E1126" t="str">
            <v>Implementación deportiva discapacidad</v>
          </cell>
          <cell r="F1126" t="str">
            <v>UNI</v>
          </cell>
          <cell r="G1126">
            <v>20</v>
          </cell>
          <cell r="H1126">
            <v>42736</v>
          </cell>
          <cell r="I1126">
            <v>12</v>
          </cell>
          <cell r="J1126" t="str">
            <v>MES</v>
          </cell>
          <cell r="K1126" t="str">
            <v>SECRETARÍA DE HACIENDA</v>
          </cell>
          <cell r="L1126">
            <v>0</v>
          </cell>
        </row>
        <row r="1127">
          <cell r="C1127">
            <v>0</v>
          </cell>
          <cell r="D1127">
            <v>0</v>
          </cell>
          <cell r="E1127" t="str">
            <v>Cualificación monitores de discapacidad</v>
          </cell>
          <cell r="F1127" t="str">
            <v>UNI</v>
          </cell>
          <cell r="G1127">
            <v>1</v>
          </cell>
          <cell r="H1127">
            <v>42736</v>
          </cell>
          <cell r="I1127">
            <v>12</v>
          </cell>
          <cell r="J1127" t="str">
            <v>MES</v>
          </cell>
          <cell r="K1127" t="str">
            <v>SECRETARÍA DE HACIENDA</v>
          </cell>
          <cell r="L1127">
            <v>0</v>
          </cell>
        </row>
        <row r="1128">
          <cell r="C1128">
            <v>0</v>
          </cell>
          <cell r="D1128">
            <v>0</v>
          </cell>
          <cell r="E1128" t="str">
            <v>Realización zonales campesinos</v>
          </cell>
          <cell r="F1128" t="str">
            <v>UNI</v>
          </cell>
          <cell r="G1128">
            <v>1</v>
          </cell>
          <cell r="H1128">
            <v>42736</v>
          </cell>
          <cell r="I1128">
            <v>12</v>
          </cell>
          <cell r="J1128" t="str">
            <v>MES</v>
          </cell>
          <cell r="K1128" t="str">
            <v>SECRETARÍA DE HACIENDA</v>
          </cell>
          <cell r="L1128">
            <v>0</v>
          </cell>
        </row>
        <row r="1129">
          <cell r="C1129">
            <v>0</v>
          </cell>
          <cell r="D1129">
            <v>0</v>
          </cell>
          <cell r="E1129" t="str">
            <v>Torneo atletismo adaptado</v>
          </cell>
          <cell r="F1129" t="str">
            <v>UNI</v>
          </cell>
          <cell r="G1129">
            <v>1</v>
          </cell>
          <cell r="H1129">
            <v>42736</v>
          </cell>
          <cell r="I1129">
            <v>12</v>
          </cell>
          <cell r="J1129" t="str">
            <v>MES</v>
          </cell>
          <cell r="K1129" t="str">
            <v>SECRETARÍA DE HACIENDA</v>
          </cell>
          <cell r="L1129">
            <v>0</v>
          </cell>
        </row>
        <row r="1130">
          <cell r="C1130">
            <v>0</v>
          </cell>
          <cell r="D1130">
            <v>0</v>
          </cell>
          <cell r="E1130" t="str">
            <v>Apoyo Juegos bananeros</v>
          </cell>
          <cell r="F1130" t="str">
            <v>UNI</v>
          </cell>
          <cell r="G1130">
            <v>10</v>
          </cell>
          <cell r="H1130">
            <v>42736</v>
          </cell>
          <cell r="I1130">
            <v>12</v>
          </cell>
          <cell r="J1130" t="str">
            <v>MES</v>
          </cell>
          <cell r="K1130" t="str">
            <v>SECRETARÍA DE HACIENDA</v>
          </cell>
          <cell r="L1130">
            <v>0</v>
          </cell>
        </row>
        <row r="1131">
          <cell r="C1131">
            <v>0</v>
          </cell>
          <cell r="D1131">
            <v>0</v>
          </cell>
          <cell r="E1131" t="str">
            <v>Apoyo Juegos cafeteros</v>
          </cell>
          <cell r="F1131" t="str">
            <v>UNI</v>
          </cell>
          <cell r="G1131">
            <v>6</v>
          </cell>
          <cell r="H1131">
            <v>42736</v>
          </cell>
          <cell r="I1131">
            <v>12</v>
          </cell>
          <cell r="J1131" t="str">
            <v>MES</v>
          </cell>
          <cell r="K1131" t="str">
            <v>SECRETARÍA DE HACIENDA</v>
          </cell>
          <cell r="L1131">
            <v>0</v>
          </cell>
        </row>
        <row r="1132">
          <cell r="C1132">
            <v>0</v>
          </cell>
          <cell r="D1132">
            <v>0</v>
          </cell>
          <cell r="E1132" t="str">
            <v>Realizar eventos paradepartamentales</v>
          </cell>
          <cell r="F1132" t="str">
            <v>UNI</v>
          </cell>
          <cell r="G1132">
            <v>2</v>
          </cell>
          <cell r="H1132">
            <v>42736</v>
          </cell>
          <cell r="I1132">
            <v>12</v>
          </cell>
          <cell r="J1132" t="str">
            <v>MES</v>
          </cell>
          <cell r="K1132" t="str">
            <v>SECRETARÍA DE HACIENDA</v>
          </cell>
          <cell r="L1132">
            <v>0</v>
          </cell>
        </row>
        <row r="1133">
          <cell r="C1133">
            <v>0</v>
          </cell>
          <cell r="D1133">
            <v>0</v>
          </cell>
          <cell r="E1133" t="str">
            <v>Cofinanciación monitores discapacidad</v>
          </cell>
          <cell r="F1133" t="str">
            <v>UNI</v>
          </cell>
          <cell r="G1133">
            <v>1</v>
          </cell>
          <cell r="H1133">
            <v>42736</v>
          </cell>
          <cell r="I1133">
            <v>12</v>
          </cell>
          <cell r="J1133" t="str">
            <v>MES</v>
          </cell>
          <cell r="K1133" t="str">
            <v>SECRETARÍA DE HACIENDA</v>
          </cell>
          <cell r="L1133">
            <v>0</v>
          </cell>
        </row>
        <row r="1134">
          <cell r="C1134" t="str">
            <v>2016050000041</v>
          </cell>
          <cell r="D1134">
            <v>1453381600</v>
          </cell>
          <cell r="E1134" t="str">
            <v>Apoyo subregiones promotores lúdicos</v>
          </cell>
          <cell r="F1134" t="str">
            <v>UNI</v>
          </cell>
          <cell r="G1134">
            <v>9</v>
          </cell>
          <cell r="H1134">
            <v>42736</v>
          </cell>
          <cell r="I1134">
            <v>12</v>
          </cell>
          <cell r="J1134" t="str">
            <v>MES</v>
          </cell>
          <cell r="K1134" t="str">
            <v>SECRETARÍA DE HACIENDA</v>
          </cell>
          <cell r="L1134" t="str">
            <v>Fortalecimiento de programas recreativos y ludotecas en los municipios del departamento de Antioquia</v>
          </cell>
        </row>
        <row r="1135">
          <cell r="C1135">
            <v>0</v>
          </cell>
          <cell r="D1135">
            <v>0</v>
          </cell>
          <cell r="E1135" t="str">
            <v>Cofinanciación municipios ludotecarios</v>
          </cell>
          <cell r="F1135" t="str">
            <v>UNI</v>
          </cell>
          <cell r="G1135">
            <v>90</v>
          </cell>
          <cell r="H1135">
            <v>42736</v>
          </cell>
          <cell r="I1135">
            <v>12</v>
          </cell>
          <cell r="J1135" t="str">
            <v>MES</v>
          </cell>
          <cell r="K1135" t="str">
            <v>SECRETARÍA DE HACIENDA</v>
          </cell>
          <cell r="L1135">
            <v>0</v>
          </cell>
        </row>
        <row r="1136">
          <cell r="C1136">
            <v>0</v>
          </cell>
          <cell r="D1136">
            <v>0</v>
          </cell>
          <cell r="E1136" t="str">
            <v>Coordinación y asesoría del proyecto</v>
          </cell>
          <cell r="F1136" t="str">
            <v>UNI</v>
          </cell>
          <cell r="G1136">
            <v>1</v>
          </cell>
          <cell r="H1136">
            <v>42736</v>
          </cell>
          <cell r="I1136">
            <v>12</v>
          </cell>
          <cell r="J1136" t="str">
            <v>MES</v>
          </cell>
          <cell r="K1136" t="str">
            <v>SECRETARÍA DE HACIENDA</v>
          </cell>
          <cell r="L1136">
            <v>0</v>
          </cell>
        </row>
        <row r="1137">
          <cell r="C1137">
            <v>0</v>
          </cell>
          <cell r="D1137">
            <v>0</v>
          </cell>
          <cell r="E1137" t="str">
            <v>Cualificación de ludotecarios</v>
          </cell>
          <cell r="F1137" t="str">
            <v>UNI</v>
          </cell>
          <cell r="G1137">
            <v>1</v>
          </cell>
          <cell r="H1137">
            <v>42736</v>
          </cell>
          <cell r="I1137">
            <v>12</v>
          </cell>
          <cell r="J1137" t="str">
            <v>MES</v>
          </cell>
          <cell r="K1137" t="str">
            <v>SECRETARÍA DE HACIENDA</v>
          </cell>
          <cell r="L1137">
            <v>0</v>
          </cell>
        </row>
        <row r="1138">
          <cell r="C1138">
            <v>0</v>
          </cell>
          <cell r="D1138">
            <v>0</v>
          </cell>
          <cell r="E1138" t="str">
            <v>Divulgación y promoción del proyecto</v>
          </cell>
          <cell r="F1138" t="str">
            <v>UNI</v>
          </cell>
          <cell r="G1138">
            <v>1</v>
          </cell>
          <cell r="H1138">
            <v>42736</v>
          </cell>
          <cell r="I1138">
            <v>12</v>
          </cell>
          <cell r="J1138" t="str">
            <v>MES</v>
          </cell>
          <cell r="K1138" t="str">
            <v>SECRETARÍA DE HACIENDA</v>
          </cell>
          <cell r="L1138">
            <v>0</v>
          </cell>
        </row>
        <row r="1139">
          <cell r="C1139">
            <v>0</v>
          </cell>
          <cell r="D1139">
            <v>0</v>
          </cell>
          <cell r="E1139" t="str">
            <v>Dotación e implementación ludotecas</v>
          </cell>
          <cell r="F1139" t="str">
            <v>UNI</v>
          </cell>
          <cell r="G1139">
            <v>24</v>
          </cell>
          <cell r="H1139">
            <v>42736</v>
          </cell>
          <cell r="I1139">
            <v>12</v>
          </cell>
          <cell r="J1139" t="str">
            <v>MES</v>
          </cell>
          <cell r="K1139" t="str">
            <v>SECRETARÍA DE HACIENDA</v>
          </cell>
          <cell r="L1139">
            <v>0</v>
          </cell>
        </row>
        <row r="1140">
          <cell r="C1140">
            <v>0</v>
          </cell>
          <cell r="D1140">
            <v>0</v>
          </cell>
          <cell r="E1140" t="str">
            <v>Encuentro nacional del adulto mayor</v>
          </cell>
          <cell r="F1140" t="str">
            <v>UNI</v>
          </cell>
          <cell r="G1140">
            <v>1</v>
          </cell>
          <cell r="H1140">
            <v>42736</v>
          </cell>
          <cell r="I1140">
            <v>12</v>
          </cell>
          <cell r="J1140" t="str">
            <v>MES</v>
          </cell>
          <cell r="K1140" t="str">
            <v>SECRETARÍA DE HACIENDA</v>
          </cell>
          <cell r="L1140">
            <v>0</v>
          </cell>
        </row>
        <row r="1141">
          <cell r="C1141">
            <v>0</v>
          </cell>
          <cell r="D1141">
            <v>0</v>
          </cell>
          <cell r="E1141" t="str">
            <v>Encuentros lúdicos subreg. adulto mayor</v>
          </cell>
          <cell r="F1141" t="str">
            <v>UNI</v>
          </cell>
          <cell r="G1141">
            <v>10</v>
          </cell>
          <cell r="H1141">
            <v>42736</v>
          </cell>
          <cell r="I1141">
            <v>12</v>
          </cell>
          <cell r="J1141" t="str">
            <v>MES</v>
          </cell>
          <cell r="K1141" t="str">
            <v>SECRETARÍA DE HACIENDA</v>
          </cell>
          <cell r="L1141">
            <v>0</v>
          </cell>
        </row>
        <row r="1142">
          <cell r="C1142">
            <v>0</v>
          </cell>
          <cell r="D1142">
            <v>0</v>
          </cell>
          <cell r="E1142" t="str">
            <v>Formación de los campistas</v>
          </cell>
          <cell r="F1142" t="str">
            <v>UNI</v>
          </cell>
          <cell r="G1142">
            <v>1</v>
          </cell>
          <cell r="H1142">
            <v>42736</v>
          </cell>
          <cell r="I1142">
            <v>12</v>
          </cell>
          <cell r="J1142" t="str">
            <v>MES</v>
          </cell>
          <cell r="K1142" t="str">
            <v>SECRETARÍA DE HACIENDA</v>
          </cell>
          <cell r="L1142">
            <v>0</v>
          </cell>
        </row>
        <row r="1143">
          <cell r="C1143">
            <v>0</v>
          </cell>
          <cell r="D1143">
            <v>0</v>
          </cell>
          <cell r="E1143" t="str">
            <v>Kit de implementos recreativos</v>
          </cell>
          <cell r="F1143" t="str">
            <v>UNI</v>
          </cell>
          <cell r="G1143">
            <v>90</v>
          </cell>
          <cell r="H1143">
            <v>42736</v>
          </cell>
          <cell r="I1143">
            <v>12</v>
          </cell>
          <cell r="J1143" t="str">
            <v>MES</v>
          </cell>
          <cell r="K1143" t="str">
            <v>SECRETARÍA DE HACIENDA</v>
          </cell>
          <cell r="L1143">
            <v>0</v>
          </cell>
        </row>
        <row r="1144">
          <cell r="C1144">
            <v>0</v>
          </cell>
          <cell r="D1144">
            <v>0</v>
          </cell>
          <cell r="E1144" t="str">
            <v>Participación Campamentos nacionales</v>
          </cell>
          <cell r="F1144" t="str">
            <v>UNI</v>
          </cell>
          <cell r="G1144">
            <v>10</v>
          </cell>
          <cell r="H1144">
            <v>42736</v>
          </cell>
          <cell r="I1144">
            <v>12</v>
          </cell>
          <cell r="J1144" t="str">
            <v>MES</v>
          </cell>
          <cell r="K1144" t="str">
            <v>SECRETARÍA DE HACIENDA</v>
          </cell>
          <cell r="L1144">
            <v>0</v>
          </cell>
        </row>
        <row r="1145">
          <cell r="C1145">
            <v>0</v>
          </cell>
          <cell r="D1145">
            <v>0</v>
          </cell>
          <cell r="E1145" t="str">
            <v>Realización de Campamentos</v>
          </cell>
          <cell r="F1145" t="str">
            <v>UNI</v>
          </cell>
          <cell r="G1145">
            <v>90</v>
          </cell>
          <cell r="H1145">
            <v>42736</v>
          </cell>
          <cell r="I1145">
            <v>12</v>
          </cell>
          <cell r="J1145" t="str">
            <v>MES</v>
          </cell>
          <cell r="K1145" t="str">
            <v>SECRETARÍA DE HACIENDA</v>
          </cell>
          <cell r="L1145">
            <v>0</v>
          </cell>
        </row>
        <row r="1146">
          <cell r="C1146" t="str">
            <v>2016050000043</v>
          </cell>
          <cell r="D1146">
            <v>4000000000</v>
          </cell>
          <cell r="E1146" t="str">
            <v>Coordinación y asesoría del proyecto</v>
          </cell>
          <cell r="F1146" t="str">
            <v>UNI</v>
          </cell>
          <cell r="G1146">
            <v>1</v>
          </cell>
          <cell r="H1146">
            <v>42736</v>
          </cell>
          <cell r="I1146">
            <v>12</v>
          </cell>
          <cell r="J1146" t="str">
            <v>MES</v>
          </cell>
          <cell r="K1146" t="str">
            <v>SECRETARÍA DE HACIENDA</v>
          </cell>
          <cell r="L1146" t="str">
            <v>Fortalecimiento de los Juegos del sector educativo en los municipios del departamento de Antioquia</v>
          </cell>
        </row>
        <row r="1147">
          <cell r="C1147">
            <v>0</v>
          </cell>
          <cell r="D1147">
            <v>0</v>
          </cell>
          <cell r="E1147" t="str">
            <v>Divulgación y promoción del poyecto</v>
          </cell>
          <cell r="F1147" t="str">
            <v>UNI</v>
          </cell>
          <cell r="G1147">
            <v>1</v>
          </cell>
          <cell r="H1147">
            <v>42736</v>
          </cell>
          <cell r="I1147">
            <v>12</v>
          </cell>
          <cell r="J1147" t="str">
            <v>MES</v>
          </cell>
          <cell r="K1147" t="str">
            <v>SECRETARÍA DE HACIENDA</v>
          </cell>
          <cell r="L1147">
            <v>0</v>
          </cell>
        </row>
        <row r="1148">
          <cell r="C1148">
            <v>0</v>
          </cell>
          <cell r="D1148">
            <v>0</v>
          </cell>
          <cell r="E1148" t="str">
            <v>Participación zonal y final nacional</v>
          </cell>
          <cell r="F1148" t="str">
            <v>UNI</v>
          </cell>
          <cell r="G1148">
            <v>1</v>
          </cell>
          <cell r="H1148">
            <v>42736</v>
          </cell>
          <cell r="I1148">
            <v>12</v>
          </cell>
          <cell r="J1148" t="str">
            <v>MES</v>
          </cell>
          <cell r="K1148" t="str">
            <v>SECRETARÍA DE HACIENDA</v>
          </cell>
          <cell r="L1148">
            <v>0</v>
          </cell>
        </row>
        <row r="1149">
          <cell r="C1149">
            <v>0</v>
          </cell>
          <cell r="D1149">
            <v>0</v>
          </cell>
          <cell r="E1149" t="str">
            <v>Realizar final Escolares</v>
          </cell>
          <cell r="F1149" t="str">
            <v>UNI</v>
          </cell>
          <cell r="G1149">
            <v>1</v>
          </cell>
          <cell r="H1149">
            <v>42736</v>
          </cell>
          <cell r="I1149">
            <v>12</v>
          </cell>
          <cell r="J1149" t="str">
            <v>MES</v>
          </cell>
          <cell r="K1149" t="str">
            <v>SECRETARÍA DE HACIENDA</v>
          </cell>
          <cell r="L1149">
            <v>0</v>
          </cell>
        </row>
        <row r="1150">
          <cell r="C1150">
            <v>0</v>
          </cell>
          <cell r="D1150">
            <v>0</v>
          </cell>
          <cell r="E1150" t="str">
            <v>Realizar finales Intercolegiados</v>
          </cell>
          <cell r="F1150" t="str">
            <v>UNI</v>
          </cell>
          <cell r="G1150">
            <v>2</v>
          </cell>
          <cell r="H1150">
            <v>42736</v>
          </cell>
          <cell r="I1150">
            <v>12</v>
          </cell>
          <cell r="J1150" t="str">
            <v>MES</v>
          </cell>
          <cell r="K1150" t="str">
            <v>SECRETARÍA DE HACIENDA</v>
          </cell>
          <cell r="L1150">
            <v>0</v>
          </cell>
        </row>
        <row r="1151">
          <cell r="C1151">
            <v>0</v>
          </cell>
          <cell r="D1151">
            <v>0</v>
          </cell>
          <cell r="E1151" t="str">
            <v>Realizar los Zonales Intercolegiados</v>
          </cell>
          <cell r="F1151" t="str">
            <v>UNI</v>
          </cell>
          <cell r="G1151">
            <v>7</v>
          </cell>
          <cell r="H1151">
            <v>42736</v>
          </cell>
          <cell r="I1151">
            <v>12</v>
          </cell>
          <cell r="J1151" t="str">
            <v>MES</v>
          </cell>
          <cell r="K1151" t="str">
            <v>SECRETARÍA DE HACIENDA</v>
          </cell>
          <cell r="L1151">
            <v>0</v>
          </cell>
        </row>
        <row r="1152">
          <cell r="C1152">
            <v>0</v>
          </cell>
          <cell r="D1152">
            <v>0</v>
          </cell>
          <cell r="E1152" t="str">
            <v>Realizar zolanes Escolares</v>
          </cell>
          <cell r="F1152" t="str">
            <v>UNI</v>
          </cell>
          <cell r="G1152">
            <v>7</v>
          </cell>
          <cell r="H1152">
            <v>42736</v>
          </cell>
          <cell r="I1152">
            <v>12</v>
          </cell>
          <cell r="J1152" t="str">
            <v>MES</v>
          </cell>
          <cell r="K1152" t="str">
            <v>SECRETARÍA DE HACIENDA</v>
          </cell>
          <cell r="L1152">
            <v>0</v>
          </cell>
        </row>
        <row r="1153">
          <cell r="C1153" t="str">
            <v>2016050000044</v>
          </cell>
          <cell r="D1153">
            <v>775467468</v>
          </cell>
          <cell r="E1153" t="str">
            <v>Coordinación y asesoría del proyecto</v>
          </cell>
          <cell r="F1153" t="str">
            <v>UNI</v>
          </cell>
          <cell r="G1153">
            <v>1</v>
          </cell>
          <cell r="H1153">
            <v>42736</v>
          </cell>
          <cell r="I1153">
            <v>12</v>
          </cell>
          <cell r="J1153" t="str">
            <v>MES</v>
          </cell>
          <cell r="K1153" t="str">
            <v>SECRETARÍA DE HACIENDA</v>
          </cell>
          <cell r="L1153" t="str">
            <v>Fortalecimiento del sistema departamental de capacitación para el deporte, la recreación, la actividad física y la educación física en Todo El Departamento, Antioquia, Occidente</v>
          </cell>
        </row>
        <row r="1154">
          <cell r="C1154">
            <v>0</v>
          </cell>
          <cell r="D1154">
            <v>0</v>
          </cell>
          <cell r="E1154" t="str">
            <v>Divulgación y promoción del proyecto</v>
          </cell>
          <cell r="F1154" t="str">
            <v>UNI</v>
          </cell>
          <cell r="G1154">
            <v>1</v>
          </cell>
          <cell r="H1154">
            <v>42736</v>
          </cell>
          <cell r="I1154">
            <v>12</v>
          </cell>
          <cell r="J1154" t="str">
            <v>MES</v>
          </cell>
          <cell r="K1154" t="str">
            <v>SECRETARÍA DE HACIENDA</v>
          </cell>
          <cell r="L1154">
            <v>0</v>
          </cell>
        </row>
        <row r="1155">
          <cell r="C1155">
            <v>0</v>
          </cell>
          <cell r="D1155">
            <v>0</v>
          </cell>
          <cell r="E1155" t="str">
            <v>Implementar módulo virtual</v>
          </cell>
          <cell r="F1155" t="str">
            <v>UNI</v>
          </cell>
          <cell r="G1155">
            <v>1</v>
          </cell>
          <cell r="H1155">
            <v>42736</v>
          </cell>
          <cell r="I1155">
            <v>12</v>
          </cell>
          <cell r="J1155" t="str">
            <v>MES</v>
          </cell>
          <cell r="K1155" t="str">
            <v>SECRETARÍA DE HACIENDA</v>
          </cell>
          <cell r="L1155">
            <v>0</v>
          </cell>
        </row>
        <row r="1156">
          <cell r="C1156">
            <v>0</v>
          </cell>
          <cell r="D1156">
            <v>0</v>
          </cell>
          <cell r="E1156" t="str">
            <v>Realización de cursos y talleres</v>
          </cell>
          <cell r="F1156" t="str">
            <v>UNI</v>
          </cell>
          <cell r="G1156">
            <v>18</v>
          </cell>
          <cell r="H1156">
            <v>42736</v>
          </cell>
          <cell r="I1156">
            <v>12</v>
          </cell>
          <cell r="J1156" t="str">
            <v>MES</v>
          </cell>
          <cell r="K1156" t="str">
            <v>SECRETARÍA DE HACIENDA</v>
          </cell>
          <cell r="L1156">
            <v>0</v>
          </cell>
        </row>
        <row r="1157">
          <cell r="C1157">
            <v>0</v>
          </cell>
          <cell r="D1157">
            <v>0</v>
          </cell>
          <cell r="E1157" t="str">
            <v>Realizar seminarios</v>
          </cell>
          <cell r="F1157" t="str">
            <v>UNI</v>
          </cell>
          <cell r="G1157">
            <v>3</v>
          </cell>
          <cell r="H1157">
            <v>42736</v>
          </cell>
          <cell r="I1157">
            <v>12</v>
          </cell>
          <cell r="J1157" t="str">
            <v>MES</v>
          </cell>
          <cell r="K1157" t="str">
            <v>SECRETARÍA DE HACIENDA</v>
          </cell>
          <cell r="L1157">
            <v>0</v>
          </cell>
        </row>
        <row r="1158">
          <cell r="C1158" t="str">
            <v>2016050000045</v>
          </cell>
          <cell r="D1158">
            <v>79234123</v>
          </cell>
          <cell r="E1158" t="str">
            <v>Apoyo a la conformación de clubes</v>
          </cell>
          <cell r="F1158" t="str">
            <v>UNI</v>
          </cell>
          <cell r="G1158">
            <v>5</v>
          </cell>
          <cell r="H1158">
            <v>42736</v>
          </cell>
          <cell r="I1158">
            <v>12</v>
          </cell>
          <cell r="J1158" t="str">
            <v>MES</v>
          </cell>
          <cell r="K1158" t="str">
            <v>SECRETARÍA DE HACIENDA</v>
          </cell>
          <cell r="L1158" t="str">
            <v>Implementación centros subregionales de educación física y clubes deportivos en el departamento de Antioquia</v>
          </cell>
        </row>
        <row r="1159">
          <cell r="C1159">
            <v>0</v>
          </cell>
          <cell r="D1159">
            <v>0</v>
          </cell>
          <cell r="E1159" t="str">
            <v>Apoyo desarrollo estrategias ed. física</v>
          </cell>
          <cell r="F1159" t="str">
            <v>UNI</v>
          </cell>
          <cell r="G1159">
            <v>1</v>
          </cell>
          <cell r="H1159">
            <v>42736</v>
          </cell>
          <cell r="I1159">
            <v>12</v>
          </cell>
          <cell r="J1159" t="str">
            <v>MES</v>
          </cell>
          <cell r="K1159" t="str">
            <v>SECRETARÍA DE HACIENDA</v>
          </cell>
          <cell r="L1159">
            <v>0</v>
          </cell>
        </row>
        <row r="1160">
          <cell r="C1160">
            <v>0</v>
          </cell>
          <cell r="D1160">
            <v>0</v>
          </cell>
          <cell r="E1160" t="str">
            <v>Conformación centros subregionales</v>
          </cell>
          <cell r="F1160" t="str">
            <v>UNI</v>
          </cell>
          <cell r="G1160">
            <v>4</v>
          </cell>
          <cell r="H1160">
            <v>42736</v>
          </cell>
          <cell r="I1160">
            <v>12</v>
          </cell>
          <cell r="J1160" t="str">
            <v>MES</v>
          </cell>
          <cell r="K1160" t="str">
            <v>SECRETARÍA DE HACIENDA</v>
          </cell>
          <cell r="L1160">
            <v>0</v>
          </cell>
        </row>
        <row r="1161">
          <cell r="C1161">
            <v>0</v>
          </cell>
          <cell r="D1161">
            <v>0</v>
          </cell>
          <cell r="E1161" t="str">
            <v>Coordinación y asesoría del proyecto</v>
          </cell>
          <cell r="F1161" t="str">
            <v>UNI</v>
          </cell>
          <cell r="G1161">
            <v>1</v>
          </cell>
          <cell r="H1161">
            <v>42736</v>
          </cell>
          <cell r="I1161">
            <v>12</v>
          </cell>
          <cell r="J1161" t="str">
            <v>MES</v>
          </cell>
          <cell r="K1161" t="str">
            <v>SECRETARÍA DE HACIENDA</v>
          </cell>
          <cell r="L1161">
            <v>0</v>
          </cell>
        </row>
        <row r="1162">
          <cell r="C1162">
            <v>0</v>
          </cell>
          <cell r="D1162">
            <v>0</v>
          </cell>
          <cell r="E1162" t="str">
            <v>Divulgación y promoción del proyecto</v>
          </cell>
          <cell r="F1162" t="str">
            <v>UNI</v>
          </cell>
          <cell r="G1162">
            <v>1</v>
          </cell>
          <cell r="H1162">
            <v>42736</v>
          </cell>
          <cell r="I1162">
            <v>12</v>
          </cell>
          <cell r="J1162" t="str">
            <v>MES</v>
          </cell>
          <cell r="K1162" t="str">
            <v>SECRETARÍA DE HACIENDA</v>
          </cell>
          <cell r="L1162">
            <v>0</v>
          </cell>
        </row>
        <row r="1163">
          <cell r="C1163">
            <v>0</v>
          </cell>
          <cell r="D1163">
            <v>0</v>
          </cell>
          <cell r="E1163" t="str">
            <v>Implementación mesa académica</v>
          </cell>
          <cell r="F1163" t="str">
            <v>UNI</v>
          </cell>
          <cell r="G1163">
            <v>1</v>
          </cell>
          <cell r="H1163">
            <v>42736</v>
          </cell>
          <cell r="I1163">
            <v>12</v>
          </cell>
          <cell r="J1163" t="str">
            <v>MES</v>
          </cell>
          <cell r="K1163" t="str">
            <v>SECRETARÍA DE HACIENDA</v>
          </cell>
          <cell r="L1163">
            <v>0</v>
          </cell>
        </row>
        <row r="1164">
          <cell r="C1164">
            <v>0</v>
          </cell>
          <cell r="D1164">
            <v>0</v>
          </cell>
          <cell r="E1164" t="str">
            <v>Talleres municipales micro regiones</v>
          </cell>
          <cell r="F1164" t="str">
            <v>UNI</v>
          </cell>
          <cell r="G1164">
            <v>125</v>
          </cell>
          <cell r="H1164">
            <v>42736</v>
          </cell>
          <cell r="I1164">
            <v>12</v>
          </cell>
          <cell r="J1164" t="str">
            <v>MES</v>
          </cell>
          <cell r="K1164" t="str">
            <v>SECRETARÍA DE HACIENDA</v>
          </cell>
          <cell r="L1164">
            <v>0</v>
          </cell>
        </row>
        <row r="1165">
          <cell r="C1165">
            <v>0</v>
          </cell>
          <cell r="D1165">
            <v>0</v>
          </cell>
          <cell r="E1165" t="str">
            <v>Visitas de asesoría</v>
          </cell>
          <cell r="F1165" t="str">
            <v>UNI</v>
          </cell>
          <cell r="G1165">
            <v>125</v>
          </cell>
          <cell r="H1165">
            <v>42736</v>
          </cell>
          <cell r="I1165">
            <v>12</v>
          </cell>
          <cell r="J1165" t="str">
            <v>MES</v>
          </cell>
          <cell r="K1165" t="str">
            <v>SECRETARÍA DE HACIENDA</v>
          </cell>
          <cell r="L1165">
            <v>0</v>
          </cell>
        </row>
        <row r="1166">
          <cell r="C1166" t="str">
            <v>2016050000047</v>
          </cell>
          <cell r="D1166">
            <v>3200000000</v>
          </cell>
          <cell r="E1166" t="str">
            <v>Coordinación y asesoría del proyecto</v>
          </cell>
          <cell r="F1166" t="str">
            <v>UNI</v>
          </cell>
          <cell r="G1166">
            <v>1</v>
          </cell>
          <cell r="H1166">
            <v>42736</v>
          </cell>
          <cell r="I1166">
            <v>12</v>
          </cell>
          <cell r="J1166" t="str">
            <v>MES</v>
          </cell>
          <cell r="K1166" t="str">
            <v>SECRETARÍA DE HACIENDA</v>
          </cell>
          <cell r="L1166" t="str">
            <v>Fortalecimiento de los Juegos Deportivos Departamentales en el departamento de Antioquia</v>
          </cell>
        </row>
        <row r="1167">
          <cell r="C1167">
            <v>0</v>
          </cell>
          <cell r="D1167">
            <v>0</v>
          </cell>
          <cell r="E1167" t="str">
            <v>Divulgación y promoción del proyecto</v>
          </cell>
          <cell r="F1167" t="str">
            <v>UNI</v>
          </cell>
          <cell r="G1167">
            <v>1</v>
          </cell>
          <cell r="H1167">
            <v>42736</v>
          </cell>
          <cell r="I1167">
            <v>12</v>
          </cell>
          <cell r="J1167" t="str">
            <v>MES</v>
          </cell>
          <cell r="K1167" t="str">
            <v>SECRETARÍA DE HACIENDA</v>
          </cell>
          <cell r="L1167">
            <v>0</v>
          </cell>
        </row>
        <row r="1168">
          <cell r="C1168">
            <v>0</v>
          </cell>
          <cell r="D1168">
            <v>0</v>
          </cell>
          <cell r="E1168" t="str">
            <v>Final departamental</v>
          </cell>
          <cell r="F1168" t="str">
            <v>UNI</v>
          </cell>
          <cell r="G1168">
            <v>1</v>
          </cell>
          <cell r="H1168">
            <v>42736</v>
          </cell>
          <cell r="I1168">
            <v>12</v>
          </cell>
          <cell r="J1168" t="str">
            <v>MES</v>
          </cell>
          <cell r="K1168" t="str">
            <v>SECRETARÍA DE HACIENDA</v>
          </cell>
          <cell r="L1168">
            <v>0</v>
          </cell>
        </row>
        <row r="1169">
          <cell r="C1169">
            <v>0</v>
          </cell>
          <cell r="D1169">
            <v>0</v>
          </cell>
          <cell r="E1169" t="str">
            <v>Realización de zonales</v>
          </cell>
          <cell r="F1169" t="str">
            <v>UNI</v>
          </cell>
          <cell r="G1169">
            <v>7</v>
          </cell>
          <cell r="H1169">
            <v>42736</v>
          </cell>
          <cell r="I1169">
            <v>12</v>
          </cell>
          <cell r="J1169" t="str">
            <v>MES</v>
          </cell>
          <cell r="K1169" t="str">
            <v>SECRETARÍA DE HACIENDA</v>
          </cell>
          <cell r="L1169">
            <v>0</v>
          </cell>
        </row>
        <row r="1170">
          <cell r="C1170" t="str">
            <v>2016050000076</v>
          </cell>
          <cell r="D1170">
            <v>8603754395</v>
          </cell>
          <cell r="E1170" t="str">
            <v>Contratación entrenadores</v>
          </cell>
          <cell r="F1170" t="str">
            <v>UNI</v>
          </cell>
          <cell r="G1170">
            <v>1</v>
          </cell>
          <cell r="H1170">
            <v>42736</v>
          </cell>
          <cell r="I1170">
            <v>12</v>
          </cell>
          <cell r="J1170" t="str">
            <v>MES</v>
          </cell>
          <cell r="K1170" t="str">
            <v>SECRETARÍA DE HACIENDA</v>
          </cell>
          <cell r="L1170" t="str">
            <v>Fortalecimiento del proceso de apoyo técnico, científico, económico y social de los deportistas de alto rendimiento del Todo El Departamento, Antioquia, Occidente</v>
          </cell>
        </row>
        <row r="1171">
          <cell r="C1171">
            <v>0</v>
          </cell>
          <cell r="D1171">
            <v>0</v>
          </cell>
          <cell r="E1171" t="str">
            <v>Mantenimiento villas</v>
          </cell>
          <cell r="F1171" t="str">
            <v>UNI</v>
          </cell>
          <cell r="G1171">
            <v>1</v>
          </cell>
          <cell r="H1171">
            <v>42736</v>
          </cell>
          <cell r="I1171">
            <v>12</v>
          </cell>
          <cell r="J1171" t="str">
            <v>MES</v>
          </cell>
          <cell r="K1171" t="str">
            <v>SECRETARÍA DE HACIENDA</v>
          </cell>
          <cell r="L1171">
            <v>0</v>
          </cell>
        </row>
        <row r="1172">
          <cell r="C1172">
            <v>0</v>
          </cell>
          <cell r="D1172">
            <v>0</v>
          </cell>
          <cell r="E1172" t="str">
            <v>Alimentación deportistas</v>
          </cell>
          <cell r="F1172" t="str">
            <v>UNI</v>
          </cell>
          <cell r="G1172">
            <v>1</v>
          </cell>
          <cell r="H1172">
            <v>42736</v>
          </cell>
          <cell r="I1172">
            <v>12</v>
          </cell>
          <cell r="J1172" t="str">
            <v>MES</v>
          </cell>
          <cell r="K1172" t="str">
            <v>SECRETARÍA DE HACIENDA</v>
          </cell>
          <cell r="L1172">
            <v>0</v>
          </cell>
        </row>
        <row r="1173">
          <cell r="C1173">
            <v>0</v>
          </cell>
          <cell r="D1173">
            <v>0</v>
          </cell>
          <cell r="E1173" t="str">
            <v>Póliza accidentes deportistas</v>
          </cell>
          <cell r="F1173" t="str">
            <v>UNI</v>
          </cell>
          <cell r="G1173">
            <v>1</v>
          </cell>
          <cell r="H1173">
            <v>42736</v>
          </cell>
          <cell r="I1173">
            <v>12</v>
          </cell>
          <cell r="J1173" t="str">
            <v>MES</v>
          </cell>
          <cell r="K1173" t="str">
            <v>SECRETARÍA DE HACIENDA</v>
          </cell>
          <cell r="L1173">
            <v>0</v>
          </cell>
        </row>
        <row r="1174">
          <cell r="C1174">
            <v>0</v>
          </cell>
          <cell r="D1174">
            <v>0</v>
          </cell>
          <cell r="E1174" t="str">
            <v>Apoyo educativo deportistas</v>
          </cell>
          <cell r="F1174" t="str">
            <v>UNI</v>
          </cell>
          <cell r="G1174">
            <v>1</v>
          </cell>
          <cell r="H1174">
            <v>42736</v>
          </cell>
          <cell r="I1174">
            <v>12</v>
          </cell>
          <cell r="J1174" t="str">
            <v>MES</v>
          </cell>
          <cell r="K1174" t="str">
            <v>SECRETARÍA DE HACIENDA</v>
          </cell>
          <cell r="L1174">
            <v>0</v>
          </cell>
        </row>
        <row r="1175">
          <cell r="C1175">
            <v>0</v>
          </cell>
          <cell r="D1175">
            <v>0</v>
          </cell>
          <cell r="E1175" t="str">
            <v>Estímulo económico</v>
          </cell>
          <cell r="F1175" t="str">
            <v>UNI</v>
          </cell>
          <cell r="G1175">
            <v>2</v>
          </cell>
          <cell r="H1175">
            <v>42736</v>
          </cell>
          <cell r="I1175">
            <v>12</v>
          </cell>
          <cell r="J1175" t="str">
            <v>MES</v>
          </cell>
          <cell r="K1175" t="str">
            <v>SECRETARÍA DE HACIENDA</v>
          </cell>
          <cell r="L1175">
            <v>0</v>
          </cell>
        </row>
        <row r="1176">
          <cell r="C1176">
            <v>0</v>
          </cell>
          <cell r="D1176">
            <v>0</v>
          </cell>
          <cell r="E1176" t="str">
            <v>Apoyo ciencias aplicadas</v>
          </cell>
          <cell r="F1176" t="str">
            <v>UNI</v>
          </cell>
          <cell r="G1176">
            <v>1</v>
          </cell>
          <cell r="H1176">
            <v>42736</v>
          </cell>
          <cell r="I1176">
            <v>12</v>
          </cell>
          <cell r="J1176" t="str">
            <v>MES</v>
          </cell>
          <cell r="K1176" t="str">
            <v>SECRETARÍA DE HACIENDA</v>
          </cell>
          <cell r="L1176">
            <v>0</v>
          </cell>
        </row>
        <row r="1177">
          <cell r="C1177">
            <v>0</v>
          </cell>
          <cell r="D1177">
            <v>0</v>
          </cell>
          <cell r="E1177" t="str">
            <v>Contratación entrenadores disc.</v>
          </cell>
          <cell r="F1177" t="str">
            <v>UNI</v>
          </cell>
          <cell r="G1177">
            <v>1</v>
          </cell>
          <cell r="H1177">
            <v>42736</v>
          </cell>
          <cell r="I1177">
            <v>12</v>
          </cell>
          <cell r="J1177" t="str">
            <v>MES</v>
          </cell>
          <cell r="K1177" t="str">
            <v>SECRETARÍA DE HACIENDA</v>
          </cell>
          <cell r="L1177">
            <v>0</v>
          </cell>
        </row>
        <row r="1178">
          <cell r="C1178">
            <v>0</v>
          </cell>
          <cell r="D1178">
            <v>0</v>
          </cell>
          <cell r="E1178" t="str">
            <v>Mantenimiento villas disc.</v>
          </cell>
          <cell r="F1178" t="str">
            <v>UNI</v>
          </cell>
          <cell r="G1178">
            <v>1</v>
          </cell>
          <cell r="H1178">
            <v>42736</v>
          </cell>
          <cell r="I1178">
            <v>12</v>
          </cell>
          <cell r="J1178" t="str">
            <v>MES</v>
          </cell>
          <cell r="K1178" t="str">
            <v>SECRETARÍA DE HACIENDA</v>
          </cell>
          <cell r="L1178">
            <v>0</v>
          </cell>
        </row>
        <row r="1179">
          <cell r="C1179">
            <v>0</v>
          </cell>
          <cell r="D1179">
            <v>0</v>
          </cell>
          <cell r="E1179" t="str">
            <v>Implementación ligas disc.</v>
          </cell>
          <cell r="F1179" t="str">
            <v>UNI</v>
          </cell>
          <cell r="G1179">
            <v>1</v>
          </cell>
          <cell r="H1179">
            <v>42736</v>
          </cell>
          <cell r="I1179">
            <v>12</v>
          </cell>
          <cell r="J1179" t="str">
            <v>MES</v>
          </cell>
          <cell r="K1179" t="str">
            <v>SECRETARÍA DE HACIENDA</v>
          </cell>
          <cell r="L1179">
            <v>0</v>
          </cell>
        </row>
        <row r="1180">
          <cell r="C1180">
            <v>0</v>
          </cell>
          <cell r="D1180">
            <v>0</v>
          </cell>
          <cell r="E1180" t="str">
            <v>Alimentación deportistas disc.</v>
          </cell>
          <cell r="F1180" t="str">
            <v>UNI</v>
          </cell>
          <cell r="G1180">
            <v>1</v>
          </cell>
          <cell r="H1180">
            <v>42736</v>
          </cell>
          <cell r="I1180">
            <v>12</v>
          </cell>
          <cell r="J1180" t="str">
            <v>MES</v>
          </cell>
          <cell r="K1180" t="str">
            <v>SECRETARÍA DE HACIENDA</v>
          </cell>
          <cell r="L1180">
            <v>0</v>
          </cell>
        </row>
        <row r="1181">
          <cell r="C1181">
            <v>0</v>
          </cell>
          <cell r="D1181">
            <v>0</v>
          </cell>
          <cell r="E1181" t="str">
            <v>Póliza deportistas disc.</v>
          </cell>
          <cell r="F1181" t="str">
            <v>UNI</v>
          </cell>
          <cell r="G1181">
            <v>1</v>
          </cell>
          <cell r="H1181">
            <v>42736</v>
          </cell>
          <cell r="I1181">
            <v>12</v>
          </cell>
          <cell r="J1181" t="str">
            <v>MES</v>
          </cell>
          <cell r="K1181" t="str">
            <v>SECRETARÍA DE HACIENDA</v>
          </cell>
          <cell r="L1181">
            <v>0</v>
          </cell>
        </row>
        <row r="1182">
          <cell r="C1182">
            <v>0</v>
          </cell>
          <cell r="D1182">
            <v>0</v>
          </cell>
          <cell r="E1182" t="str">
            <v>Apoyo educativo deportistas disc.</v>
          </cell>
          <cell r="F1182" t="str">
            <v>UNI</v>
          </cell>
          <cell r="G1182">
            <v>3</v>
          </cell>
          <cell r="H1182">
            <v>42736</v>
          </cell>
          <cell r="I1182">
            <v>12</v>
          </cell>
          <cell r="J1182" t="str">
            <v>MES</v>
          </cell>
          <cell r="K1182" t="str">
            <v>SECRETARÍA DE HACIENDA</v>
          </cell>
          <cell r="L1182">
            <v>0</v>
          </cell>
        </row>
        <row r="1183">
          <cell r="C1183">
            <v>0</v>
          </cell>
          <cell r="D1183">
            <v>0</v>
          </cell>
          <cell r="E1183" t="str">
            <v>Estímulo educativo deportistas disc.</v>
          </cell>
          <cell r="F1183" t="str">
            <v>UNI</v>
          </cell>
          <cell r="G1183">
            <v>1</v>
          </cell>
          <cell r="H1183">
            <v>42736</v>
          </cell>
          <cell r="I1183">
            <v>12</v>
          </cell>
          <cell r="J1183" t="str">
            <v>MES</v>
          </cell>
          <cell r="K1183" t="str">
            <v>SECRETARÍA DE HACIENDA</v>
          </cell>
          <cell r="L1183">
            <v>0</v>
          </cell>
        </row>
        <row r="1184">
          <cell r="C1184">
            <v>0</v>
          </cell>
          <cell r="D1184">
            <v>0</v>
          </cell>
          <cell r="E1184" t="str">
            <v>Gestión administrativa altos logros</v>
          </cell>
          <cell r="F1184" t="str">
            <v>UNI</v>
          </cell>
          <cell r="G1184">
            <v>1</v>
          </cell>
          <cell r="H1184">
            <v>42736</v>
          </cell>
          <cell r="I1184">
            <v>12</v>
          </cell>
          <cell r="J1184" t="str">
            <v>MES</v>
          </cell>
          <cell r="K1184" t="str">
            <v>SECRETARÍA DE HACIENDA</v>
          </cell>
          <cell r="L1184">
            <v>0</v>
          </cell>
        </row>
        <row r="1185">
          <cell r="C1185">
            <v>0</v>
          </cell>
          <cell r="D1185">
            <v>0</v>
          </cell>
          <cell r="E1185" t="str">
            <v>Metodólogos</v>
          </cell>
          <cell r="F1185" t="str">
            <v>UNI</v>
          </cell>
          <cell r="G1185">
            <v>1</v>
          </cell>
          <cell r="H1185">
            <v>42736</v>
          </cell>
          <cell r="I1185">
            <v>12</v>
          </cell>
          <cell r="J1185" t="str">
            <v>MES</v>
          </cell>
          <cell r="K1185" t="str">
            <v>SECRETARÍA DE HACIENDA</v>
          </cell>
          <cell r="L1185">
            <v>0</v>
          </cell>
        </row>
        <row r="1186">
          <cell r="C1186">
            <v>0</v>
          </cell>
          <cell r="D1186">
            <v>0</v>
          </cell>
          <cell r="E1186" t="str">
            <v>Apoyo social discapacidad</v>
          </cell>
          <cell r="F1186" t="str">
            <v>UNI</v>
          </cell>
          <cell r="G1186">
            <v>2</v>
          </cell>
          <cell r="H1186">
            <v>42736</v>
          </cell>
          <cell r="I1186">
            <v>12</v>
          </cell>
          <cell r="J1186" t="str">
            <v>MES</v>
          </cell>
          <cell r="K1186" t="str">
            <v>SECRETARÍA DE HACIENDA</v>
          </cell>
          <cell r="L1186">
            <v>0</v>
          </cell>
        </row>
        <row r="1187">
          <cell r="C1187">
            <v>0</v>
          </cell>
          <cell r="D1187">
            <v>0</v>
          </cell>
          <cell r="E1187" t="str">
            <v>Divulgación y promoción</v>
          </cell>
          <cell r="F1187" t="str">
            <v>UNI</v>
          </cell>
          <cell r="G1187">
            <v>1</v>
          </cell>
          <cell r="H1187">
            <v>42736</v>
          </cell>
          <cell r="I1187">
            <v>12</v>
          </cell>
          <cell r="J1187" t="str">
            <v>MES</v>
          </cell>
          <cell r="K1187" t="str">
            <v>SECRETARÍA DE HACIENDA</v>
          </cell>
          <cell r="L1187">
            <v>0</v>
          </cell>
        </row>
        <row r="1188">
          <cell r="C1188">
            <v>0</v>
          </cell>
          <cell r="D1188">
            <v>0</v>
          </cell>
          <cell r="E1188" t="str">
            <v>Coordinación y asesoría</v>
          </cell>
          <cell r="F1188" t="str">
            <v>UNI</v>
          </cell>
          <cell r="G1188">
            <v>1</v>
          </cell>
          <cell r="H1188">
            <v>42736</v>
          </cell>
          <cell r="I1188">
            <v>12</v>
          </cell>
          <cell r="J1188" t="str">
            <v>MES</v>
          </cell>
          <cell r="K1188" t="str">
            <v>SECRETARÍA DE HACIENDA</v>
          </cell>
          <cell r="L1188">
            <v>0</v>
          </cell>
        </row>
        <row r="1189">
          <cell r="C1189" t="str">
            <v>2016050000077</v>
          </cell>
          <cell r="D1189">
            <v>21800000</v>
          </cell>
          <cell r="E1189" t="str">
            <v>Auditorías externas sistema gestión</v>
          </cell>
          <cell r="F1189" t="str">
            <v>UNI</v>
          </cell>
          <cell r="G1189">
            <v>1</v>
          </cell>
          <cell r="H1189">
            <v>42736</v>
          </cell>
          <cell r="I1189">
            <v>12</v>
          </cell>
          <cell r="J1189" t="str">
            <v>MES</v>
          </cell>
          <cell r="K1189" t="str">
            <v>SECRETARÍA DE HACIENDA</v>
          </cell>
          <cell r="L1189" t="str">
            <v>Mejoramiento del Sistema de Gestión de la Calidad deportiva en el departamento de Antioquia</v>
          </cell>
        </row>
        <row r="1190">
          <cell r="C1190">
            <v>0</v>
          </cell>
          <cell r="D1190">
            <v>0</v>
          </cell>
          <cell r="E1190" t="str">
            <v>Construcción indicadores normas inter.</v>
          </cell>
          <cell r="F1190" t="str">
            <v>UNI</v>
          </cell>
          <cell r="G1190">
            <v>1</v>
          </cell>
          <cell r="H1190">
            <v>42736</v>
          </cell>
          <cell r="I1190">
            <v>12</v>
          </cell>
          <cell r="J1190" t="str">
            <v>MES</v>
          </cell>
          <cell r="K1190" t="str">
            <v>SECRETARÍA DE HACIENDA</v>
          </cell>
          <cell r="L1190">
            <v>0</v>
          </cell>
        </row>
        <row r="1191">
          <cell r="C1191" t="str">
            <v>2016050000143</v>
          </cell>
          <cell r="D1191">
            <v>2269764053</v>
          </cell>
          <cell r="E1191" t="str">
            <v>Apoyo programas especiales</v>
          </cell>
          <cell r="F1191" t="str">
            <v>UNI</v>
          </cell>
          <cell r="G1191">
            <v>1</v>
          </cell>
          <cell r="H1191">
            <v>42736</v>
          </cell>
          <cell r="I1191">
            <v>12</v>
          </cell>
          <cell r="J1191" t="str">
            <v>MES</v>
          </cell>
          <cell r="K1191" t="str">
            <v>SECRETARÍA DE HACIENDA</v>
          </cell>
          <cell r="L1191" t="str">
            <v>Fortalecimiento de los altos logros y el liderazgo deportivo en el departamento de Antioquia</v>
          </cell>
        </row>
        <row r="1192">
          <cell r="C1192">
            <v>0</v>
          </cell>
          <cell r="D1192">
            <v>0</v>
          </cell>
          <cell r="E1192" t="str">
            <v>Coordinación y asesoría</v>
          </cell>
          <cell r="F1192" t="str">
            <v>UNI</v>
          </cell>
          <cell r="G1192">
            <v>1</v>
          </cell>
          <cell r="H1192">
            <v>42736</v>
          </cell>
          <cell r="I1192">
            <v>12</v>
          </cell>
          <cell r="J1192" t="str">
            <v>MES</v>
          </cell>
          <cell r="K1192" t="str">
            <v>SECRETARÍA DE HACIENDA</v>
          </cell>
          <cell r="L1192">
            <v>0</v>
          </cell>
        </row>
        <row r="1193">
          <cell r="C1193">
            <v>0</v>
          </cell>
          <cell r="D1193">
            <v>0</v>
          </cell>
          <cell r="E1193" t="str">
            <v>Divulgación y promoción</v>
          </cell>
          <cell r="F1193" t="str">
            <v>UNI</v>
          </cell>
          <cell r="G1193">
            <v>1</v>
          </cell>
          <cell r="H1193">
            <v>42736</v>
          </cell>
          <cell r="I1193">
            <v>12</v>
          </cell>
          <cell r="J1193" t="str">
            <v>MES</v>
          </cell>
          <cell r="K1193" t="str">
            <v>SECRETARÍA DE HACIENDA</v>
          </cell>
          <cell r="L1193">
            <v>0</v>
          </cell>
        </row>
        <row r="1194">
          <cell r="C1194">
            <v>0</v>
          </cell>
          <cell r="D1194">
            <v>0</v>
          </cell>
          <cell r="E1194" t="str">
            <v>Participación eventos internacionales</v>
          </cell>
          <cell r="F1194" t="str">
            <v>UNI</v>
          </cell>
          <cell r="G1194">
            <v>10</v>
          </cell>
          <cell r="H1194">
            <v>42736</v>
          </cell>
          <cell r="I1194">
            <v>12</v>
          </cell>
          <cell r="J1194" t="str">
            <v>MES</v>
          </cell>
          <cell r="K1194" t="str">
            <v>SECRETARÍA DE HACIENDA</v>
          </cell>
          <cell r="L1194">
            <v>0</v>
          </cell>
        </row>
        <row r="1195">
          <cell r="C1195">
            <v>0</v>
          </cell>
          <cell r="D1195">
            <v>0</v>
          </cell>
          <cell r="E1195" t="str">
            <v>Participación eventos nacionales</v>
          </cell>
          <cell r="F1195" t="str">
            <v>UNI</v>
          </cell>
          <cell r="G1195">
            <v>90</v>
          </cell>
          <cell r="H1195">
            <v>42736</v>
          </cell>
          <cell r="I1195">
            <v>12</v>
          </cell>
          <cell r="J1195" t="str">
            <v>MES</v>
          </cell>
          <cell r="K1195" t="str">
            <v>SECRETARÍA DE HACIENDA</v>
          </cell>
          <cell r="L1195">
            <v>0</v>
          </cell>
        </row>
        <row r="1196">
          <cell r="C1196">
            <v>0</v>
          </cell>
          <cell r="D1196">
            <v>0</v>
          </cell>
          <cell r="E1196" t="str">
            <v>Realización eventos internacionales</v>
          </cell>
          <cell r="F1196" t="str">
            <v>UNI</v>
          </cell>
          <cell r="G1196">
            <v>8</v>
          </cell>
          <cell r="H1196">
            <v>42736</v>
          </cell>
          <cell r="I1196">
            <v>12</v>
          </cell>
          <cell r="J1196" t="str">
            <v>MES</v>
          </cell>
          <cell r="K1196" t="str">
            <v>SECRETARÍA DE HACIENDA</v>
          </cell>
          <cell r="L1196">
            <v>0</v>
          </cell>
        </row>
        <row r="1197">
          <cell r="C1197" t="str">
            <v>2016050000145</v>
          </cell>
          <cell r="D1197">
            <v>1393583391</v>
          </cell>
          <cell r="E1197" t="str">
            <v>Centro desarrollo 1</v>
          </cell>
          <cell r="F1197" t="str">
            <v>UNI</v>
          </cell>
          <cell r="G1197">
            <v>1</v>
          </cell>
          <cell r="H1197">
            <v>42736</v>
          </cell>
          <cell r="I1197">
            <v>12</v>
          </cell>
          <cell r="J1197" t="str">
            <v>MES</v>
          </cell>
          <cell r="K1197" t="str">
            <v>SECRETARÍA DE HACIENDA</v>
          </cell>
          <cell r="L1197" t="str">
            <v>Fortalecimiento del potencial deportivo en el departamento de Antioquia</v>
          </cell>
        </row>
        <row r="1198">
          <cell r="C1198">
            <v>0</v>
          </cell>
          <cell r="D1198">
            <v>0</v>
          </cell>
          <cell r="E1198" t="str">
            <v>Centro desarrollo Atletismo</v>
          </cell>
          <cell r="F1198" t="str">
            <v>UNI</v>
          </cell>
          <cell r="G1198">
            <v>1</v>
          </cell>
          <cell r="H1198">
            <v>42736</v>
          </cell>
          <cell r="I1198">
            <v>12</v>
          </cell>
          <cell r="J1198" t="str">
            <v>MES</v>
          </cell>
          <cell r="K1198" t="str">
            <v>SECRETARÍA DE HACIENDA</v>
          </cell>
          <cell r="L1198">
            <v>0</v>
          </cell>
        </row>
        <row r="1199">
          <cell r="C1199">
            <v>0</v>
          </cell>
          <cell r="D1199">
            <v>0</v>
          </cell>
          <cell r="E1199" t="str">
            <v>Centro desarrollo Canotaje</v>
          </cell>
          <cell r="F1199" t="str">
            <v>UNI</v>
          </cell>
          <cell r="G1199">
            <v>1</v>
          </cell>
          <cell r="H1199">
            <v>42736</v>
          </cell>
          <cell r="I1199">
            <v>12</v>
          </cell>
          <cell r="J1199" t="str">
            <v>MES</v>
          </cell>
          <cell r="K1199" t="str">
            <v>SECRETARÍA DE HACIENDA</v>
          </cell>
          <cell r="L1199">
            <v>0</v>
          </cell>
        </row>
        <row r="1200">
          <cell r="C1200">
            <v>0</v>
          </cell>
          <cell r="D1200">
            <v>0</v>
          </cell>
          <cell r="E1200" t="str">
            <v>Centro desarrollo Ciclismo</v>
          </cell>
          <cell r="F1200" t="str">
            <v>UNI</v>
          </cell>
          <cell r="G1200">
            <v>1</v>
          </cell>
          <cell r="H1200">
            <v>42736</v>
          </cell>
          <cell r="I1200">
            <v>12</v>
          </cell>
          <cell r="J1200" t="str">
            <v>MES</v>
          </cell>
          <cell r="K1200" t="str">
            <v>SECRETARÍA DE HACIENDA</v>
          </cell>
          <cell r="L1200">
            <v>0</v>
          </cell>
        </row>
        <row r="1201">
          <cell r="C1201">
            <v>0</v>
          </cell>
          <cell r="D1201">
            <v>0</v>
          </cell>
          <cell r="E1201" t="str">
            <v>Centro desarrollo Pesas</v>
          </cell>
          <cell r="F1201" t="str">
            <v>UNI</v>
          </cell>
          <cell r="G1201">
            <v>1</v>
          </cell>
          <cell r="H1201">
            <v>42736</v>
          </cell>
          <cell r="I1201">
            <v>12</v>
          </cell>
          <cell r="J1201" t="str">
            <v>MES</v>
          </cell>
          <cell r="K1201" t="str">
            <v>SECRETARÍA DE HACIENDA</v>
          </cell>
          <cell r="L1201">
            <v>0</v>
          </cell>
        </row>
        <row r="1202">
          <cell r="C1202">
            <v>0</v>
          </cell>
          <cell r="D1202">
            <v>0</v>
          </cell>
          <cell r="E1202" t="str">
            <v>Coordinación y asesoría</v>
          </cell>
          <cell r="F1202" t="str">
            <v>UNI</v>
          </cell>
          <cell r="G1202">
            <v>1</v>
          </cell>
          <cell r="H1202">
            <v>42736</v>
          </cell>
          <cell r="I1202">
            <v>12</v>
          </cell>
          <cell r="J1202" t="str">
            <v>MES</v>
          </cell>
          <cell r="K1202" t="str">
            <v>SECRETARÍA DE HACIENDA</v>
          </cell>
          <cell r="L1202">
            <v>0</v>
          </cell>
        </row>
        <row r="1203">
          <cell r="C1203">
            <v>0</v>
          </cell>
          <cell r="D1203">
            <v>0</v>
          </cell>
          <cell r="E1203" t="str">
            <v>Divulgación y promoción</v>
          </cell>
          <cell r="F1203" t="str">
            <v>UNI</v>
          </cell>
          <cell r="G1203">
            <v>1</v>
          </cell>
          <cell r="H1203">
            <v>42736</v>
          </cell>
          <cell r="I1203">
            <v>12</v>
          </cell>
          <cell r="J1203" t="str">
            <v>MES</v>
          </cell>
          <cell r="K1203" t="str">
            <v>SECRETARÍA DE HACIENDA</v>
          </cell>
          <cell r="L1203">
            <v>0</v>
          </cell>
        </row>
        <row r="1204">
          <cell r="C1204">
            <v>0</v>
          </cell>
          <cell r="D1204">
            <v>0</v>
          </cell>
          <cell r="E1204" t="str">
            <v>Programa Ajedrez</v>
          </cell>
          <cell r="F1204" t="str">
            <v>UNI</v>
          </cell>
          <cell r="G1204">
            <v>1</v>
          </cell>
          <cell r="H1204">
            <v>42736</v>
          </cell>
          <cell r="I1204">
            <v>12</v>
          </cell>
          <cell r="J1204" t="str">
            <v>MES</v>
          </cell>
          <cell r="K1204" t="str">
            <v>SECRETARÍA DE HACIENDA</v>
          </cell>
          <cell r="L1204">
            <v>0</v>
          </cell>
        </row>
        <row r="1205">
          <cell r="C1205">
            <v>0</v>
          </cell>
          <cell r="D1205">
            <v>0</v>
          </cell>
          <cell r="E1205" t="str">
            <v>Programa Canotaje</v>
          </cell>
          <cell r="F1205" t="str">
            <v>UNI</v>
          </cell>
          <cell r="G1205">
            <v>1</v>
          </cell>
          <cell r="H1205">
            <v>42736</v>
          </cell>
          <cell r="I1205">
            <v>12</v>
          </cell>
          <cell r="J1205" t="str">
            <v>MES</v>
          </cell>
          <cell r="K1205" t="str">
            <v>SECRETARÍA DE HACIENDA</v>
          </cell>
          <cell r="L1205">
            <v>0</v>
          </cell>
        </row>
        <row r="1206">
          <cell r="C1206">
            <v>0</v>
          </cell>
          <cell r="D1206">
            <v>0</v>
          </cell>
          <cell r="E1206" t="str">
            <v>Programa Gimnasia</v>
          </cell>
          <cell r="F1206" t="str">
            <v>UNI</v>
          </cell>
          <cell r="G1206">
            <v>1</v>
          </cell>
          <cell r="H1206">
            <v>42736</v>
          </cell>
          <cell r="I1206">
            <v>12</v>
          </cell>
          <cell r="J1206" t="str">
            <v>MES</v>
          </cell>
          <cell r="K1206" t="str">
            <v>SECRETARÍA DE HACIENDA</v>
          </cell>
          <cell r="L1206">
            <v>0</v>
          </cell>
        </row>
        <row r="1207">
          <cell r="C1207">
            <v>0</v>
          </cell>
          <cell r="D1207">
            <v>0</v>
          </cell>
          <cell r="E1207" t="str">
            <v>Programa Judo</v>
          </cell>
          <cell r="F1207" t="str">
            <v>UNI</v>
          </cell>
          <cell r="G1207">
            <v>1</v>
          </cell>
          <cell r="H1207">
            <v>42736</v>
          </cell>
          <cell r="I1207">
            <v>12</v>
          </cell>
          <cell r="J1207" t="str">
            <v>MES</v>
          </cell>
          <cell r="K1207" t="str">
            <v>SECRETARÍA DE HACIENDA</v>
          </cell>
          <cell r="L1207">
            <v>0</v>
          </cell>
        </row>
        <row r="1208">
          <cell r="C1208">
            <v>0</v>
          </cell>
          <cell r="D1208">
            <v>0</v>
          </cell>
          <cell r="E1208" t="str">
            <v>Programa Karate do</v>
          </cell>
          <cell r="F1208" t="str">
            <v>UNI</v>
          </cell>
          <cell r="G1208">
            <v>1</v>
          </cell>
          <cell r="H1208">
            <v>42736</v>
          </cell>
          <cell r="I1208">
            <v>12</v>
          </cell>
          <cell r="J1208" t="str">
            <v>MES</v>
          </cell>
          <cell r="K1208" t="str">
            <v>SECRETARÍA DE HACIENDA</v>
          </cell>
          <cell r="L1208">
            <v>0</v>
          </cell>
        </row>
        <row r="1209">
          <cell r="C1209">
            <v>0</v>
          </cell>
          <cell r="D1209">
            <v>0</v>
          </cell>
          <cell r="E1209" t="str">
            <v>Programa Tenis de mesa</v>
          </cell>
          <cell r="F1209" t="str">
            <v>UNI</v>
          </cell>
          <cell r="G1209">
            <v>1</v>
          </cell>
          <cell r="H1209">
            <v>42736</v>
          </cell>
          <cell r="I1209">
            <v>12</v>
          </cell>
          <cell r="J1209" t="str">
            <v>MES</v>
          </cell>
          <cell r="K1209" t="str">
            <v>SECRETARÍA DE HACIENDA</v>
          </cell>
          <cell r="L1209">
            <v>0</v>
          </cell>
        </row>
        <row r="1210">
          <cell r="C1210" t="str">
            <v>2016050000146</v>
          </cell>
          <cell r="D1210">
            <v>733057760</v>
          </cell>
          <cell r="E1210" t="str">
            <v>Administración de hardware y software</v>
          </cell>
          <cell r="F1210" t="str">
            <v>UNI</v>
          </cell>
          <cell r="G1210">
            <v>1</v>
          </cell>
          <cell r="H1210">
            <v>42736</v>
          </cell>
          <cell r="I1210">
            <v>12</v>
          </cell>
          <cell r="J1210" t="str">
            <v>MES</v>
          </cell>
          <cell r="K1210" t="str">
            <v>SECRETARÍA DE HACIENDA</v>
          </cell>
          <cell r="L1210" t="str">
            <v>Mejoramiento del Sistema de información de Indeportes</v>
          </cell>
        </row>
        <row r="1211">
          <cell r="C1211">
            <v>0</v>
          </cell>
          <cell r="D1211">
            <v>0</v>
          </cell>
          <cell r="E1211" t="str">
            <v>Divulgación y promoción</v>
          </cell>
          <cell r="F1211" t="str">
            <v>UNI</v>
          </cell>
          <cell r="G1211">
            <v>1</v>
          </cell>
          <cell r="H1211">
            <v>42736</v>
          </cell>
          <cell r="I1211">
            <v>12</v>
          </cell>
          <cell r="J1211" t="str">
            <v>MES</v>
          </cell>
          <cell r="K1211" t="str">
            <v>SECRETARÍA DE HACIENDA</v>
          </cell>
          <cell r="L1211">
            <v>0</v>
          </cell>
        </row>
        <row r="1212">
          <cell r="C1212">
            <v>0</v>
          </cell>
          <cell r="D1212">
            <v>0</v>
          </cell>
          <cell r="E1212" t="str">
            <v>Implementación gobierno en línea</v>
          </cell>
          <cell r="F1212" t="str">
            <v>UNI</v>
          </cell>
          <cell r="G1212">
            <v>1</v>
          </cell>
          <cell r="H1212">
            <v>42736</v>
          </cell>
          <cell r="I1212">
            <v>12</v>
          </cell>
          <cell r="J1212" t="str">
            <v>MES</v>
          </cell>
          <cell r="K1212" t="str">
            <v>SECRETARÍA DE HACIENDA</v>
          </cell>
          <cell r="L1212">
            <v>0</v>
          </cell>
        </row>
        <row r="1213">
          <cell r="C1213" t="str">
            <v>2016050000178</v>
          </cell>
          <cell r="D1213">
            <v>8831483096</v>
          </cell>
          <cell r="E1213" t="str">
            <v>Graderías y zonas de servicios</v>
          </cell>
          <cell r="F1213" t="str">
            <v>M2</v>
          </cell>
          <cell r="G1213">
            <v>2748</v>
          </cell>
          <cell r="H1213">
            <v>42736</v>
          </cell>
          <cell r="I1213">
            <v>12</v>
          </cell>
          <cell r="J1213" t="str">
            <v>MES</v>
          </cell>
          <cell r="K1213" t="str">
            <v>SECRETARÍA DE HACIENDA</v>
          </cell>
          <cell r="L1213" t="str">
            <v>Construcción Autódromo en el municipio de Guarne Departamento de Antioquia</v>
          </cell>
        </row>
        <row r="1214">
          <cell r="C1214">
            <v>0</v>
          </cell>
          <cell r="D1214">
            <v>0</v>
          </cell>
          <cell r="E1214" t="str">
            <v>Pistas para carreras</v>
          </cell>
          <cell r="F1214" t="str">
            <v>M</v>
          </cell>
          <cell r="G1214">
            <v>2860</v>
          </cell>
          <cell r="H1214">
            <v>42736</v>
          </cell>
          <cell r="I1214">
            <v>12</v>
          </cell>
          <cell r="J1214" t="str">
            <v>MES</v>
          </cell>
          <cell r="K1214" t="str">
            <v>SECRETARÍA DE HACIENDA</v>
          </cell>
          <cell r="L1214">
            <v>0</v>
          </cell>
        </row>
        <row r="1215">
          <cell r="C1215">
            <v>0</v>
          </cell>
          <cell r="D1215">
            <v>0</v>
          </cell>
          <cell r="E1215" t="str">
            <v>Urbanismo- entorno inmediato</v>
          </cell>
          <cell r="F1215" t="str">
            <v>M2</v>
          </cell>
          <cell r="G1215">
            <v>4188</v>
          </cell>
          <cell r="H1215">
            <v>42736</v>
          </cell>
          <cell r="I1215">
            <v>12</v>
          </cell>
          <cell r="J1215" t="str">
            <v>MES</v>
          </cell>
          <cell r="K1215" t="str">
            <v>SECRETARÍA DE HACIENDA</v>
          </cell>
          <cell r="L1215">
            <v>0</v>
          </cell>
        </row>
        <row r="1216">
          <cell r="C1216">
            <v>0</v>
          </cell>
          <cell r="D1216">
            <v>0</v>
          </cell>
          <cell r="E1216" t="str">
            <v>Zonas de ventas</v>
          </cell>
          <cell r="F1216" t="str">
            <v>M2</v>
          </cell>
          <cell r="G1216">
            <v>1102</v>
          </cell>
          <cell r="H1216">
            <v>42736</v>
          </cell>
          <cell r="I1216">
            <v>12</v>
          </cell>
          <cell r="J1216" t="str">
            <v>MES</v>
          </cell>
          <cell r="K1216" t="str">
            <v>SECRETARÍA DE HACIENDA</v>
          </cell>
          <cell r="L1216">
            <v>0</v>
          </cell>
        </row>
        <row r="1217">
          <cell r="C1217" t="str">
            <v>2016050000163</v>
          </cell>
          <cell r="D1217">
            <v>663393000</v>
          </cell>
          <cell r="E1217" t="str">
            <v>Convocatorias públicas</v>
          </cell>
          <cell r="F1217" t="str">
            <v>UNI</v>
          </cell>
          <cell r="G1217">
            <v>2</v>
          </cell>
          <cell r="H1217">
            <v>42736</v>
          </cell>
          <cell r="I1217">
            <v>12</v>
          </cell>
          <cell r="J1217" t="str">
            <v>MES</v>
          </cell>
          <cell r="K1217" t="str">
            <v>SECRETARÍA DE HACIENDA</v>
          </cell>
          <cell r="L1217" t="str">
            <v>Desarrollo convocatoria pública para la creación, la innovación y el fortalecimiento de la ciudadanía cultural en Antioquia (060000001)</v>
          </cell>
        </row>
        <row r="1218">
          <cell r="C1218" t="str">
            <v>2016050000180</v>
          </cell>
          <cell r="D1218">
            <v>643815900</v>
          </cell>
          <cell r="E1218" t="str">
            <v>Difusión de la agenda cultural</v>
          </cell>
          <cell r="F1218" t="str">
            <v>UNI</v>
          </cell>
          <cell r="G1218">
            <v>14</v>
          </cell>
          <cell r="H1218">
            <v>42736</v>
          </cell>
          <cell r="I1218">
            <v>12</v>
          </cell>
          <cell r="J1218" t="str">
            <v>MES</v>
          </cell>
          <cell r="K1218" t="str">
            <v>SECRETARÍA DE HACIENDA</v>
          </cell>
          <cell r="L1218" t="str">
            <v>Implementación agenda institucional local y regional para el postconflicto en Antioquia</v>
          </cell>
        </row>
        <row r="1219">
          <cell r="C1219">
            <v>0</v>
          </cell>
          <cell r="D1219">
            <v>0</v>
          </cell>
          <cell r="E1219" t="str">
            <v>Procesos formativos para la paz</v>
          </cell>
          <cell r="F1219" t="str">
            <v>UNI</v>
          </cell>
          <cell r="G1219">
            <v>14</v>
          </cell>
          <cell r="H1219">
            <v>42736</v>
          </cell>
          <cell r="I1219">
            <v>12</v>
          </cell>
          <cell r="J1219" t="str">
            <v>MES</v>
          </cell>
          <cell r="K1219" t="str">
            <v>SECRETARÍA DE HACIENDA</v>
          </cell>
          <cell r="L1219">
            <v>0</v>
          </cell>
        </row>
        <row r="1220">
          <cell r="C1220">
            <v>0</v>
          </cell>
          <cell r="D1220">
            <v>0</v>
          </cell>
          <cell r="E1220" t="str">
            <v>Plan departamental de medios</v>
          </cell>
          <cell r="F1220" t="str">
            <v>UNI</v>
          </cell>
          <cell r="G1220">
            <v>14</v>
          </cell>
          <cell r="H1220">
            <v>42736</v>
          </cell>
          <cell r="I1220">
            <v>12</v>
          </cell>
          <cell r="J1220" t="str">
            <v>MES</v>
          </cell>
          <cell r="K1220" t="str">
            <v>SECRETARÍA DE HACIENDA</v>
          </cell>
          <cell r="L1220">
            <v>0</v>
          </cell>
        </row>
        <row r="1221">
          <cell r="C1221" t="str">
            <v>2016050000183</v>
          </cell>
          <cell r="D1221">
            <v>743320000</v>
          </cell>
          <cell r="E1221" t="str">
            <v>Apoyo circulación artística</v>
          </cell>
          <cell r="F1221" t="str">
            <v>UNI</v>
          </cell>
          <cell r="G1221">
            <v>27</v>
          </cell>
          <cell r="H1221">
            <v>42736</v>
          </cell>
          <cell r="I1221">
            <v>12</v>
          </cell>
          <cell r="J1221" t="str">
            <v>MES</v>
          </cell>
          <cell r="K1221" t="str">
            <v>SECRETARÍA DE HACIENDA</v>
          </cell>
          <cell r="L1221" t="str">
            <v>Fortalecimiento Circulación artística y cultural para la paz en Antioquia</v>
          </cell>
        </row>
        <row r="1222">
          <cell r="C1222" t="str">
            <v>2016050000185</v>
          </cell>
          <cell r="D1222">
            <v>0</v>
          </cell>
          <cell r="E1222" t="str">
            <v>Procesos de circulación cultural</v>
          </cell>
          <cell r="F1222" t="str">
            <v>UNI</v>
          </cell>
          <cell r="G1222">
            <v>814</v>
          </cell>
          <cell r="H1222">
            <v>42736</v>
          </cell>
          <cell r="I1222">
            <v>12</v>
          </cell>
          <cell r="J1222" t="str">
            <v>MES</v>
          </cell>
          <cell r="K1222" t="str">
            <v>SECRETARÍA DE HACIENDA</v>
          </cell>
          <cell r="L1222" t="str">
            <v>Formación artística y cultural para la equidad y la movilidad social en Antioquia (060034001)</v>
          </cell>
        </row>
        <row r="1223">
          <cell r="C1223">
            <v>0</v>
          </cell>
          <cell r="D1223">
            <v>0</v>
          </cell>
          <cell r="E1223" t="str">
            <v>Procesos de formación y creación</v>
          </cell>
          <cell r="F1223" t="str">
            <v>UNI</v>
          </cell>
          <cell r="G1223">
            <v>814</v>
          </cell>
          <cell r="H1223">
            <v>42736</v>
          </cell>
          <cell r="I1223">
            <v>12</v>
          </cell>
          <cell r="J1223" t="str">
            <v>MES</v>
          </cell>
          <cell r="K1223" t="str">
            <v>SECRETARÍA DE HACIENDA</v>
          </cell>
          <cell r="L1223">
            <v>0</v>
          </cell>
        </row>
        <row r="1224">
          <cell r="C1224" t="str">
            <v>2016050000186</v>
          </cell>
          <cell r="D1224">
            <v>58957500</v>
          </cell>
          <cell r="E1224" t="str">
            <v>Formación plataforma SICPA</v>
          </cell>
          <cell r="F1224" t="str">
            <v>UNI</v>
          </cell>
          <cell r="G1224">
            <v>10</v>
          </cell>
          <cell r="H1224">
            <v>42736</v>
          </cell>
          <cell r="I1224">
            <v>12</v>
          </cell>
          <cell r="J1224" t="str">
            <v>MES</v>
          </cell>
          <cell r="K1224" t="str">
            <v>SECRETARÍA DE HACIENDA</v>
          </cell>
          <cell r="L1224" t="str">
            <v>Fortalecimiento de los sistemas de información institucional en Antioquia</v>
          </cell>
        </row>
        <row r="1225">
          <cell r="C1225" t="str">
            <v>2016050000189</v>
          </cell>
          <cell r="D1225">
            <v>0</v>
          </cell>
          <cell r="E1225" t="str">
            <v>Diagnóstico de PEMP</v>
          </cell>
          <cell r="F1225" t="str">
            <v>UNI</v>
          </cell>
          <cell r="G1225">
            <v>3</v>
          </cell>
          <cell r="H1225">
            <v>42736</v>
          </cell>
          <cell r="I1225">
            <v>12</v>
          </cell>
          <cell r="J1225" t="str">
            <v>MES</v>
          </cell>
          <cell r="K1225" t="str">
            <v>SECRETARÍA DE HACIENDA</v>
          </cell>
          <cell r="L1225" t="str">
            <v>Diagnostico gestión y salvaguardia del Patrimonio Cultural en Antioquia</v>
          </cell>
        </row>
        <row r="1226">
          <cell r="C1226">
            <v>0</v>
          </cell>
          <cell r="D1226">
            <v>0</v>
          </cell>
          <cell r="E1226" t="str">
            <v>Intervención de bienes inmuebles</v>
          </cell>
          <cell r="F1226" t="str">
            <v>UNI</v>
          </cell>
          <cell r="G1226">
            <v>5</v>
          </cell>
          <cell r="H1226">
            <v>42736</v>
          </cell>
          <cell r="I1226">
            <v>12</v>
          </cell>
          <cell r="J1226" t="str">
            <v>MES</v>
          </cell>
          <cell r="K1226" t="str">
            <v>SECRETARÍA DE HACIENDA</v>
          </cell>
          <cell r="L1226">
            <v>0</v>
          </cell>
        </row>
        <row r="1227">
          <cell r="C1227">
            <v>0</v>
          </cell>
          <cell r="D1227">
            <v>0</v>
          </cell>
          <cell r="E1227" t="str">
            <v>Intervención de bienes muebles</v>
          </cell>
          <cell r="F1227" t="str">
            <v>UNI</v>
          </cell>
          <cell r="G1227">
            <v>1</v>
          </cell>
          <cell r="H1227">
            <v>42736</v>
          </cell>
          <cell r="I1227">
            <v>12</v>
          </cell>
          <cell r="J1227" t="str">
            <v>MES</v>
          </cell>
          <cell r="K1227" t="str">
            <v>SECRETARÍA DE HACIENDA</v>
          </cell>
          <cell r="L1227">
            <v>0</v>
          </cell>
        </row>
        <row r="1228">
          <cell r="C1228">
            <v>0</v>
          </cell>
          <cell r="D1228">
            <v>0</v>
          </cell>
          <cell r="E1228" t="str">
            <v>Inventario bienes y manifestaciones</v>
          </cell>
          <cell r="F1228" t="str">
            <v>UNI</v>
          </cell>
          <cell r="G1228">
            <v>6</v>
          </cell>
          <cell r="H1228">
            <v>42736</v>
          </cell>
          <cell r="I1228">
            <v>12</v>
          </cell>
          <cell r="J1228" t="str">
            <v>MES</v>
          </cell>
          <cell r="K1228" t="str">
            <v>SECRETARÍA DE HACIENDA</v>
          </cell>
          <cell r="L1228">
            <v>0</v>
          </cell>
        </row>
        <row r="1229">
          <cell r="C1229" t="str">
            <v>2016050000190</v>
          </cell>
          <cell r="D1229">
            <v>291251900</v>
          </cell>
          <cell r="E1229" t="str">
            <v>Emprendimiento cultural</v>
          </cell>
          <cell r="F1229" t="str">
            <v>UNI</v>
          </cell>
          <cell r="G1229">
            <v>18</v>
          </cell>
          <cell r="H1229">
            <v>42736</v>
          </cell>
          <cell r="I1229">
            <v>12</v>
          </cell>
          <cell r="J1229" t="str">
            <v>MES</v>
          </cell>
          <cell r="K1229" t="str">
            <v>SECRETARÍA DE HACIENDA</v>
          </cell>
          <cell r="L1229" t="str">
            <v>Implementación procesos de gestión y planificación cultural para el fortalecimiento del Sistema Departamental de Cultura en Antioquia</v>
          </cell>
        </row>
        <row r="1230">
          <cell r="C1230">
            <v>0</v>
          </cell>
          <cell r="D1230">
            <v>0</v>
          </cell>
          <cell r="E1230" t="str">
            <v>Investigaciones culturales</v>
          </cell>
          <cell r="F1230" t="str">
            <v>UNI</v>
          </cell>
          <cell r="G1230">
            <v>1</v>
          </cell>
          <cell r="H1230">
            <v>42736</v>
          </cell>
          <cell r="I1230">
            <v>12</v>
          </cell>
          <cell r="J1230" t="str">
            <v>MES</v>
          </cell>
          <cell r="K1230" t="str">
            <v>SECRETARÍA DE HACIENDA</v>
          </cell>
          <cell r="L1230">
            <v>0</v>
          </cell>
        </row>
        <row r="1231">
          <cell r="C1231">
            <v>0</v>
          </cell>
          <cell r="D1231">
            <v>0</v>
          </cell>
          <cell r="E1231" t="str">
            <v>PEI articulado a planes de cultura</v>
          </cell>
          <cell r="F1231" t="str">
            <v>UNI</v>
          </cell>
          <cell r="G1231">
            <v>10</v>
          </cell>
          <cell r="H1231">
            <v>42736</v>
          </cell>
          <cell r="I1231">
            <v>12</v>
          </cell>
          <cell r="J1231" t="str">
            <v>MES</v>
          </cell>
          <cell r="K1231" t="str">
            <v>SECRETARÍA DE HACIENDA</v>
          </cell>
          <cell r="L1231">
            <v>0</v>
          </cell>
        </row>
        <row r="1232">
          <cell r="C1232">
            <v>0</v>
          </cell>
          <cell r="D1232">
            <v>0</v>
          </cell>
          <cell r="E1232" t="str">
            <v>Procesos participativos en cultura</v>
          </cell>
          <cell r="F1232" t="str">
            <v>UNI</v>
          </cell>
          <cell r="G1232">
            <v>6</v>
          </cell>
          <cell r="H1232">
            <v>42736</v>
          </cell>
          <cell r="I1232">
            <v>12</v>
          </cell>
          <cell r="J1232" t="str">
            <v>MES</v>
          </cell>
          <cell r="K1232" t="str">
            <v>SECRETARÍA DE HACIENDA</v>
          </cell>
          <cell r="L1232">
            <v>0</v>
          </cell>
        </row>
        <row r="1233">
          <cell r="C1233">
            <v>0</v>
          </cell>
          <cell r="D1233">
            <v>0</v>
          </cell>
          <cell r="E1233" t="str">
            <v>Proyectos pedagógicos institucionales</v>
          </cell>
          <cell r="F1233" t="str">
            <v>UNI</v>
          </cell>
          <cell r="G1233">
            <v>19</v>
          </cell>
          <cell r="H1233">
            <v>42736</v>
          </cell>
          <cell r="I1233">
            <v>12</v>
          </cell>
          <cell r="J1233" t="str">
            <v>MES</v>
          </cell>
          <cell r="K1233" t="str">
            <v>SECRETARÍA DE HACIENDA</v>
          </cell>
          <cell r="L1233">
            <v>0</v>
          </cell>
        </row>
        <row r="1234">
          <cell r="C1234" t="str">
            <v>2016050000191</v>
          </cell>
          <cell r="D1234">
            <v>693050000</v>
          </cell>
          <cell r="E1234" t="str">
            <v>Dotación de elementos artísticos</v>
          </cell>
          <cell r="F1234" t="str">
            <v>UNI</v>
          </cell>
          <cell r="G1234">
            <v>128</v>
          </cell>
          <cell r="H1234">
            <v>42736</v>
          </cell>
          <cell r="I1234">
            <v>12</v>
          </cell>
          <cell r="J1234" t="str">
            <v>MES</v>
          </cell>
          <cell r="K1234" t="str">
            <v>SECRETARÍA DE HACIENDA</v>
          </cell>
          <cell r="L1234" t="str">
            <v>Mantenimiento, adecuación y dotación de equipamientos culturales en Antioquia.</v>
          </cell>
        </row>
        <row r="1235">
          <cell r="C1235">
            <v>0</v>
          </cell>
          <cell r="D1235">
            <v>0</v>
          </cell>
          <cell r="E1235" t="str">
            <v>Mantenimientos elementos artísticos</v>
          </cell>
          <cell r="F1235" t="str">
            <v>UNI</v>
          </cell>
          <cell r="G1235">
            <v>38</v>
          </cell>
          <cell r="H1235">
            <v>42736</v>
          </cell>
          <cell r="I1235">
            <v>12</v>
          </cell>
          <cell r="J1235" t="str">
            <v>MES</v>
          </cell>
          <cell r="K1235" t="str">
            <v>SECRETARÍA DE HACIENDA</v>
          </cell>
          <cell r="L1235">
            <v>0</v>
          </cell>
        </row>
        <row r="1236">
          <cell r="C1236">
            <v>0</v>
          </cell>
          <cell r="D1236">
            <v>0</v>
          </cell>
          <cell r="E1236" t="str">
            <v>Pocesos formativos en luthería</v>
          </cell>
          <cell r="F1236" t="str">
            <v>UNI</v>
          </cell>
          <cell r="G1236">
            <v>38</v>
          </cell>
          <cell r="H1236">
            <v>42736</v>
          </cell>
          <cell r="I1236">
            <v>12</v>
          </cell>
          <cell r="J1236" t="str">
            <v>MES</v>
          </cell>
          <cell r="K1236" t="str">
            <v>SECRETARÍA DE HACIENDA</v>
          </cell>
          <cell r="L1236">
            <v>0</v>
          </cell>
        </row>
        <row r="1237">
          <cell r="C1237" t="str">
            <v>2016050000197</v>
          </cell>
          <cell r="D1237">
            <v>123175521</v>
          </cell>
          <cell r="E1237" t="str">
            <v>Estruct - Ejec de proyecto SOCIAL RURAL</v>
          </cell>
          <cell r="F1237" t="str">
            <v>UNI</v>
          </cell>
          <cell r="G1237">
            <v>1</v>
          </cell>
          <cell r="H1237">
            <v>42736</v>
          </cell>
          <cell r="I1237">
            <v>12</v>
          </cell>
          <cell r="J1237" t="str">
            <v>MES</v>
          </cell>
          <cell r="K1237" t="str">
            <v>SECRETARÍA DE HACIENDA</v>
          </cell>
          <cell r="L1237" t="str">
            <v>Desarrollo de habilidades sociales y técnicas en zona rural de los municipio del departamento de Antioquia</v>
          </cell>
        </row>
        <row r="1238">
          <cell r="C1238">
            <v>0</v>
          </cell>
          <cell r="D1238">
            <v>0</v>
          </cell>
          <cell r="E1238" t="str">
            <v>Gastos Operativos proyecto SOCIAL RURAL</v>
          </cell>
          <cell r="F1238" t="str">
            <v>UNI</v>
          </cell>
          <cell r="G1238">
            <v>1</v>
          </cell>
          <cell r="H1238">
            <v>42736</v>
          </cell>
          <cell r="I1238">
            <v>12</v>
          </cell>
          <cell r="J1238" t="str">
            <v>MES</v>
          </cell>
          <cell r="K1238" t="str">
            <v>SECRETARÍA DE HACIENDA</v>
          </cell>
          <cell r="L1238">
            <v>0</v>
          </cell>
        </row>
        <row r="1239">
          <cell r="C1239" t="str">
            <v>2016050000201</v>
          </cell>
          <cell r="D1239">
            <v>862228650</v>
          </cell>
          <cell r="E1239" t="str">
            <v>Estruct - Ejec de proy SOCIAL URBANO</v>
          </cell>
          <cell r="F1239" t="str">
            <v>UNI</v>
          </cell>
          <cell r="G1239">
            <v>1</v>
          </cell>
          <cell r="H1239">
            <v>42736</v>
          </cell>
          <cell r="I1239">
            <v>12</v>
          </cell>
          <cell r="J1239" t="str">
            <v>MES</v>
          </cell>
          <cell r="K1239" t="str">
            <v>SECRETARÍA DE HACIENDA</v>
          </cell>
          <cell r="L1239" t="str">
            <v>Desarrollo de habilidades sociales y técnicas en las familias de la zona urbana de los municipios del departamento de Antioquia</v>
          </cell>
        </row>
        <row r="1240">
          <cell r="C1240">
            <v>0</v>
          </cell>
          <cell r="D1240">
            <v>0</v>
          </cell>
          <cell r="E1240" t="str">
            <v>Gastos Operativos proy SOCIAL URBANO</v>
          </cell>
          <cell r="F1240" t="str">
            <v>UNI</v>
          </cell>
          <cell r="G1240">
            <v>1</v>
          </cell>
          <cell r="H1240">
            <v>42736</v>
          </cell>
          <cell r="I1240">
            <v>12</v>
          </cell>
          <cell r="J1240" t="str">
            <v>MES</v>
          </cell>
          <cell r="K1240" t="str">
            <v>SECRETARÍA DE HACIENDA</v>
          </cell>
          <cell r="L1240">
            <v>0</v>
          </cell>
        </row>
        <row r="1241">
          <cell r="C1241" t="str">
            <v>2016050000287</v>
          </cell>
          <cell r="D1241">
            <v>1500000000</v>
          </cell>
          <cell r="E1241" t="str">
            <v>Implementación estrategia de producción</v>
          </cell>
          <cell r="F1241" t="str">
            <v>%</v>
          </cell>
          <cell r="G1241">
            <v>100</v>
          </cell>
          <cell r="H1241">
            <v>42736</v>
          </cell>
          <cell r="I1241">
            <v>12</v>
          </cell>
          <cell r="J1241" t="str">
            <v>MES</v>
          </cell>
          <cell r="K1241" t="str">
            <v>SECRETARÍA DE HACIENDA</v>
          </cell>
          <cell r="L1241" t="str">
            <v>Fortalecimiento Tecnológico de Teleantioquia Departamento de Antioquia</v>
          </cell>
        </row>
        <row r="1242">
          <cell r="C1242">
            <v>0</v>
          </cell>
          <cell r="D1242">
            <v>0</v>
          </cell>
          <cell r="E1242" t="str">
            <v>Implementación estrategia de producción</v>
          </cell>
          <cell r="F1242" t="str">
            <v>%</v>
          </cell>
          <cell r="G1242">
            <v>100</v>
          </cell>
          <cell r="H1242">
            <v>42736</v>
          </cell>
          <cell r="I1242">
            <v>12</v>
          </cell>
          <cell r="J1242" t="str">
            <v>MES</v>
          </cell>
          <cell r="K1242" t="str">
            <v>SECRETARÍA DE HACIENDA</v>
          </cell>
          <cell r="L1242">
            <v>0</v>
          </cell>
        </row>
        <row r="1243">
          <cell r="C1243" t="str">
            <v>2016050000139</v>
          </cell>
          <cell r="D1243">
            <v>2000000000</v>
          </cell>
          <cell r="E1243" t="str">
            <v>Actualización de los valores Fase 1.</v>
          </cell>
          <cell r="F1243" t="str">
            <v>UNI</v>
          </cell>
          <cell r="G1243">
            <v>1</v>
          </cell>
          <cell r="H1243">
            <v>42736</v>
          </cell>
          <cell r="I1243">
            <v>12</v>
          </cell>
          <cell r="J1243" t="str">
            <v>MES</v>
          </cell>
          <cell r="K1243" t="str">
            <v>SECRETARÍA DE HACIENDA</v>
          </cell>
          <cell r="L1243" t="str">
            <v>Aplicación del Marco normativo para la Implementación de las normas Internacionales emitido por la CGN, mediante la Resolución 533 de Octubre de 2015, en el Departamento de Antioquia</v>
          </cell>
        </row>
        <row r="1244">
          <cell r="C1244">
            <v>0</v>
          </cell>
          <cell r="D1244">
            <v>0</v>
          </cell>
          <cell r="E1244" t="str">
            <v>Capacitación estructural NICSP</v>
          </cell>
          <cell r="F1244" t="str">
            <v>UNI</v>
          </cell>
          <cell r="G1244">
            <v>1</v>
          </cell>
          <cell r="H1244">
            <v>42736</v>
          </cell>
          <cell r="I1244">
            <v>12</v>
          </cell>
          <cell r="J1244" t="str">
            <v>MES</v>
          </cell>
          <cell r="K1244" t="str">
            <v>SECRETARÍA DE HACIENDA</v>
          </cell>
          <cell r="L1244">
            <v>0</v>
          </cell>
        </row>
        <row r="1245">
          <cell r="C1245">
            <v>0</v>
          </cell>
          <cell r="D1245">
            <v>0</v>
          </cell>
          <cell r="E1245" t="str">
            <v>Capacitación por excepción</v>
          </cell>
          <cell r="F1245" t="str">
            <v>UNI</v>
          </cell>
          <cell r="G1245">
            <v>1</v>
          </cell>
          <cell r="H1245">
            <v>42736</v>
          </cell>
          <cell r="I1245">
            <v>12</v>
          </cell>
          <cell r="J1245" t="str">
            <v>MES</v>
          </cell>
          <cell r="K1245" t="str">
            <v>SECRETARÍA DE HACIENDA</v>
          </cell>
          <cell r="L1245">
            <v>0</v>
          </cell>
        </row>
        <row r="1246">
          <cell r="C1246">
            <v>0</v>
          </cell>
          <cell r="D1246">
            <v>0</v>
          </cell>
          <cell r="E1246" t="str">
            <v>ESFA a enero 01 de 2018.</v>
          </cell>
          <cell r="F1246" t="str">
            <v>UNI</v>
          </cell>
          <cell r="G1246">
            <v>1</v>
          </cell>
          <cell r="H1246">
            <v>42736</v>
          </cell>
          <cell r="I1246">
            <v>12</v>
          </cell>
          <cell r="J1246" t="str">
            <v>MES</v>
          </cell>
          <cell r="K1246" t="str">
            <v>SECRETARÍA DE HACIENDA</v>
          </cell>
          <cell r="L1246">
            <v>0</v>
          </cell>
        </row>
        <row r="1247">
          <cell r="C1247">
            <v>0</v>
          </cell>
          <cell r="D1247">
            <v>0</v>
          </cell>
          <cell r="E1247" t="str">
            <v>Gestión del cambio y sensibilización</v>
          </cell>
          <cell r="F1247" t="str">
            <v>UNI</v>
          </cell>
          <cell r="G1247">
            <v>1</v>
          </cell>
          <cell r="H1247">
            <v>42736</v>
          </cell>
          <cell r="I1247">
            <v>12</v>
          </cell>
          <cell r="J1247" t="str">
            <v>MES</v>
          </cell>
          <cell r="K1247" t="str">
            <v>SECRETARÍA DE HACIENDA</v>
          </cell>
          <cell r="L1247">
            <v>0</v>
          </cell>
        </row>
        <row r="1248">
          <cell r="C1248">
            <v>0</v>
          </cell>
          <cell r="D1248">
            <v>0</v>
          </cell>
          <cell r="E1248" t="str">
            <v>Informe técnico contable final</v>
          </cell>
          <cell r="F1248" t="str">
            <v>UNI</v>
          </cell>
          <cell r="G1248">
            <v>1</v>
          </cell>
          <cell r="H1248">
            <v>42736</v>
          </cell>
          <cell r="I1248">
            <v>12</v>
          </cell>
          <cell r="J1248" t="str">
            <v>MES</v>
          </cell>
          <cell r="K1248" t="str">
            <v>SECRETARÍA DE HACIENDA</v>
          </cell>
          <cell r="L1248">
            <v>0</v>
          </cell>
        </row>
        <row r="1249">
          <cell r="C1249">
            <v>0</v>
          </cell>
          <cell r="D1249">
            <v>0</v>
          </cell>
          <cell r="E1249" t="str">
            <v>Informe trimestral exigible por la CGN</v>
          </cell>
          <cell r="F1249" t="str">
            <v>UNI</v>
          </cell>
          <cell r="G1249">
            <v>1</v>
          </cell>
          <cell r="H1249">
            <v>42736</v>
          </cell>
          <cell r="I1249">
            <v>12</v>
          </cell>
          <cell r="J1249" t="str">
            <v>MES</v>
          </cell>
          <cell r="K1249" t="str">
            <v>SECRETARÍA DE HACIENDA</v>
          </cell>
          <cell r="L1249">
            <v>0</v>
          </cell>
        </row>
        <row r="1250">
          <cell r="C1250">
            <v>0</v>
          </cell>
          <cell r="D1250">
            <v>0</v>
          </cell>
          <cell r="E1250" t="str">
            <v>Modelo costos NICSP FLA</v>
          </cell>
          <cell r="F1250" t="str">
            <v>UNI</v>
          </cell>
          <cell r="G1250">
            <v>1</v>
          </cell>
          <cell r="H1250">
            <v>42736</v>
          </cell>
          <cell r="I1250">
            <v>12</v>
          </cell>
          <cell r="J1250" t="str">
            <v>MES</v>
          </cell>
          <cell r="K1250" t="str">
            <v>SECRETARÍA DE HACIENDA</v>
          </cell>
          <cell r="L1250">
            <v>0</v>
          </cell>
        </row>
        <row r="1251">
          <cell r="C1251">
            <v>0</v>
          </cell>
          <cell r="D1251">
            <v>0</v>
          </cell>
          <cell r="E1251" t="str">
            <v>Políticas contables CGN</v>
          </cell>
          <cell r="F1251" t="str">
            <v>UNI</v>
          </cell>
          <cell r="G1251">
            <v>1</v>
          </cell>
          <cell r="H1251">
            <v>42736</v>
          </cell>
          <cell r="I1251">
            <v>12</v>
          </cell>
          <cell r="J1251" t="str">
            <v>MES</v>
          </cell>
          <cell r="K1251" t="str">
            <v>SECRETARÍA DE HACIENDA</v>
          </cell>
          <cell r="L1251">
            <v>0</v>
          </cell>
        </row>
        <row r="1252">
          <cell r="C1252">
            <v>0</v>
          </cell>
          <cell r="D1252">
            <v>0</v>
          </cell>
          <cell r="E1252" t="str">
            <v>Políticas entidades controladas</v>
          </cell>
          <cell r="F1252" t="str">
            <v>UNI</v>
          </cell>
          <cell r="G1252">
            <v>1</v>
          </cell>
          <cell r="H1252">
            <v>42736</v>
          </cell>
          <cell r="I1252">
            <v>12</v>
          </cell>
          <cell r="J1252" t="str">
            <v>MES</v>
          </cell>
          <cell r="K1252" t="str">
            <v>SECRETARÍA DE HACIENDA</v>
          </cell>
          <cell r="L1252">
            <v>0</v>
          </cell>
        </row>
        <row r="1253">
          <cell r="C1253">
            <v>0</v>
          </cell>
          <cell r="D1253">
            <v>0</v>
          </cell>
          <cell r="E1253" t="str">
            <v>Propuesta de Consolidación EF</v>
          </cell>
          <cell r="F1253" t="str">
            <v>UNI</v>
          </cell>
          <cell r="G1253">
            <v>1</v>
          </cell>
          <cell r="H1253">
            <v>42736</v>
          </cell>
          <cell r="I1253">
            <v>12</v>
          </cell>
          <cell r="J1253" t="str">
            <v>MES</v>
          </cell>
          <cell r="K1253" t="str">
            <v>SECRETARÍA DE HACIENDA</v>
          </cell>
          <cell r="L1253">
            <v>0</v>
          </cell>
        </row>
        <row r="1254">
          <cell r="C1254">
            <v>0</v>
          </cell>
          <cell r="D1254">
            <v>0</v>
          </cell>
          <cell r="E1254" t="str">
            <v>Respuesta a preguntas técnicas.</v>
          </cell>
          <cell r="F1254" t="str">
            <v>UNI</v>
          </cell>
          <cell r="G1254">
            <v>1</v>
          </cell>
          <cell r="H1254">
            <v>42736</v>
          </cell>
          <cell r="I1254">
            <v>12</v>
          </cell>
          <cell r="J1254" t="str">
            <v>MES</v>
          </cell>
          <cell r="K1254" t="str">
            <v>SECRETARÍA DE HACIENDA</v>
          </cell>
          <cell r="L1254">
            <v>0</v>
          </cell>
        </row>
        <row r="1255">
          <cell r="C1255" t="str">
            <v>2016050000193</v>
          </cell>
          <cell r="D1255">
            <v>879328964</v>
          </cell>
          <cell r="E1255" t="str">
            <v>Inv, sistem e implem del proyecto de PP</v>
          </cell>
          <cell r="F1255" t="str">
            <v>UNI</v>
          </cell>
          <cell r="G1255">
            <v>1</v>
          </cell>
          <cell r="H1255">
            <v>42736</v>
          </cell>
          <cell r="I1255">
            <v>12</v>
          </cell>
          <cell r="J1255" t="str">
            <v>MES</v>
          </cell>
          <cell r="K1255" t="str">
            <v>SECRETARÍA DE HACIENDA</v>
          </cell>
          <cell r="L1255" t="str">
            <v>Elaboración de una política pública de vivienda y hábitat en el departamento de Antioquia</v>
          </cell>
        </row>
        <row r="1256">
          <cell r="C1256">
            <v>0</v>
          </cell>
          <cell r="D1256">
            <v>0</v>
          </cell>
          <cell r="E1256" t="str">
            <v>Gastos Operativos del proyecto PP.</v>
          </cell>
          <cell r="F1256" t="str">
            <v>UNI</v>
          </cell>
          <cell r="G1256">
            <v>1</v>
          </cell>
          <cell r="H1256">
            <v>42736</v>
          </cell>
          <cell r="I1256">
            <v>12</v>
          </cell>
          <cell r="J1256" t="str">
            <v>MES</v>
          </cell>
          <cell r="K1256" t="str">
            <v>SECRETARÍA DE HACIENDA</v>
          </cell>
          <cell r="L1256">
            <v>0</v>
          </cell>
        </row>
        <row r="1257">
          <cell r="C1257" t="str">
            <v>2016050000207</v>
          </cell>
          <cell r="D1257">
            <v>38182042295</v>
          </cell>
          <cell r="E1257" t="str">
            <v>Pago Deuda Metro de Medellín</v>
          </cell>
          <cell r="F1257" t="str">
            <v>UNI</v>
          </cell>
          <cell r="G1257">
            <v>1</v>
          </cell>
          <cell r="H1257">
            <v>42736</v>
          </cell>
          <cell r="I1257">
            <v>12</v>
          </cell>
          <cell r="J1257" t="str">
            <v>MES</v>
          </cell>
          <cell r="K1257" t="str">
            <v>SECRETARÍA DE HACIENDA</v>
          </cell>
          <cell r="L1257" t="str">
            <v>Compromiso acuerdo de pago deuda METRO Medellín</v>
          </cell>
        </row>
        <row r="1258">
          <cell r="C1258">
            <v>2012050000014</v>
          </cell>
          <cell r="D1258">
            <v>5582066468</v>
          </cell>
          <cell r="E1258" t="str">
            <v>CRM Cultura de pago</v>
          </cell>
          <cell r="F1258" t="str">
            <v>UNI</v>
          </cell>
          <cell r="G1258">
            <v>100</v>
          </cell>
          <cell r="H1258">
            <v>42736</v>
          </cell>
          <cell r="I1258">
            <v>12</v>
          </cell>
          <cell r="J1258" t="str">
            <v>MES</v>
          </cell>
          <cell r="K1258" t="str">
            <v>SECRETARÍA DE HACIENDA</v>
          </cell>
          <cell r="L1258" t="str">
            <v>Fortalecimiento de las rentas oficiales como fuente de inversión social en el Departamento de Antioquia</v>
          </cell>
        </row>
        <row r="1259">
          <cell r="C1259" t="str">
            <v>2016050000209</v>
          </cell>
          <cell r="D1259">
            <v>5392000000</v>
          </cell>
          <cell r="E1259" t="str">
            <v>Transferencia de conocimiento</v>
          </cell>
          <cell r="F1259" t="str">
            <v>%</v>
          </cell>
          <cell r="G1259">
            <v>100</v>
          </cell>
          <cell r="H1259">
            <v>42795</v>
          </cell>
          <cell r="I1259">
            <v>9</v>
          </cell>
          <cell r="J1259" t="str">
            <v>MES</v>
          </cell>
          <cell r="K1259" t="str">
            <v>SECRETARÍA DE HACIENDA</v>
          </cell>
          <cell r="L1259" t="str">
            <v>Mejoramiento de la Hacienda pública del Departamento de Antioquia</v>
          </cell>
        </row>
        <row r="1260">
          <cell r="C1260">
            <v>0</v>
          </cell>
          <cell r="D1260">
            <v>0</v>
          </cell>
          <cell r="E1260" t="str">
            <v>Socialización, acompañamiento EOP y ETD</v>
          </cell>
          <cell r="F1260" t="str">
            <v>%</v>
          </cell>
          <cell r="G1260">
            <v>100</v>
          </cell>
          <cell r="H1260">
            <v>42795</v>
          </cell>
          <cell r="I1260">
            <v>9</v>
          </cell>
          <cell r="J1260" t="str">
            <v>MES</v>
          </cell>
          <cell r="K1260" t="str">
            <v>SECRETARÍA DE HACIENDA</v>
          </cell>
          <cell r="L1260">
            <v>0</v>
          </cell>
        </row>
        <row r="1261">
          <cell r="C1261">
            <v>0</v>
          </cell>
          <cell r="D1261">
            <v>0</v>
          </cell>
          <cell r="E1261" t="str">
            <v>Revisión y elaboración costos FLA</v>
          </cell>
          <cell r="F1261" t="str">
            <v>%</v>
          </cell>
          <cell r="G1261">
            <v>100</v>
          </cell>
          <cell r="H1261">
            <v>42795</v>
          </cell>
          <cell r="I1261">
            <v>9</v>
          </cell>
          <cell r="J1261" t="str">
            <v>MES</v>
          </cell>
          <cell r="K1261" t="str">
            <v>SECRETARÍA DE HACIENDA</v>
          </cell>
          <cell r="L1261">
            <v>0</v>
          </cell>
        </row>
        <row r="1262">
          <cell r="C1262">
            <v>0</v>
          </cell>
          <cell r="D1262">
            <v>0</v>
          </cell>
          <cell r="E1262" t="str">
            <v>Revisar, ajustar y analizar MFMP</v>
          </cell>
          <cell r="F1262" t="str">
            <v>%</v>
          </cell>
          <cell r="G1262">
            <v>100</v>
          </cell>
          <cell r="H1262">
            <v>42795</v>
          </cell>
          <cell r="I1262">
            <v>9</v>
          </cell>
          <cell r="J1262" t="str">
            <v>MES</v>
          </cell>
          <cell r="K1262" t="str">
            <v>SECRETARÍA DE HACIENDA</v>
          </cell>
          <cell r="L1262">
            <v>0</v>
          </cell>
        </row>
        <row r="1263">
          <cell r="C1263">
            <v>0</v>
          </cell>
          <cell r="D1263">
            <v>0</v>
          </cell>
          <cell r="E1263" t="str">
            <v>Monitoreo y seguimiento al PAC</v>
          </cell>
          <cell r="F1263" t="str">
            <v>%</v>
          </cell>
          <cell r="G1263">
            <v>100</v>
          </cell>
          <cell r="H1263">
            <v>42795</v>
          </cell>
          <cell r="I1263">
            <v>9</v>
          </cell>
          <cell r="J1263" t="str">
            <v>MES</v>
          </cell>
          <cell r="K1263" t="str">
            <v>SECRETARÍA DE HACIENDA</v>
          </cell>
          <cell r="L1263">
            <v>0</v>
          </cell>
        </row>
        <row r="1264">
          <cell r="C1264">
            <v>0</v>
          </cell>
          <cell r="D1264">
            <v>0</v>
          </cell>
          <cell r="E1264" t="str">
            <v>Implementación estrategiaDesempeñoFiscal</v>
          </cell>
          <cell r="F1264" t="str">
            <v>%</v>
          </cell>
          <cell r="G1264">
            <v>100</v>
          </cell>
          <cell r="H1264">
            <v>42795</v>
          </cell>
          <cell r="I1264">
            <v>9</v>
          </cell>
          <cell r="J1264" t="str">
            <v>MES</v>
          </cell>
          <cell r="K1264" t="str">
            <v>SECRETARÍA DE HACIENDA</v>
          </cell>
          <cell r="L1264">
            <v>0</v>
          </cell>
        </row>
        <row r="1265">
          <cell r="C1265">
            <v>0</v>
          </cell>
          <cell r="D1265">
            <v>0</v>
          </cell>
          <cell r="E1265" t="str">
            <v>Diseño de estrategia Rentas Dptls</v>
          </cell>
          <cell r="F1265" t="str">
            <v>%</v>
          </cell>
          <cell r="G1265">
            <v>100</v>
          </cell>
          <cell r="H1265">
            <v>42795</v>
          </cell>
          <cell r="I1265">
            <v>9</v>
          </cell>
          <cell r="J1265" t="str">
            <v>MES</v>
          </cell>
          <cell r="K1265" t="str">
            <v>SECRETARÍA DE HACIENDA</v>
          </cell>
          <cell r="L1265">
            <v>0</v>
          </cell>
        </row>
        <row r="1266">
          <cell r="C1266">
            <v>0</v>
          </cell>
          <cell r="D1266">
            <v>0</v>
          </cell>
          <cell r="E1266" t="str">
            <v>Conformación mesa de trabajo Hacienda P</v>
          </cell>
          <cell r="F1266" t="str">
            <v>%</v>
          </cell>
          <cell r="G1266">
            <v>100</v>
          </cell>
          <cell r="H1266">
            <v>42795</v>
          </cell>
          <cell r="I1266">
            <v>9</v>
          </cell>
          <cell r="J1266" t="str">
            <v>MES</v>
          </cell>
          <cell r="K1266" t="str">
            <v>SECRETARÍA DE HACIENDA</v>
          </cell>
          <cell r="L1266">
            <v>0</v>
          </cell>
        </row>
        <row r="1267">
          <cell r="C1267">
            <v>0</v>
          </cell>
          <cell r="D1267">
            <v>0</v>
          </cell>
          <cell r="E1267" t="str">
            <v>Capital intelectual- relacionamiento</v>
          </cell>
          <cell r="F1267" t="str">
            <v>%</v>
          </cell>
          <cell r="G1267">
            <v>100</v>
          </cell>
          <cell r="H1267">
            <v>42795</v>
          </cell>
          <cell r="I1267">
            <v>9</v>
          </cell>
          <cell r="J1267" t="str">
            <v>MES</v>
          </cell>
          <cell r="K1267" t="str">
            <v>SECRETARÍA DE HACIENDA</v>
          </cell>
          <cell r="L1267">
            <v>0</v>
          </cell>
        </row>
        <row r="1268">
          <cell r="C1268">
            <v>0</v>
          </cell>
          <cell r="D1268">
            <v>0</v>
          </cell>
          <cell r="E1268" t="str">
            <v>Capacitación funcionarios</v>
          </cell>
          <cell r="F1268" t="str">
            <v>%</v>
          </cell>
          <cell r="G1268">
            <v>100</v>
          </cell>
          <cell r="H1268">
            <v>42795</v>
          </cell>
          <cell r="I1268">
            <v>9</v>
          </cell>
          <cell r="J1268" t="str">
            <v>MES</v>
          </cell>
          <cell r="K1268" t="str">
            <v>SECRETARÍA DE HACIENDA</v>
          </cell>
          <cell r="L1268">
            <v>0</v>
          </cell>
        </row>
        <row r="1269">
          <cell r="C1269">
            <v>0</v>
          </cell>
          <cell r="D1269">
            <v>0</v>
          </cell>
          <cell r="E1269" t="str">
            <v>Asesoría tributaria</v>
          </cell>
          <cell r="F1269" t="str">
            <v>%</v>
          </cell>
          <cell r="G1269">
            <v>100</v>
          </cell>
          <cell r="H1269">
            <v>42795</v>
          </cell>
          <cell r="I1269">
            <v>9</v>
          </cell>
          <cell r="J1269" t="str">
            <v>MES</v>
          </cell>
          <cell r="K1269" t="str">
            <v>SECRETARÍA DE HACIENDA</v>
          </cell>
          <cell r="L1269">
            <v>0</v>
          </cell>
        </row>
        <row r="1270">
          <cell r="C1270">
            <v>0</v>
          </cell>
          <cell r="D1270">
            <v>0</v>
          </cell>
          <cell r="E1270" t="str">
            <v>Apoyo y Asesoría temas penalesyfiscales</v>
          </cell>
          <cell r="F1270" t="str">
            <v>%</v>
          </cell>
          <cell r="G1270">
            <v>100</v>
          </cell>
          <cell r="H1270">
            <v>42795</v>
          </cell>
          <cell r="I1270">
            <v>9</v>
          </cell>
          <cell r="J1270" t="str">
            <v>MES</v>
          </cell>
          <cell r="K1270" t="str">
            <v>SECRETARÍA DE HACIENDA</v>
          </cell>
          <cell r="L1270">
            <v>0</v>
          </cell>
        </row>
        <row r="1271">
          <cell r="C1271">
            <v>0</v>
          </cell>
          <cell r="D1271">
            <v>0</v>
          </cell>
          <cell r="E1271" t="str">
            <v>Apoyo y Asesoría saneamiento bienes</v>
          </cell>
          <cell r="F1271" t="str">
            <v>%</v>
          </cell>
          <cell r="G1271">
            <v>100</v>
          </cell>
          <cell r="H1271">
            <v>42795</v>
          </cell>
          <cell r="I1271">
            <v>9</v>
          </cell>
          <cell r="J1271" t="str">
            <v>MES</v>
          </cell>
          <cell r="K1271" t="str">
            <v>SECRETARÍA DE HACIENDA</v>
          </cell>
          <cell r="L1271">
            <v>0</v>
          </cell>
        </row>
        <row r="1272">
          <cell r="C1272">
            <v>0</v>
          </cell>
          <cell r="D1272">
            <v>0</v>
          </cell>
          <cell r="E1272" t="str">
            <v>Análisis financiero Dpto y Ent Desc</v>
          </cell>
          <cell r="F1272" t="str">
            <v>%</v>
          </cell>
          <cell r="G1272">
            <v>100</v>
          </cell>
          <cell r="H1272">
            <v>42795</v>
          </cell>
          <cell r="I1272">
            <v>9</v>
          </cell>
          <cell r="J1272" t="str">
            <v>MES</v>
          </cell>
          <cell r="K1272" t="str">
            <v>SECRETARÍA DE HACIENDA</v>
          </cell>
          <cell r="L1272">
            <v>0</v>
          </cell>
        </row>
        <row r="1273">
          <cell r="C1273">
            <v>0</v>
          </cell>
          <cell r="D1273">
            <v>0</v>
          </cell>
          <cell r="E1273" t="str">
            <v>Acompañamiento informe calificad riesgo</v>
          </cell>
          <cell r="F1273" t="str">
            <v>%</v>
          </cell>
          <cell r="G1273">
            <v>100</v>
          </cell>
          <cell r="H1273">
            <v>42795</v>
          </cell>
          <cell r="I1273">
            <v>9</v>
          </cell>
          <cell r="J1273" t="str">
            <v>MES</v>
          </cell>
          <cell r="K1273" t="str">
            <v>SECRETARÍA DE HACIENDA</v>
          </cell>
          <cell r="L1273">
            <v>0</v>
          </cell>
        </row>
        <row r="1274">
          <cell r="C1274" t="str">
            <v>2016050000260</v>
          </cell>
          <cell r="D1274">
            <v>1300000000</v>
          </cell>
          <cell r="E1274" t="str">
            <v>Estudios y diseños técnicos</v>
          </cell>
          <cell r="F1274" t="str">
            <v>UNI</v>
          </cell>
          <cell r="G1274">
            <v>0.3</v>
          </cell>
          <cell r="H1274">
            <v>42736</v>
          </cell>
          <cell r="I1274">
            <v>12</v>
          </cell>
          <cell r="J1274" t="str">
            <v>MES</v>
          </cell>
          <cell r="K1274" t="str">
            <v>SECRETARÍA DE INFRAESTRUCTURA FISICA</v>
          </cell>
          <cell r="L1274" t="str">
            <v>Estudios para inclusión de Antioquia en el Plan Maestro Ferroviario</v>
          </cell>
        </row>
        <row r="1275">
          <cell r="C1275">
            <v>0</v>
          </cell>
          <cell r="D1275">
            <v>0</v>
          </cell>
          <cell r="E1275" t="str">
            <v>Fortalecimiento Institucional</v>
          </cell>
          <cell r="F1275" t="str">
            <v>UNI</v>
          </cell>
          <cell r="G1275">
            <v>1</v>
          </cell>
          <cell r="H1275">
            <v>42736</v>
          </cell>
          <cell r="I1275">
            <v>12</v>
          </cell>
          <cell r="J1275" t="str">
            <v>MES</v>
          </cell>
          <cell r="K1275" t="str">
            <v>SECRETARÍA DE INFRAESTRUCTURA FISICA</v>
          </cell>
          <cell r="L1275">
            <v>0</v>
          </cell>
        </row>
        <row r="1276">
          <cell r="C1276" t="str">
            <v>2015050000013</v>
          </cell>
          <cell r="D1276">
            <v>6406200000</v>
          </cell>
          <cell r="E1276" t="str">
            <v>Kit maquinaria restaurar transitabilidad</v>
          </cell>
          <cell r="F1276" t="str">
            <v>UNI</v>
          </cell>
          <cell r="G1276">
            <v>3</v>
          </cell>
          <cell r="H1276">
            <v>42736</v>
          </cell>
          <cell r="I1276">
            <v>12</v>
          </cell>
          <cell r="J1276" t="str">
            <v>MES</v>
          </cell>
          <cell r="K1276" t="str">
            <v>SECRETARÍA DE INFRAESTRUCTURA FISICA</v>
          </cell>
          <cell r="L1276" t="str">
            <v>Conservación de la transitabilidad en vías en el Departamento</v>
          </cell>
        </row>
        <row r="1277">
          <cell r="C1277" t="str">
            <v>2016050000250</v>
          </cell>
          <cell r="D1277">
            <v>1791231778</v>
          </cell>
          <cell r="E1277" t="str">
            <v>Fortalecimiento institucional</v>
          </cell>
          <cell r="F1277" t="str">
            <v>UNI</v>
          </cell>
          <cell r="G1277">
            <v>1</v>
          </cell>
          <cell r="H1277">
            <v>42736</v>
          </cell>
          <cell r="I1277">
            <v>12</v>
          </cell>
          <cell r="J1277" t="str">
            <v>MES</v>
          </cell>
          <cell r="K1277" t="str">
            <v>SECRETARÍA DE INFRAESTRUCTURA FISICA</v>
          </cell>
          <cell r="L1277" t="str">
            <v>Renovación y aumento de la señalización en las vías de la Red Vial Secundaria Todo El Departamento, Antioquia, Occidente</v>
          </cell>
        </row>
        <row r="1278">
          <cell r="C1278">
            <v>0</v>
          </cell>
          <cell r="D1278">
            <v>0</v>
          </cell>
          <cell r="E1278" t="str">
            <v>Señalización vial obra</v>
          </cell>
          <cell r="F1278" t="str">
            <v>KM</v>
          </cell>
          <cell r="G1278">
            <v>350</v>
          </cell>
          <cell r="H1278">
            <v>42736</v>
          </cell>
          <cell r="I1278">
            <v>12</v>
          </cell>
          <cell r="J1278" t="str">
            <v>MES</v>
          </cell>
          <cell r="K1278" t="str">
            <v>SECRETARÍA DE INFRAESTRUCTURA FISICA</v>
          </cell>
          <cell r="L1278">
            <v>0</v>
          </cell>
        </row>
        <row r="1279">
          <cell r="C1279">
            <v>0</v>
          </cell>
          <cell r="D1279">
            <v>0</v>
          </cell>
          <cell r="E1279" t="str">
            <v>Señalización vial interventoría</v>
          </cell>
          <cell r="F1279" t="str">
            <v>KM</v>
          </cell>
          <cell r="G1279">
            <v>350</v>
          </cell>
          <cell r="H1279">
            <v>42736</v>
          </cell>
          <cell r="I1279">
            <v>12</v>
          </cell>
          <cell r="J1279" t="str">
            <v>MES</v>
          </cell>
          <cell r="K1279" t="str">
            <v>SECRETARÍA DE INFRAESTRUCTURA FISICA</v>
          </cell>
          <cell r="L1279">
            <v>0</v>
          </cell>
        </row>
        <row r="1280">
          <cell r="C1280" t="str">
            <v>2016050000251</v>
          </cell>
          <cell r="D1280">
            <v>15400000000</v>
          </cell>
          <cell r="E1280" t="str">
            <v>Pavimentación Placa Huella</v>
          </cell>
          <cell r="F1280" t="str">
            <v>KM</v>
          </cell>
          <cell r="G1280">
            <v>21</v>
          </cell>
          <cell r="H1280">
            <v>42736</v>
          </cell>
          <cell r="I1280">
            <v>12</v>
          </cell>
          <cell r="J1280" t="str">
            <v>MES</v>
          </cell>
          <cell r="K1280" t="str">
            <v>SECRETARÍA DE INFRAESTRUCTURA FISICA</v>
          </cell>
          <cell r="L1280" t="str">
            <v>Construcción de Placa Huella en la Red Vial Terciaria de Antioquia</v>
          </cell>
        </row>
        <row r="1281">
          <cell r="C1281">
            <v>0</v>
          </cell>
          <cell r="D1281">
            <v>0</v>
          </cell>
          <cell r="E1281" t="str">
            <v>Fortalecimiento Institucional</v>
          </cell>
          <cell r="F1281" t="str">
            <v>UNI</v>
          </cell>
          <cell r="G1281">
            <v>1</v>
          </cell>
          <cell r="H1281">
            <v>42736</v>
          </cell>
          <cell r="I1281">
            <v>12</v>
          </cell>
          <cell r="J1281" t="str">
            <v>MES</v>
          </cell>
          <cell r="K1281" t="str">
            <v>SECRETARÍA DE INFRAESTRUCTURA FISICA</v>
          </cell>
          <cell r="L1281">
            <v>0</v>
          </cell>
        </row>
        <row r="1282">
          <cell r="C1282" t="str">
            <v>2016050000252</v>
          </cell>
          <cell r="D1282">
            <v>7379077555</v>
          </cell>
          <cell r="E1282" t="str">
            <v>Construcción Ciclorutas</v>
          </cell>
          <cell r="F1282" t="str">
            <v>KM</v>
          </cell>
          <cell r="G1282">
            <v>6</v>
          </cell>
          <cell r="H1282">
            <v>42736</v>
          </cell>
          <cell r="I1282">
            <v>12</v>
          </cell>
          <cell r="J1282" t="str">
            <v>MES</v>
          </cell>
          <cell r="K1282" t="str">
            <v>SECRETARÍA DE INFRAESTRUCTURA FISICA</v>
          </cell>
          <cell r="L1282" t="str">
            <v>Construcción de bulevares para peatones, ciclorutas, ciclo vías y senderos en Antioquia</v>
          </cell>
        </row>
        <row r="1283">
          <cell r="C1283">
            <v>0</v>
          </cell>
          <cell r="D1283">
            <v>0</v>
          </cell>
          <cell r="E1283" t="str">
            <v>Interventoría</v>
          </cell>
          <cell r="F1283" t="str">
            <v>UNI</v>
          </cell>
          <cell r="G1283">
            <v>1</v>
          </cell>
          <cell r="H1283">
            <v>42736</v>
          </cell>
          <cell r="I1283">
            <v>12</v>
          </cell>
          <cell r="J1283" t="str">
            <v>MES</v>
          </cell>
          <cell r="K1283" t="str">
            <v>SECRETARÍA DE INFRAESTRUCTURA FISICA</v>
          </cell>
          <cell r="L1283">
            <v>0</v>
          </cell>
        </row>
        <row r="1284">
          <cell r="C1284">
            <v>0</v>
          </cell>
          <cell r="D1284">
            <v>0</v>
          </cell>
          <cell r="E1284" t="str">
            <v>Fortalecimiento Institucional</v>
          </cell>
          <cell r="F1284" t="str">
            <v>UNI</v>
          </cell>
          <cell r="G1284">
            <v>1</v>
          </cell>
          <cell r="H1284">
            <v>42736</v>
          </cell>
          <cell r="I1284">
            <v>12</v>
          </cell>
          <cell r="J1284" t="str">
            <v>MES</v>
          </cell>
          <cell r="K1284" t="str">
            <v>SECRETARÍA DE INFRAESTRUCTURA FISICA</v>
          </cell>
          <cell r="L1284">
            <v>0</v>
          </cell>
        </row>
        <row r="1285">
          <cell r="C1285" t="str">
            <v>2016050000253</v>
          </cell>
          <cell r="D1285">
            <v>5100000000</v>
          </cell>
          <cell r="E1285" t="str">
            <v>Construcción obras</v>
          </cell>
          <cell r="F1285" t="str">
            <v>KM</v>
          </cell>
          <cell r="G1285">
            <v>1</v>
          </cell>
          <cell r="H1285">
            <v>42736</v>
          </cell>
          <cell r="I1285">
            <v>12</v>
          </cell>
          <cell r="J1285" t="str">
            <v>MES</v>
          </cell>
          <cell r="K1285" t="str">
            <v>SECRETARÍA DE INFRAESTRUCTURA FISICA</v>
          </cell>
          <cell r="L1285" t="str">
            <v>Mejoramiento Conexión Vial Aburra Norte</v>
          </cell>
        </row>
        <row r="1286">
          <cell r="C1286" t="str">
            <v>2016050000254</v>
          </cell>
          <cell r="D1286">
            <v>36433353820</v>
          </cell>
          <cell r="E1286" t="str">
            <v>Fortalecimiento institucional</v>
          </cell>
          <cell r="F1286" t="str">
            <v>UNI</v>
          </cell>
          <cell r="G1286">
            <v>1</v>
          </cell>
          <cell r="H1286">
            <v>42736</v>
          </cell>
          <cell r="I1286">
            <v>12</v>
          </cell>
          <cell r="J1286" t="str">
            <v>MES</v>
          </cell>
          <cell r="K1286" t="str">
            <v>SECRETARÍA DE INFRAESTRUCTURA FISICA</v>
          </cell>
          <cell r="L1286" t="str">
            <v>Mantenimiento y Mejoramiento de la RVS en Antioquia</v>
          </cell>
        </row>
        <row r="1287">
          <cell r="C1287">
            <v>0</v>
          </cell>
          <cell r="D1287">
            <v>0</v>
          </cell>
          <cell r="E1287" t="str">
            <v>Intervención puntos críticos</v>
          </cell>
          <cell r="F1287" t="str">
            <v>UNI</v>
          </cell>
          <cell r="G1287">
            <v>1</v>
          </cell>
          <cell r="H1287">
            <v>42736</v>
          </cell>
          <cell r="I1287">
            <v>12</v>
          </cell>
          <cell r="J1287" t="str">
            <v>MES</v>
          </cell>
          <cell r="K1287" t="str">
            <v>SECRETARÍA DE INFRAESTRUCTURA FISICA</v>
          </cell>
          <cell r="L1287">
            <v>0</v>
          </cell>
        </row>
        <row r="1288">
          <cell r="C1288">
            <v>0</v>
          </cell>
          <cell r="D1288">
            <v>0</v>
          </cell>
          <cell r="E1288" t="str">
            <v>Interventoría mantenimiento rutinario</v>
          </cell>
          <cell r="F1288" t="str">
            <v>UNI</v>
          </cell>
          <cell r="G1288">
            <v>1</v>
          </cell>
          <cell r="H1288">
            <v>42736</v>
          </cell>
          <cell r="I1288">
            <v>12</v>
          </cell>
          <cell r="J1288" t="str">
            <v>MES</v>
          </cell>
          <cell r="K1288" t="str">
            <v>SECRETARÍA DE INFRAESTRUCTURA FISICA</v>
          </cell>
          <cell r="L1288">
            <v>0</v>
          </cell>
        </row>
        <row r="1289">
          <cell r="C1289">
            <v>0</v>
          </cell>
          <cell r="D1289">
            <v>0</v>
          </cell>
          <cell r="E1289" t="str">
            <v>Obra intervención puntos críticos</v>
          </cell>
          <cell r="F1289" t="str">
            <v>KM</v>
          </cell>
          <cell r="G1289">
            <v>100</v>
          </cell>
          <cell r="H1289">
            <v>42736</v>
          </cell>
          <cell r="I1289">
            <v>12</v>
          </cell>
          <cell r="J1289" t="str">
            <v>MES</v>
          </cell>
          <cell r="K1289" t="str">
            <v>SECRETARÍA DE INFRAESTRUCTURA FISICA</v>
          </cell>
          <cell r="L1289">
            <v>0</v>
          </cell>
        </row>
        <row r="1290">
          <cell r="C1290">
            <v>0</v>
          </cell>
          <cell r="D1290">
            <v>0</v>
          </cell>
          <cell r="E1290" t="str">
            <v>Obra mantenimiento rutinario</v>
          </cell>
          <cell r="F1290" t="str">
            <v>KM</v>
          </cell>
          <cell r="G1290">
            <v>601</v>
          </cell>
          <cell r="H1290">
            <v>42736</v>
          </cell>
          <cell r="I1290">
            <v>12</v>
          </cell>
          <cell r="J1290" t="str">
            <v>MES</v>
          </cell>
          <cell r="K1290" t="str">
            <v>SECRETARÍA DE INFRAESTRUCTURA FISICA</v>
          </cell>
          <cell r="L1290">
            <v>0</v>
          </cell>
        </row>
        <row r="1291">
          <cell r="C1291">
            <v>0</v>
          </cell>
          <cell r="D1291">
            <v>0</v>
          </cell>
          <cell r="E1291" t="str">
            <v>Recurso Humano</v>
          </cell>
          <cell r="F1291" t="str">
            <v>PRS</v>
          </cell>
          <cell r="G1291">
            <v>20</v>
          </cell>
          <cell r="H1291">
            <v>42767</v>
          </cell>
          <cell r="I1291">
            <v>6</v>
          </cell>
          <cell r="J1291" t="str">
            <v>MES</v>
          </cell>
          <cell r="K1291" t="str">
            <v>SECRETARÍA DE INFRAESTRUCTURA FISICA</v>
          </cell>
          <cell r="L1291">
            <v>0</v>
          </cell>
        </row>
        <row r="1292">
          <cell r="C1292" t="str">
            <v>2016050000255</v>
          </cell>
          <cell r="D1292">
            <v>2600000000</v>
          </cell>
          <cell r="E1292" t="str">
            <v>Compra de Equipos</v>
          </cell>
          <cell r="F1292" t="str">
            <v>UNI</v>
          </cell>
          <cell r="G1292">
            <v>20</v>
          </cell>
          <cell r="H1292">
            <v>42736</v>
          </cell>
          <cell r="I1292">
            <v>12</v>
          </cell>
          <cell r="J1292" t="str">
            <v>MES</v>
          </cell>
          <cell r="K1292" t="str">
            <v>SECRETARÍA DE INFRAESTRUCTURA FISICA</v>
          </cell>
          <cell r="L1292" t="str">
            <v>Desarrollo de Sistemas de Información en la Secretaría de Infraestructura Física</v>
          </cell>
        </row>
        <row r="1293">
          <cell r="C1293">
            <v>0</v>
          </cell>
          <cell r="D1293">
            <v>0</v>
          </cell>
          <cell r="E1293" t="str">
            <v>Dllo Sistemas Información y Bases Datos</v>
          </cell>
          <cell r="F1293" t="str">
            <v>UNI</v>
          </cell>
          <cell r="G1293">
            <v>2</v>
          </cell>
          <cell r="H1293">
            <v>42736</v>
          </cell>
          <cell r="I1293">
            <v>12</v>
          </cell>
          <cell r="J1293" t="str">
            <v>MES</v>
          </cell>
          <cell r="K1293" t="str">
            <v>SECRETARÍA DE INFRAESTRUCTURA FISICA</v>
          </cell>
          <cell r="L1293">
            <v>0</v>
          </cell>
        </row>
        <row r="1294">
          <cell r="C1294">
            <v>0</v>
          </cell>
          <cell r="D1294">
            <v>0</v>
          </cell>
          <cell r="E1294" t="str">
            <v>Estruct Desarrollo y Oper Centro Gestión</v>
          </cell>
          <cell r="F1294" t="str">
            <v>UNI</v>
          </cell>
          <cell r="G1294">
            <v>1</v>
          </cell>
          <cell r="H1294">
            <v>42736</v>
          </cell>
          <cell r="I1294">
            <v>12</v>
          </cell>
          <cell r="J1294" t="str">
            <v>MES</v>
          </cell>
          <cell r="K1294" t="str">
            <v>SECRETARÍA DE INFRAESTRUCTURA FISICA</v>
          </cell>
          <cell r="L1294">
            <v>0</v>
          </cell>
        </row>
        <row r="1295">
          <cell r="C1295">
            <v>0</v>
          </cell>
          <cell r="D1295">
            <v>0</v>
          </cell>
          <cell r="E1295" t="str">
            <v>Mantenimiento Licencias y Software</v>
          </cell>
          <cell r="F1295" t="str">
            <v>UNI</v>
          </cell>
          <cell r="G1295">
            <v>1</v>
          </cell>
          <cell r="H1295">
            <v>42736</v>
          </cell>
          <cell r="I1295">
            <v>12</v>
          </cell>
          <cell r="J1295" t="str">
            <v>MES</v>
          </cell>
          <cell r="K1295" t="str">
            <v>SECRETARÍA DE INFRAESTRUCTURA FISICA</v>
          </cell>
          <cell r="L1295">
            <v>0</v>
          </cell>
        </row>
        <row r="1296">
          <cell r="C1296" t="str">
            <v>2016050000256</v>
          </cell>
          <cell r="D1296">
            <v>3000000000</v>
          </cell>
          <cell r="E1296" t="str">
            <v>Estudios y diseños técnicos</v>
          </cell>
          <cell r="F1296" t="str">
            <v>UNI</v>
          </cell>
          <cell r="G1296">
            <v>4</v>
          </cell>
          <cell r="H1296">
            <v>42736</v>
          </cell>
          <cell r="I1296">
            <v>12</v>
          </cell>
          <cell r="J1296" t="str">
            <v>MES</v>
          </cell>
          <cell r="K1296" t="str">
            <v>SECRETARÍA DE INFRAESTRUCTURA FISICA</v>
          </cell>
          <cell r="L1296" t="str">
            <v>Estudios de infraestructura en la red vial secundaria</v>
          </cell>
        </row>
        <row r="1297">
          <cell r="C1297" t="str">
            <v>2016050000257</v>
          </cell>
          <cell r="D1297">
            <v>2000000000</v>
          </cell>
          <cell r="E1297" t="str">
            <v>Mantenimiento de caminos</v>
          </cell>
          <cell r="F1297" t="str">
            <v>KM</v>
          </cell>
          <cell r="G1297">
            <v>997</v>
          </cell>
          <cell r="H1297">
            <v>42736</v>
          </cell>
          <cell r="I1297">
            <v>12</v>
          </cell>
          <cell r="J1297" t="str">
            <v>MES</v>
          </cell>
          <cell r="K1297" t="str">
            <v>SECRETARÍA DE INFRAESTRUCTURA FISICA</v>
          </cell>
          <cell r="L1297" t="str">
            <v>Apoyo al mejoramiento de caminos de herradura o motorrutas en Antioquia</v>
          </cell>
        </row>
        <row r="1298">
          <cell r="C1298">
            <v>0</v>
          </cell>
          <cell r="D1298">
            <v>0</v>
          </cell>
          <cell r="E1298" t="str">
            <v>Mejoramiento de caminos</v>
          </cell>
          <cell r="F1298" t="str">
            <v>KM</v>
          </cell>
          <cell r="G1298">
            <v>100</v>
          </cell>
          <cell r="H1298">
            <v>42736</v>
          </cell>
          <cell r="I1298">
            <v>12</v>
          </cell>
          <cell r="J1298" t="str">
            <v>MES</v>
          </cell>
          <cell r="K1298" t="str">
            <v>SECRETARÍA DE INFRAESTRUCTURA FISICA</v>
          </cell>
          <cell r="L1298">
            <v>0</v>
          </cell>
        </row>
        <row r="1299">
          <cell r="C1299">
            <v>0</v>
          </cell>
          <cell r="D1299">
            <v>0</v>
          </cell>
          <cell r="E1299" t="str">
            <v>Mejoramiento de motorrutas</v>
          </cell>
          <cell r="F1299" t="str">
            <v>KM</v>
          </cell>
          <cell r="G1299">
            <v>100</v>
          </cell>
          <cell r="H1299">
            <v>42736</v>
          </cell>
          <cell r="I1299">
            <v>12</v>
          </cell>
          <cell r="J1299" t="str">
            <v>MES</v>
          </cell>
          <cell r="K1299" t="str">
            <v>SECRETARÍA DE INFRAESTRUCTURA FISICA</v>
          </cell>
          <cell r="L1299">
            <v>0</v>
          </cell>
        </row>
        <row r="1300">
          <cell r="C1300" t="str">
            <v>2016050000258</v>
          </cell>
          <cell r="D1300">
            <v>1500000000</v>
          </cell>
          <cell r="E1300" t="str">
            <v>Fortalecimiento institucional</v>
          </cell>
          <cell r="F1300" t="str">
            <v>UNI</v>
          </cell>
          <cell r="G1300">
            <v>1</v>
          </cell>
          <cell r="H1300">
            <v>42736</v>
          </cell>
          <cell r="I1300">
            <v>12</v>
          </cell>
          <cell r="J1300" t="str">
            <v>MES</v>
          </cell>
          <cell r="K1300" t="str">
            <v>SECRETARÍA DE INFRAESTRUCTURA FISICA</v>
          </cell>
          <cell r="L1300" t="str">
            <v>Apoyo al mejoramiento de vías urbanas en algunos municipios de Antioquia</v>
          </cell>
        </row>
        <row r="1301">
          <cell r="C1301">
            <v>0</v>
          </cell>
          <cell r="D1301">
            <v>0</v>
          </cell>
          <cell r="E1301" t="str">
            <v>Intervención en senderos peatonales</v>
          </cell>
          <cell r="F1301" t="str">
            <v>KM</v>
          </cell>
          <cell r="G1301">
            <v>1</v>
          </cell>
          <cell r="H1301">
            <v>42736</v>
          </cell>
          <cell r="I1301">
            <v>12</v>
          </cell>
          <cell r="J1301" t="str">
            <v>MES</v>
          </cell>
          <cell r="K1301" t="str">
            <v>SECRETARÍA DE INFRAESTRUCTURA FISICA</v>
          </cell>
          <cell r="L1301">
            <v>0</v>
          </cell>
        </row>
        <row r="1302">
          <cell r="C1302">
            <v>0</v>
          </cell>
          <cell r="D1302">
            <v>0</v>
          </cell>
          <cell r="E1302" t="str">
            <v>Intervención en vías urbanas</v>
          </cell>
          <cell r="F1302" t="str">
            <v>KM</v>
          </cell>
          <cell r="G1302">
            <v>3</v>
          </cell>
          <cell r="H1302">
            <v>42736</v>
          </cell>
          <cell r="I1302">
            <v>12</v>
          </cell>
          <cell r="J1302" t="str">
            <v>MES</v>
          </cell>
          <cell r="K1302" t="str">
            <v>SECRETARÍA DE INFRAESTRUCTURA FISICA</v>
          </cell>
          <cell r="L1302">
            <v>0</v>
          </cell>
        </row>
        <row r="1303">
          <cell r="C1303" t="str">
            <v>2016050000259</v>
          </cell>
          <cell r="D1303">
            <v>519400000</v>
          </cell>
          <cell r="E1303" t="str">
            <v>Mantenimiento de cables aéreos</v>
          </cell>
          <cell r="F1303" t="str">
            <v>UNI</v>
          </cell>
          <cell r="G1303">
            <v>7</v>
          </cell>
          <cell r="H1303">
            <v>42736</v>
          </cell>
          <cell r="I1303">
            <v>12</v>
          </cell>
          <cell r="J1303" t="str">
            <v>MES</v>
          </cell>
          <cell r="K1303" t="str">
            <v>SECRETARÍA DE INFRAESTRUCTURA FISICA</v>
          </cell>
          <cell r="L1303" t="str">
            <v>Mantenimiento y operación de cables aéreos en Antioquia</v>
          </cell>
        </row>
        <row r="1304">
          <cell r="C1304">
            <v>0</v>
          </cell>
          <cell r="D1304">
            <v>0</v>
          </cell>
          <cell r="E1304" t="str">
            <v>Operación de cables aéreos</v>
          </cell>
          <cell r="F1304" t="str">
            <v>UNI</v>
          </cell>
          <cell r="G1304">
            <v>7</v>
          </cell>
          <cell r="H1304">
            <v>42736</v>
          </cell>
          <cell r="I1304">
            <v>12</v>
          </cell>
          <cell r="J1304" t="str">
            <v>MES</v>
          </cell>
          <cell r="K1304" t="str">
            <v>SECRETARÍA DE INFRAESTRUCTURA FISICA</v>
          </cell>
          <cell r="L1304">
            <v>0</v>
          </cell>
        </row>
        <row r="1305">
          <cell r="C1305" t="str">
            <v>2016050000261</v>
          </cell>
          <cell r="D1305">
            <v>2000000000</v>
          </cell>
          <cell r="E1305" t="str">
            <v>Intervención de espacios públicos</v>
          </cell>
          <cell r="F1305" t="str">
            <v>UNI</v>
          </cell>
          <cell r="G1305">
            <v>12</v>
          </cell>
          <cell r="H1305">
            <v>42736</v>
          </cell>
          <cell r="I1305">
            <v>12</v>
          </cell>
          <cell r="J1305" t="str">
            <v>MES</v>
          </cell>
          <cell r="K1305" t="str">
            <v>SECRETARÍA DE INFRAESTRUCTURA FISICA</v>
          </cell>
          <cell r="L1305" t="str">
            <v>Apoyo a la intervención de espacios públicos Municipales</v>
          </cell>
        </row>
        <row r="1306">
          <cell r="C1306" t="str">
            <v>2016050000262</v>
          </cell>
          <cell r="D1306">
            <v>3000000000</v>
          </cell>
          <cell r="E1306" t="str">
            <v>Realización estudios pre y factibilidad</v>
          </cell>
          <cell r="F1306" t="str">
            <v>UNI</v>
          </cell>
          <cell r="G1306">
            <v>6</v>
          </cell>
          <cell r="H1306">
            <v>42736</v>
          </cell>
          <cell r="I1306">
            <v>12</v>
          </cell>
          <cell r="J1306" t="str">
            <v>MES</v>
          </cell>
          <cell r="K1306" t="str">
            <v>SECRETARÍA DE INFRAESTRUCTURA FISICA</v>
          </cell>
          <cell r="L1306" t="str">
            <v>Estudios de prefactibilidad y factibilidad para determinar la viabilidad del cobro de valorización en proyectos de infraestructura de transporte en el departamento de Antioquia</v>
          </cell>
        </row>
        <row r="1307">
          <cell r="C1307" t="str">
            <v>2016050000263</v>
          </cell>
          <cell r="D1307">
            <v>800000000</v>
          </cell>
          <cell r="E1307" t="str">
            <v>Estudios y diseños técnicos</v>
          </cell>
          <cell r="F1307" t="str">
            <v>UNI</v>
          </cell>
          <cell r="G1307">
            <v>1</v>
          </cell>
          <cell r="H1307">
            <v>42736</v>
          </cell>
          <cell r="I1307">
            <v>12</v>
          </cell>
          <cell r="J1307" t="str">
            <v>MES</v>
          </cell>
          <cell r="K1307" t="str">
            <v>SECRETARÍA DE INFRAESTRUCTURA FISICA</v>
          </cell>
          <cell r="L1307" t="str">
            <v>Estudio de infraestructura de transporte en la RVT Antioquia</v>
          </cell>
        </row>
        <row r="1308">
          <cell r="C1308" t="str">
            <v>2016050000264</v>
          </cell>
          <cell r="D1308">
            <v>500000000</v>
          </cell>
          <cell r="E1308" t="str">
            <v>Fortalecimiento institucional</v>
          </cell>
          <cell r="F1308" t="str">
            <v>UNI</v>
          </cell>
          <cell r="G1308">
            <v>1</v>
          </cell>
          <cell r="H1308">
            <v>42736</v>
          </cell>
          <cell r="I1308">
            <v>12</v>
          </cell>
          <cell r="J1308" t="str">
            <v>MES</v>
          </cell>
          <cell r="K1308" t="str">
            <v>SECRETARÍA DE INFRAESTRUCTURA FISICA</v>
          </cell>
          <cell r="L1308" t="str">
            <v>Renovación y aumento de la señalización en las vías de la Red Vial Terciaria Todo El Departamento, Antioquia, Occidente</v>
          </cell>
        </row>
        <row r="1309">
          <cell r="C1309">
            <v>0</v>
          </cell>
          <cell r="D1309">
            <v>0</v>
          </cell>
          <cell r="E1309" t="str">
            <v>Señalización vial</v>
          </cell>
          <cell r="F1309" t="str">
            <v>KM</v>
          </cell>
          <cell r="G1309">
            <v>15</v>
          </cell>
          <cell r="H1309">
            <v>42736</v>
          </cell>
          <cell r="I1309">
            <v>12</v>
          </cell>
          <cell r="J1309" t="str">
            <v>MES</v>
          </cell>
          <cell r="K1309" t="str">
            <v>SECRETARÍA DE INFRAESTRUCTURA FISICA</v>
          </cell>
          <cell r="L1309">
            <v>0</v>
          </cell>
        </row>
        <row r="1310">
          <cell r="C1310">
            <v>0</v>
          </cell>
          <cell r="D1310">
            <v>0</v>
          </cell>
          <cell r="E1310" t="str">
            <v>Señalización vial interventoría</v>
          </cell>
          <cell r="F1310" t="str">
            <v>KM</v>
          </cell>
          <cell r="G1310">
            <v>15</v>
          </cell>
          <cell r="H1310">
            <v>42736</v>
          </cell>
          <cell r="I1310">
            <v>12</v>
          </cell>
          <cell r="J1310" t="str">
            <v>MES</v>
          </cell>
          <cell r="K1310" t="str">
            <v>SECRETARÍA DE INFRAESTRUCTURA FISICA</v>
          </cell>
          <cell r="L1310">
            <v>0</v>
          </cell>
        </row>
        <row r="1311">
          <cell r="C1311" t="str">
            <v>2016050000265</v>
          </cell>
          <cell r="D1311">
            <v>12802446180</v>
          </cell>
          <cell r="E1311" t="str">
            <v>Fortalecimiento institucional</v>
          </cell>
          <cell r="F1311" t="str">
            <v>UNI</v>
          </cell>
          <cell r="G1311">
            <v>1</v>
          </cell>
          <cell r="H1311">
            <v>42736</v>
          </cell>
          <cell r="I1311">
            <v>12</v>
          </cell>
          <cell r="J1311" t="str">
            <v>MES</v>
          </cell>
          <cell r="K1311" t="str">
            <v>SECRETARÍA DE INFRAESTRUCTURA FISICA</v>
          </cell>
          <cell r="L1311" t="str">
            <v>Apoyo al mejoramiento y/o mantenimiento de la RVT en Antioquia</v>
          </cell>
        </row>
        <row r="1312">
          <cell r="C1312">
            <v>0</v>
          </cell>
          <cell r="D1312">
            <v>0</v>
          </cell>
          <cell r="E1312" t="str">
            <v>Mantenimiento rutinario</v>
          </cell>
          <cell r="F1312" t="str">
            <v>KM</v>
          </cell>
          <cell r="G1312">
            <v>17</v>
          </cell>
          <cell r="H1312">
            <v>42736</v>
          </cell>
          <cell r="I1312">
            <v>12</v>
          </cell>
          <cell r="J1312" t="str">
            <v>MES</v>
          </cell>
          <cell r="K1312" t="str">
            <v>SECRETARÍA DE INFRAESTRUCTURA FISICA</v>
          </cell>
          <cell r="L1312">
            <v>0</v>
          </cell>
        </row>
        <row r="1313">
          <cell r="C1313">
            <v>0</v>
          </cell>
          <cell r="D1313">
            <v>0</v>
          </cell>
          <cell r="E1313" t="str">
            <v>Apoyo con adquisición de maquinaria</v>
          </cell>
          <cell r="F1313" t="str">
            <v>UNI</v>
          </cell>
          <cell r="G1313">
            <v>1</v>
          </cell>
          <cell r="H1313">
            <v>42795</v>
          </cell>
          <cell r="I1313">
            <v>10</v>
          </cell>
          <cell r="J1313" t="str">
            <v>MES</v>
          </cell>
          <cell r="K1313" t="str">
            <v>SECRETARÍA DE INFRAESTRUCTURA FISICA</v>
          </cell>
          <cell r="L1313">
            <v>0</v>
          </cell>
        </row>
        <row r="1314">
          <cell r="C1314" t="str">
            <v>2016050000267</v>
          </cell>
          <cell r="D1314">
            <v>16000000000</v>
          </cell>
          <cell r="E1314" t="str">
            <v>Estudios técnicos</v>
          </cell>
          <cell r="F1314" t="str">
            <v>UNI</v>
          </cell>
          <cell r="G1314">
            <v>1</v>
          </cell>
          <cell r="H1314">
            <v>42736</v>
          </cell>
          <cell r="I1314">
            <v>12</v>
          </cell>
          <cell r="J1314" t="str">
            <v>MES</v>
          </cell>
          <cell r="K1314" t="str">
            <v>SECRETARÍA DE INFRAESTRUCTURA FISICA</v>
          </cell>
          <cell r="L1314" t="str">
            <v>Apoyo a la construcción de la zona portuaria en Urabá Antioquia</v>
          </cell>
        </row>
        <row r="1315">
          <cell r="C1315">
            <v>0</v>
          </cell>
          <cell r="D1315">
            <v>0</v>
          </cell>
          <cell r="E1315" t="str">
            <v>Apoyo a la construcción</v>
          </cell>
          <cell r="F1315" t="str">
            <v>UNI</v>
          </cell>
          <cell r="G1315">
            <v>1</v>
          </cell>
          <cell r="H1315">
            <v>42736</v>
          </cell>
          <cell r="I1315">
            <v>12</v>
          </cell>
          <cell r="J1315" t="str">
            <v>MES</v>
          </cell>
          <cell r="K1315" t="str">
            <v>SECRETARÍA DE INFRAESTRUCTURA FISICA</v>
          </cell>
          <cell r="L1315">
            <v>0</v>
          </cell>
        </row>
        <row r="1316">
          <cell r="C1316">
            <v>0</v>
          </cell>
          <cell r="D1316">
            <v>0</v>
          </cell>
          <cell r="E1316" t="str">
            <v>Fortalecimiento Institucional</v>
          </cell>
          <cell r="F1316" t="str">
            <v>UNI</v>
          </cell>
          <cell r="G1316">
            <v>1</v>
          </cell>
          <cell r="H1316">
            <v>42736</v>
          </cell>
          <cell r="I1316">
            <v>12</v>
          </cell>
          <cell r="J1316" t="str">
            <v>MES</v>
          </cell>
          <cell r="K1316" t="str">
            <v>SECRETARÍA DE INFRAESTRUCTURA FISICA</v>
          </cell>
          <cell r="L1316">
            <v>0</v>
          </cell>
        </row>
        <row r="1317">
          <cell r="C1317" t="str">
            <v>2016050000272</v>
          </cell>
          <cell r="D1317">
            <v>4500000000</v>
          </cell>
          <cell r="E1317" t="str">
            <v>Intervención puentes peatonales</v>
          </cell>
          <cell r="F1317" t="str">
            <v>UNI</v>
          </cell>
          <cell r="G1317">
            <v>5</v>
          </cell>
          <cell r="H1317">
            <v>42736</v>
          </cell>
          <cell r="I1317">
            <v>12</v>
          </cell>
          <cell r="J1317" t="str">
            <v>MES</v>
          </cell>
          <cell r="K1317" t="str">
            <v>SECRETARÍA DE INFRAESTRUCTURA FISICA</v>
          </cell>
          <cell r="L1317" t="str">
            <v>Apoyo a la construcción o mejoramiento de puentes en los municipios</v>
          </cell>
        </row>
        <row r="1318">
          <cell r="C1318">
            <v>0</v>
          </cell>
          <cell r="D1318">
            <v>0</v>
          </cell>
          <cell r="E1318" t="str">
            <v>Intervención puentes vehiculares</v>
          </cell>
          <cell r="F1318" t="str">
            <v>UNI</v>
          </cell>
          <cell r="G1318">
            <v>10</v>
          </cell>
          <cell r="H1318">
            <v>42736</v>
          </cell>
          <cell r="I1318">
            <v>12</v>
          </cell>
          <cell r="J1318" t="str">
            <v>MES</v>
          </cell>
          <cell r="K1318" t="str">
            <v>SECRETARÍA DE INFRAESTRUCTURA FISICA</v>
          </cell>
          <cell r="L1318">
            <v>0</v>
          </cell>
        </row>
        <row r="1319">
          <cell r="C1319" t="str">
            <v>2016050000277</v>
          </cell>
          <cell r="D1319">
            <v>1591611110</v>
          </cell>
          <cell r="E1319" t="str">
            <v>Adquisición y/o saneamiento de predios</v>
          </cell>
          <cell r="F1319" t="str">
            <v>%</v>
          </cell>
          <cell r="G1319">
            <v>18</v>
          </cell>
          <cell r="H1319">
            <v>42736</v>
          </cell>
          <cell r="I1319">
            <v>12</v>
          </cell>
          <cell r="J1319" t="str">
            <v>MES</v>
          </cell>
          <cell r="K1319" t="str">
            <v>SECRETARÍA DE INFRAESTRUCTURA FISICA</v>
          </cell>
          <cell r="L1319" t="str">
            <v>Formulación titulación de predios relacionados con la infraestructura de transporte de Antioquia</v>
          </cell>
        </row>
        <row r="1320">
          <cell r="C1320">
            <v>0</v>
          </cell>
          <cell r="D1320">
            <v>0</v>
          </cell>
          <cell r="E1320" t="str">
            <v>Saneamiento predial en vías</v>
          </cell>
          <cell r="F1320" t="str">
            <v>UNI</v>
          </cell>
          <cell r="G1320">
            <v>100</v>
          </cell>
          <cell r="H1320">
            <v>42736</v>
          </cell>
          <cell r="I1320">
            <v>12</v>
          </cell>
          <cell r="J1320" t="str">
            <v>MES</v>
          </cell>
          <cell r="K1320" t="str">
            <v>SECRETARÍA DE INFRAESTRUCTURA FISICA</v>
          </cell>
          <cell r="L1320">
            <v>0</v>
          </cell>
        </row>
        <row r="1321">
          <cell r="C1321" t="str">
            <v>2016050000281</v>
          </cell>
          <cell r="D1321">
            <v>2000000000</v>
          </cell>
          <cell r="E1321" t="str">
            <v>Construcción de espacios públicos</v>
          </cell>
          <cell r="F1321" t="str">
            <v>UNI</v>
          </cell>
          <cell r="G1321">
            <v>1</v>
          </cell>
          <cell r="H1321">
            <v>42736</v>
          </cell>
          <cell r="I1321">
            <v>12</v>
          </cell>
          <cell r="J1321" t="str">
            <v>MES</v>
          </cell>
          <cell r="K1321" t="str">
            <v>SECRETARÍA DE INFRAESTRUCTURA FISICA</v>
          </cell>
          <cell r="L1321" t="str">
            <v>Apoyo a otros espacios públicos (muelles, malecones, entre otros) en Antioquia</v>
          </cell>
        </row>
        <row r="1322">
          <cell r="C1322">
            <v>0</v>
          </cell>
          <cell r="D1322">
            <v>0</v>
          </cell>
          <cell r="E1322" t="str">
            <v>Fortalecimiento Institucional</v>
          </cell>
          <cell r="F1322" t="str">
            <v>UNI</v>
          </cell>
          <cell r="G1322">
            <v>1</v>
          </cell>
          <cell r="H1322">
            <v>42736</v>
          </cell>
          <cell r="I1322">
            <v>12</v>
          </cell>
          <cell r="J1322" t="str">
            <v>MES</v>
          </cell>
          <cell r="K1322" t="str">
            <v>SECRETARÍA DE INFRAESTRUCTURA FISICA</v>
          </cell>
          <cell r="L1322">
            <v>0</v>
          </cell>
        </row>
        <row r="1323">
          <cell r="C1323" t="str">
            <v>2016050000283</v>
          </cell>
          <cell r="D1323">
            <v>10000000000</v>
          </cell>
          <cell r="E1323" t="str">
            <v>Construcción puente</v>
          </cell>
          <cell r="F1323" t="str">
            <v>UNI</v>
          </cell>
          <cell r="G1323">
            <v>1</v>
          </cell>
          <cell r="H1323">
            <v>42736</v>
          </cell>
          <cell r="I1323">
            <v>12</v>
          </cell>
          <cell r="J1323" t="str">
            <v>MES</v>
          </cell>
          <cell r="K1323" t="str">
            <v>SECRETARÍA DE INFRAESTRUCTURA FISICA</v>
          </cell>
          <cell r="L1323" t="str">
            <v>Construcción y/o mejoramiento de puentes en la RVS</v>
          </cell>
        </row>
        <row r="1324">
          <cell r="C1324">
            <v>0</v>
          </cell>
          <cell r="D1324">
            <v>0</v>
          </cell>
          <cell r="E1324" t="str">
            <v>Interventoria a la construcción</v>
          </cell>
          <cell r="F1324" t="str">
            <v>UNI</v>
          </cell>
          <cell r="G1324">
            <v>1</v>
          </cell>
          <cell r="H1324">
            <v>42736</v>
          </cell>
          <cell r="I1324">
            <v>12</v>
          </cell>
          <cell r="J1324" t="str">
            <v>MES</v>
          </cell>
          <cell r="K1324" t="str">
            <v>SECRETARÍA DE INFRAESTRUCTURA FISICA</v>
          </cell>
          <cell r="L1324">
            <v>0</v>
          </cell>
        </row>
        <row r="1325">
          <cell r="C1325">
            <v>0</v>
          </cell>
          <cell r="D1325">
            <v>0</v>
          </cell>
          <cell r="E1325" t="str">
            <v>Interventoria al mantenimiento</v>
          </cell>
          <cell r="F1325" t="str">
            <v>UNI</v>
          </cell>
          <cell r="G1325">
            <v>1</v>
          </cell>
          <cell r="H1325">
            <v>42736</v>
          </cell>
          <cell r="I1325">
            <v>12</v>
          </cell>
          <cell r="J1325" t="str">
            <v>MES</v>
          </cell>
          <cell r="K1325" t="str">
            <v>SECRETARÍA DE INFRAESTRUCTURA FISICA</v>
          </cell>
          <cell r="L1325">
            <v>0</v>
          </cell>
        </row>
        <row r="1326">
          <cell r="C1326">
            <v>0</v>
          </cell>
          <cell r="D1326">
            <v>0</v>
          </cell>
          <cell r="E1326" t="str">
            <v>Mantenimiento puentes</v>
          </cell>
          <cell r="F1326" t="str">
            <v>UNI</v>
          </cell>
          <cell r="G1326">
            <v>45</v>
          </cell>
          <cell r="H1326">
            <v>42736</v>
          </cell>
          <cell r="I1326">
            <v>12</v>
          </cell>
          <cell r="J1326" t="str">
            <v>MES</v>
          </cell>
          <cell r="K1326" t="str">
            <v>SECRETARÍA DE INFRAESTRUCTURA FISICA</v>
          </cell>
          <cell r="L1326">
            <v>0</v>
          </cell>
        </row>
        <row r="1327">
          <cell r="C1327" t="str">
            <v>2012050000124</v>
          </cell>
          <cell r="D1327">
            <v>2000000000</v>
          </cell>
          <cell r="E1327" t="str">
            <v>Estudios y diseños en el sistema vial</v>
          </cell>
          <cell r="F1327" t="str">
            <v>UNI</v>
          </cell>
          <cell r="G1327">
            <v>1</v>
          </cell>
          <cell r="H1327">
            <v>42736</v>
          </cell>
          <cell r="I1327">
            <v>12</v>
          </cell>
          <cell r="J1327" t="str">
            <v>MES</v>
          </cell>
          <cell r="K1327" t="str">
            <v>SECRETARÍA DE INFRAESTRUCTURA FISICA</v>
          </cell>
          <cell r="L1327" t="str">
            <v>Estudio Plan de infraestructura y movilidad 2030 Departamento de Antioquia</v>
          </cell>
        </row>
        <row r="1328">
          <cell r="C1328">
            <v>0</v>
          </cell>
          <cell r="D1328">
            <v>0</v>
          </cell>
          <cell r="E1328" t="str">
            <v>Fortalecimiento institucional</v>
          </cell>
          <cell r="F1328" t="str">
            <v>UNI</v>
          </cell>
          <cell r="G1328">
            <v>1</v>
          </cell>
          <cell r="H1328">
            <v>42736</v>
          </cell>
          <cell r="I1328">
            <v>12</v>
          </cell>
          <cell r="J1328" t="str">
            <v>MES</v>
          </cell>
          <cell r="K1328" t="str">
            <v>SECRETARÍA DE INFRAESTRUCTURA FISICA</v>
          </cell>
          <cell r="L1328">
            <v>0</v>
          </cell>
        </row>
        <row r="1329">
          <cell r="C1329" t="str">
            <v>2012050000168</v>
          </cell>
          <cell r="D1329">
            <v>41347361250</v>
          </cell>
          <cell r="E1329" t="str">
            <v>Pavim El Limón Anorí - recaudo valoriza</v>
          </cell>
          <cell r="F1329" t="str">
            <v>UNI</v>
          </cell>
          <cell r="G1329">
            <v>1</v>
          </cell>
          <cell r="H1329">
            <v>42736</v>
          </cell>
          <cell r="I1329">
            <v>12</v>
          </cell>
          <cell r="J1329" t="str">
            <v>MES</v>
          </cell>
          <cell r="K1329" t="str">
            <v>SECRETARÍA DE INFRAESTRUCTURA FISICA</v>
          </cell>
          <cell r="L1329" t="str">
            <v>Construcción y pavimentación de vías en la Red Vial Secundaria en el Departamento de Antioquia</v>
          </cell>
        </row>
        <row r="1330">
          <cell r="C1330" t="str">
            <v>2012050000317</v>
          </cell>
          <cell r="D1330">
            <v>13000000000</v>
          </cell>
          <cell r="E1330" t="str">
            <v>Inversión Túnel de Oriente</v>
          </cell>
          <cell r="F1330" t="str">
            <v>%</v>
          </cell>
          <cell r="G1330">
            <v>5</v>
          </cell>
          <cell r="H1330">
            <v>42736</v>
          </cell>
          <cell r="I1330">
            <v>12</v>
          </cell>
          <cell r="J1330" t="str">
            <v>MES</v>
          </cell>
          <cell r="K1330" t="str">
            <v>SECRETARÍA DE INFRAESTRUCTURA FISICA</v>
          </cell>
          <cell r="L1330" t="str">
            <v>Construcción, mantenimiento y operación conexión vial Aburra Oriente</v>
          </cell>
        </row>
        <row r="1331">
          <cell r="C1331">
            <v>0</v>
          </cell>
          <cell r="D1331">
            <v>0</v>
          </cell>
          <cell r="E1331" t="str">
            <v>Mantenimiento Las Palmas y Santa Elena</v>
          </cell>
          <cell r="F1331" t="str">
            <v>KM</v>
          </cell>
          <cell r="G1331">
            <v>48</v>
          </cell>
          <cell r="H1331">
            <v>42736</v>
          </cell>
          <cell r="I1331">
            <v>12</v>
          </cell>
          <cell r="J1331" t="str">
            <v>MES</v>
          </cell>
          <cell r="K1331" t="str">
            <v>SECRETARÍA DE INFRAESTRUCTURA FISICA</v>
          </cell>
          <cell r="L1331">
            <v>0</v>
          </cell>
        </row>
        <row r="1332">
          <cell r="C1332" t="str">
            <v>2013050000002</v>
          </cell>
          <cell r="D1332">
            <v>3987749502</v>
          </cell>
          <cell r="E1332" t="str">
            <v>Programa de mantenimiento rutinario</v>
          </cell>
          <cell r="F1332" t="str">
            <v>KM</v>
          </cell>
          <cell r="G1332">
            <v>24</v>
          </cell>
          <cell r="H1332">
            <v>42736</v>
          </cell>
          <cell r="I1332">
            <v>12</v>
          </cell>
          <cell r="J1332" t="str">
            <v>MES</v>
          </cell>
          <cell r="K1332" t="str">
            <v>SECRETARÍA DE INFRAESTRUCTURA FISICA</v>
          </cell>
          <cell r="L1332" t="str">
            <v>Rehabilitación y mantenimiento de vías específicas con recursos del peaje Pajarito en la subregión Norte del departamento</v>
          </cell>
        </row>
        <row r="1333">
          <cell r="C1333" t="str">
            <v>2013050000023</v>
          </cell>
          <cell r="D1333">
            <v>83280600000</v>
          </cell>
          <cell r="E1333" t="str">
            <v>Construcción vías Conexión Pacífico 3 F3</v>
          </cell>
          <cell r="F1333" t="str">
            <v>KM</v>
          </cell>
          <cell r="G1333">
            <v>15</v>
          </cell>
          <cell r="H1333">
            <v>42736</v>
          </cell>
          <cell r="I1333">
            <v>12</v>
          </cell>
          <cell r="J1333" t="str">
            <v>MES</v>
          </cell>
          <cell r="K1333" t="str">
            <v>SECRETARÍA DE INFRAESTRUCTURA FISICA</v>
          </cell>
          <cell r="L1333" t="str">
            <v>Construcción de las autopistas para la prosperidad</v>
          </cell>
        </row>
        <row r="1334">
          <cell r="C1334">
            <v>0</v>
          </cell>
          <cell r="D1334">
            <v>0</v>
          </cell>
          <cell r="E1334" t="str">
            <v>Construcción vías Conexión Norte Fase 1</v>
          </cell>
          <cell r="F1334" t="str">
            <v>KM</v>
          </cell>
          <cell r="G1334">
            <v>15</v>
          </cell>
          <cell r="H1334">
            <v>42736</v>
          </cell>
          <cell r="I1334">
            <v>12</v>
          </cell>
          <cell r="J1334" t="str">
            <v>MES</v>
          </cell>
          <cell r="K1334" t="str">
            <v>SECRETARÍA DE INFRAESTRUCTURA FISICA</v>
          </cell>
          <cell r="L1334">
            <v>0</v>
          </cell>
        </row>
        <row r="1335">
          <cell r="C1335">
            <v>0</v>
          </cell>
          <cell r="D1335">
            <v>0</v>
          </cell>
          <cell r="E1335" t="str">
            <v>Construcción vías Conexión Norte Fase 2</v>
          </cell>
          <cell r="F1335" t="str">
            <v>KM</v>
          </cell>
          <cell r="G1335">
            <v>15</v>
          </cell>
          <cell r="H1335">
            <v>42736</v>
          </cell>
          <cell r="I1335">
            <v>12</v>
          </cell>
          <cell r="J1335" t="str">
            <v>MES</v>
          </cell>
          <cell r="K1335" t="str">
            <v>SECRETARÍA DE INFRAESTRUCTURA FISICA</v>
          </cell>
          <cell r="L1335">
            <v>0</v>
          </cell>
        </row>
        <row r="1336">
          <cell r="C1336">
            <v>0</v>
          </cell>
          <cell r="D1336">
            <v>0</v>
          </cell>
          <cell r="E1336" t="str">
            <v>Construcción vías Río Magdalena 2 Fase 1</v>
          </cell>
          <cell r="F1336" t="str">
            <v>KM</v>
          </cell>
          <cell r="G1336">
            <v>10</v>
          </cell>
          <cell r="H1336">
            <v>42736</v>
          </cell>
          <cell r="I1336">
            <v>12</v>
          </cell>
          <cell r="J1336" t="str">
            <v>MES</v>
          </cell>
          <cell r="K1336" t="str">
            <v>SECRETARÍA DE INFRAESTRUCTURA FISICA</v>
          </cell>
          <cell r="L1336">
            <v>0</v>
          </cell>
        </row>
        <row r="1337">
          <cell r="C1337">
            <v>0</v>
          </cell>
          <cell r="D1337">
            <v>0</v>
          </cell>
          <cell r="E1337" t="str">
            <v>Construcción vías Río Magdalena 2 Fase 2</v>
          </cell>
          <cell r="F1337" t="str">
            <v>KM</v>
          </cell>
          <cell r="G1337">
            <v>10</v>
          </cell>
          <cell r="H1337">
            <v>42736</v>
          </cell>
          <cell r="I1337">
            <v>12</v>
          </cell>
          <cell r="J1337" t="str">
            <v>MES</v>
          </cell>
          <cell r="K1337" t="str">
            <v>SECRETARÍA DE INFRAESTRUCTURA FISICA</v>
          </cell>
          <cell r="L1337">
            <v>0</v>
          </cell>
        </row>
        <row r="1338">
          <cell r="C1338">
            <v>0</v>
          </cell>
          <cell r="D1338">
            <v>0</v>
          </cell>
          <cell r="E1338" t="str">
            <v>Construcción Tunel del Toyo Fase 1</v>
          </cell>
          <cell r="F1338" t="str">
            <v>KM</v>
          </cell>
          <cell r="G1338">
            <v>2</v>
          </cell>
          <cell r="H1338">
            <v>42736</v>
          </cell>
          <cell r="I1338">
            <v>12</v>
          </cell>
          <cell r="J1338" t="str">
            <v>MES</v>
          </cell>
          <cell r="K1338" t="str">
            <v>SECRETARÍA DE INFRAESTRUCTURA FISICA</v>
          </cell>
          <cell r="L1338">
            <v>0</v>
          </cell>
        </row>
        <row r="1339">
          <cell r="C1339">
            <v>0</v>
          </cell>
          <cell r="D1339">
            <v>0</v>
          </cell>
          <cell r="E1339" t="str">
            <v>Construcción Tunel del Toyo Fase 2</v>
          </cell>
          <cell r="F1339" t="str">
            <v>KM</v>
          </cell>
          <cell r="G1339">
            <v>2</v>
          </cell>
          <cell r="H1339">
            <v>42736</v>
          </cell>
          <cell r="I1339">
            <v>12</v>
          </cell>
          <cell r="J1339" t="str">
            <v>MES</v>
          </cell>
          <cell r="K1339" t="str">
            <v>SECRETARÍA DE INFRAESTRUCTURA FISICA</v>
          </cell>
          <cell r="L1339">
            <v>0</v>
          </cell>
        </row>
        <row r="1340">
          <cell r="C1340">
            <v>0</v>
          </cell>
          <cell r="D1340">
            <v>0</v>
          </cell>
          <cell r="E1340" t="str">
            <v>Construcción vías Conexión Pacífico 2 F1</v>
          </cell>
          <cell r="F1340" t="str">
            <v>KM</v>
          </cell>
          <cell r="G1340">
            <v>9</v>
          </cell>
          <cell r="H1340">
            <v>42736</v>
          </cell>
          <cell r="I1340">
            <v>12</v>
          </cell>
          <cell r="J1340" t="str">
            <v>MES</v>
          </cell>
          <cell r="K1340" t="str">
            <v>SECRETARÍA DE INFRAESTRUCTURA FISICA</v>
          </cell>
          <cell r="L1340">
            <v>0</v>
          </cell>
        </row>
        <row r="1341">
          <cell r="C1341">
            <v>0</v>
          </cell>
          <cell r="D1341">
            <v>0</v>
          </cell>
          <cell r="E1341" t="str">
            <v>Construcción vías Conexión Pacífico 2 F2</v>
          </cell>
          <cell r="F1341" t="str">
            <v>KM</v>
          </cell>
          <cell r="G1341">
            <v>9</v>
          </cell>
          <cell r="H1341">
            <v>42736</v>
          </cell>
          <cell r="I1341">
            <v>12</v>
          </cell>
          <cell r="J1341" t="str">
            <v>MES</v>
          </cell>
          <cell r="K1341" t="str">
            <v>SECRETARÍA DE INFRAESTRUCTURA FISICA</v>
          </cell>
          <cell r="L1341">
            <v>0</v>
          </cell>
        </row>
        <row r="1342">
          <cell r="C1342">
            <v>0</v>
          </cell>
          <cell r="D1342">
            <v>0</v>
          </cell>
          <cell r="E1342" t="str">
            <v>Construcción vías Conexión Pacífico 3 F1</v>
          </cell>
          <cell r="F1342" t="str">
            <v>KM</v>
          </cell>
          <cell r="G1342">
            <v>15</v>
          </cell>
          <cell r="H1342">
            <v>42736</v>
          </cell>
          <cell r="I1342">
            <v>12</v>
          </cell>
          <cell r="J1342" t="str">
            <v>MES</v>
          </cell>
          <cell r="K1342" t="str">
            <v>SECRETARÍA DE INFRAESTRUCTURA FISICA</v>
          </cell>
          <cell r="L1342">
            <v>0</v>
          </cell>
        </row>
        <row r="1343">
          <cell r="C1343">
            <v>0</v>
          </cell>
          <cell r="D1343">
            <v>0</v>
          </cell>
          <cell r="E1343" t="str">
            <v>Construcción vías Conexión Pacífico 3 F2</v>
          </cell>
          <cell r="F1343" t="str">
            <v>KM</v>
          </cell>
          <cell r="G1343">
            <v>15</v>
          </cell>
          <cell r="H1343">
            <v>42736</v>
          </cell>
          <cell r="I1343">
            <v>12</v>
          </cell>
          <cell r="J1343" t="str">
            <v>MES</v>
          </cell>
          <cell r="K1343" t="str">
            <v>SECRETARÍA DE INFRAESTRUCTURA FISICA</v>
          </cell>
          <cell r="L1343">
            <v>0</v>
          </cell>
        </row>
        <row r="1344">
          <cell r="C1344">
            <v>0</v>
          </cell>
          <cell r="D1344">
            <v>0</v>
          </cell>
          <cell r="E1344" t="str">
            <v>Construcción vías Río Magdalena 2 Fase 3</v>
          </cell>
          <cell r="F1344" t="str">
            <v>KM</v>
          </cell>
          <cell r="G1344">
            <v>10</v>
          </cell>
          <cell r="H1344">
            <v>42736</v>
          </cell>
          <cell r="I1344">
            <v>12</v>
          </cell>
          <cell r="J1344" t="str">
            <v>MES</v>
          </cell>
          <cell r="K1344" t="str">
            <v>SECRETARÍA DE INFRAESTRUCTURA FISICA</v>
          </cell>
          <cell r="L1344">
            <v>0</v>
          </cell>
        </row>
        <row r="1345">
          <cell r="C1345">
            <v>0</v>
          </cell>
          <cell r="D1345">
            <v>0</v>
          </cell>
          <cell r="E1345" t="str">
            <v>Construcción vías Conexión Pacífico 1 F1</v>
          </cell>
          <cell r="F1345" t="str">
            <v>KM</v>
          </cell>
          <cell r="G1345">
            <v>2</v>
          </cell>
          <cell r="H1345">
            <v>42736</v>
          </cell>
          <cell r="I1345">
            <v>12</v>
          </cell>
          <cell r="J1345" t="str">
            <v>MES</v>
          </cell>
          <cell r="K1345" t="str">
            <v>SECRETARÍA DE INFRAESTRUCTURA FISICA</v>
          </cell>
          <cell r="L1345">
            <v>0</v>
          </cell>
        </row>
        <row r="1346">
          <cell r="C1346">
            <v>0</v>
          </cell>
          <cell r="D1346">
            <v>0</v>
          </cell>
          <cell r="E1346" t="str">
            <v>Construcción vías Conexión Pacífico 1 F2</v>
          </cell>
          <cell r="F1346" t="str">
            <v>KM</v>
          </cell>
          <cell r="G1346">
            <v>2</v>
          </cell>
          <cell r="H1346">
            <v>42736</v>
          </cell>
          <cell r="I1346">
            <v>12</v>
          </cell>
          <cell r="J1346" t="str">
            <v>MES</v>
          </cell>
          <cell r="K1346" t="str">
            <v>SECRETARÍA DE INFRAESTRUCTURA FISICA</v>
          </cell>
          <cell r="L1346">
            <v>0</v>
          </cell>
        </row>
        <row r="1347">
          <cell r="C1347">
            <v>0</v>
          </cell>
          <cell r="D1347">
            <v>0</v>
          </cell>
          <cell r="E1347" t="str">
            <v>Construcción vías Conexión Pacífico 1 F3</v>
          </cell>
          <cell r="F1347" t="str">
            <v>KM</v>
          </cell>
          <cell r="G1347">
            <v>2</v>
          </cell>
          <cell r="H1347">
            <v>42736</v>
          </cell>
          <cell r="I1347">
            <v>12</v>
          </cell>
          <cell r="J1347" t="str">
            <v>MES</v>
          </cell>
          <cell r="K1347" t="str">
            <v>SECRETARÍA DE INFRAESTRUCTURA FISICA</v>
          </cell>
          <cell r="L1347">
            <v>0</v>
          </cell>
        </row>
        <row r="1348">
          <cell r="C1348">
            <v>0</v>
          </cell>
          <cell r="D1348">
            <v>0</v>
          </cell>
          <cell r="E1348" t="str">
            <v>Construcción vías Conexión Pacífico 1 F4</v>
          </cell>
          <cell r="F1348" t="str">
            <v>KM</v>
          </cell>
          <cell r="G1348">
            <v>2</v>
          </cell>
          <cell r="H1348">
            <v>42736</v>
          </cell>
          <cell r="I1348">
            <v>12</v>
          </cell>
          <cell r="J1348" t="str">
            <v>MES</v>
          </cell>
          <cell r="K1348" t="str">
            <v>SECRETARÍA DE INFRAESTRUCTURA FISICA</v>
          </cell>
          <cell r="L1348">
            <v>0</v>
          </cell>
        </row>
        <row r="1349">
          <cell r="C1349">
            <v>0</v>
          </cell>
          <cell r="D1349">
            <v>0</v>
          </cell>
          <cell r="E1349" t="str">
            <v>Preconstrucción Tunel del Toyo</v>
          </cell>
          <cell r="F1349" t="str">
            <v>%</v>
          </cell>
          <cell r="G1349">
            <v>50</v>
          </cell>
          <cell r="H1349">
            <v>42736</v>
          </cell>
          <cell r="I1349">
            <v>12</v>
          </cell>
          <cell r="J1349" t="str">
            <v>MES</v>
          </cell>
          <cell r="K1349" t="str">
            <v>SECRETARÍA DE INFRAESTRUCTURA FISICA</v>
          </cell>
          <cell r="L1349">
            <v>0</v>
          </cell>
        </row>
        <row r="1350">
          <cell r="C1350">
            <v>2016050000289</v>
          </cell>
          <cell r="D1350">
            <v>0</v>
          </cell>
          <cell r="E1350" t="str">
            <v>Fortalecimiento institucional</v>
          </cell>
          <cell r="F1350" t="str">
            <v>UNI</v>
          </cell>
          <cell r="G1350">
            <v>1</v>
          </cell>
          <cell r="H1350">
            <v>42736</v>
          </cell>
          <cell r="I1350">
            <v>12</v>
          </cell>
          <cell r="J1350" t="str">
            <v>MES</v>
          </cell>
          <cell r="K1350" t="str">
            <v>SECRETARÍA DE INFRAESTRUCTURA FISICA</v>
          </cell>
          <cell r="L1350" t="str">
            <v>Renovación y aumento de la señalización en las vías de la Red Vial Secundaria Todo El Departamento, Antioquia, Occidente</v>
          </cell>
        </row>
        <row r="1351">
          <cell r="C1351">
            <v>0</v>
          </cell>
          <cell r="D1351">
            <v>0</v>
          </cell>
          <cell r="E1351" t="str">
            <v>Señalización vial</v>
          </cell>
          <cell r="F1351" t="str">
            <v>KM</v>
          </cell>
          <cell r="G1351">
            <v>350</v>
          </cell>
          <cell r="H1351">
            <v>42736</v>
          </cell>
          <cell r="I1351">
            <v>12</v>
          </cell>
          <cell r="J1351" t="str">
            <v>MES</v>
          </cell>
          <cell r="K1351" t="str">
            <v>SECRETARÍA DE INFRAESTRUCTURA FISICA</v>
          </cell>
          <cell r="L1351">
            <v>0</v>
          </cell>
        </row>
        <row r="1352">
          <cell r="C1352" t="str">
            <v>2016050000131</v>
          </cell>
          <cell r="D1352">
            <v>860502555</v>
          </cell>
          <cell r="E1352" t="str">
            <v>Capacitación en género</v>
          </cell>
          <cell r="F1352" t="str">
            <v>UNI</v>
          </cell>
          <cell r="G1352">
            <v>1</v>
          </cell>
          <cell r="H1352">
            <v>42736</v>
          </cell>
          <cell r="I1352">
            <v>4</v>
          </cell>
          <cell r="J1352" t="str">
            <v>MES</v>
          </cell>
          <cell r="K1352" t="str">
            <v>SECRETARÍA DE LAS MUJERES DE ANTIOQUIA</v>
          </cell>
          <cell r="L1352" t="str">
            <v>Formación Transversalidad con Hechos Antioquia</v>
          </cell>
        </row>
        <row r="1353">
          <cell r="C1353">
            <v>0</v>
          </cell>
          <cell r="D1353">
            <v>0</v>
          </cell>
          <cell r="E1353" t="str">
            <v>Diseño campaña autocuidado</v>
          </cell>
          <cell r="F1353" t="str">
            <v>UNI</v>
          </cell>
          <cell r="G1353">
            <v>1</v>
          </cell>
          <cell r="H1353">
            <v>42736</v>
          </cell>
          <cell r="I1353">
            <v>12</v>
          </cell>
          <cell r="J1353" t="str">
            <v>MES</v>
          </cell>
          <cell r="K1353" t="str">
            <v>SECRETARÍA DE LAS MUJERES DE ANTIOQUIA</v>
          </cell>
          <cell r="L1353">
            <v>0</v>
          </cell>
        </row>
        <row r="1354">
          <cell r="C1354">
            <v>0</v>
          </cell>
          <cell r="D1354">
            <v>0</v>
          </cell>
          <cell r="E1354" t="str">
            <v>Difusión Campaña Equidad de Género</v>
          </cell>
          <cell r="F1354" t="str">
            <v>UNI</v>
          </cell>
          <cell r="G1354">
            <v>1</v>
          </cell>
          <cell r="H1354">
            <v>42736</v>
          </cell>
          <cell r="I1354">
            <v>12</v>
          </cell>
          <cell r="J1354" t="str">
            <v>MES</v>
          </cell>
          <cell r="K1354" t="str">
            <v>SECRETARÍA DE LAS MUJERES DE ANTIOQUIA</v>
          </cell>
          <cell r="L1354">
            <v>0</v>
          </cell>
        </row>
        <row r="1355">
          <cell r="C1355">
            <v>0</v>
          </cell>
          <cell r="D1355">
            <v>0</v>
          </cell>
          <cell r="E1355" t="str">
            <v>Formulación convenios</v>
          </cell>
          <cell r="F1355" t="str">
            <v>UNI</v>
          </cell>
          <cell r="G1355">
            <v>1</v>
          </cell>
          <cell r="H1355">
            <v>42736</v>
          </cell>
          <cell r="I1355">
            <v>12</v>
          </cell>
          <cell r="J1355" t="str">
            <v>MES</v>
          </cell>
          <cell r="K1355" t="str">
            <v>SECRETARÍA DE LAS MUJERES DE ANTIOQUIA</v>
          </cell>
          <cell r="L1355">
            <v>0</v>
          </cell>
        </row>
        <row r="1356">
          <cell r="C1356">
            <v>0</v>
          </cell>
          <cell r="D1356">
            <v>0</v>
          </cell>
          <cell r="E1356" t="str">
            <v>Identificación de Cooperantes</v>
          </cell>
          <cell r="F1356" t="str">
            <v>UNI</v>
          </cell>
          <cell r="G1356">
            <v>1</v>
          </cell>
          <cell r="H1356">
            <v>42736</v>
          </cell>
          <cell r="I1356">
            <v>12</v>
          </cell>
          <cell r="J1356" t="str">
            <v>MES</v>
          </cell>
          <cell r="K1356" t="str">
            <v>SECRETARÍA DE LAS MUJERES DE ANTIOQUIA</v>
          </cell>
          <cell r="L1356">
            <v>0</v>
          </cell>
        </row>
        <row r="1357">
          <cell r="C1357">
            <v>0</v>
          </cell>
          <cell r="D1357">
            <v>0</v>
          </cell>
          <cell r="E1357" t="str">
            <v>Ejecución Proyectos Mujeres y Paz</v>
          </cell>
          <cell r="F1357" t="str">
            <v>UNI</v>
          </cell>
          <cell r="G1357">
            <v>1</v>
          </cell>
          <cell r="H1357">
            <v>42736</v>
          </cell>
          <cell r="I1357">
            <v>12</v>
          </cell>
          <cell r="J1357" t="str">
            <v>MES</v>
          </cell>
          <cell r="K1357" t="str">
            <v>SECRETARÍA DE LAS MUJERES DE ANTIOQUIA</v>
          </cell>
          <cell r="L1357">
            <v>0</v>
          </cell>
        </row>
        <row r="1358">
          <cell r="C1358">
            <v>0</v>
          </cell>
          <cell r="D1358">
            <v>0</v>
          </cell>
          <cell r="E1358" t="str">
            <v>Ejecución Jornadas de Salud</v>
          </cell>
          <cell r="F1358" t="str">
            <v>UNI</v>
          </cell>
          <cell r="G1358">
            <v>1</v>
          </cell>
          <cell r="H1358">
            <v>42736</v>
          </cell>
          <cell r="I1358">
            <v>12</v>
          </cell>
          <cell r="J1358" t="str">
            <v>MES</v>
          </cell>
          <cell r="K1358" t="str">
            <v>SECRETARÍA DE LAS MUJERES DE ANTIOQUIA</v>
          </cell>
          <cell r="L1358">
            <v>0</v>
          </cell>
        </row>
        <row r="1359">
          <cell r="C1359">
            <v>0</v>
          </cell>
          <cell r="D1359">
            <v>0</v>
          </cell>
          <cell r="E1359" t="str">
            <v>Creación Red mujeres profesionales</v>
          </cell>
          <cell r="F1359" t="str">
            <v>UNI</v>
          </cell>
          <cell r="G1359">
            <v>7</v>
          </cell>
          <cell r="H1359">
            <v>42736</v>
          </cell>
          <cell r="I1359">
            <v>12</v>
          </cell>
          <cell r="J1359" t="str">
            <v>MES</v>
          </cell>
          <cell r="K1359" t="str">
            <v>SECRETARÍA DE LAS MUJERES DE ANTIOQUIA</v>
          </cell>
          <cell r="L1359">
            <v>0</v>
          </cell>
        </row>
        <row r="1360">
          <cell r="C1360">
            <v>0</v>
          </cell>
          <cell r="D1360">
            <v>0</v>
          </cell>
          <cell r="E1360" t="str">
            <v>Consolidación Red Transversalidad</v>
          </cell>
          <cell r="F1360" t="str">
            <v>UNI</v>
          </cell>
          <cell r="G1360">
            <v>7</v>
          </cell>
          <cell r="H1360">
            <v>42736</v>
          </cell>
          <cell r="I1360">
            <v>12</v>
          </cell>
          <cell r="J1360" t="str">
            <v>MES</v>
          </cell>
          <cell r="K1360" t="str">
            <v>SECRETARÍA DE LAS MUJERES DE ANTIOQUIA</v>
          </cell>
          <cell r="L1360">
            <v>0</v>
          </cell>
        </row>
        <row r="1361">
          <cell r="C1361">
            <v>0</v>
          </cell>
          <cell r="D1361">
            <v>0</v>
          </cell>
          <cell r="E1361" t="str">
            <v>Ejecución Plan Red profesionales</v>
          </cell>
          <cell r="F1361" t="str">
            <v>UNI</v>
          </cell>
          <cell r="G1361">
            <v>1</v>
          </cell>
          <cell r="H1361">
            <v>42736</v>
          </cell>
          <cell r="I1361">
            <v>12</v>
          </cell>
          <cell r="J1361" t="str">
            <v>MES</v>
          </cell>
          <cell r="K1361" t="str">
            <v>SECRETARÍA DE LAS MUJERES DE ANTIOQUIA</v>
          </cell>
          <cell r="L1361">
            <v>0</v>
          </cell>
        </row>
        <row r="1362">
          <cell r="C1362">
            <v>0</v>
          </cell>
          <cell r="D1362">
            <v>0</v>
          </cell>
          <cell r="E1362" t="str">
            <v>Consolidación Red Profesionales</v>
          </cell>
          <cell r="F1362" t="str">
            <v>UNI</v>
          </cell>
          <cell r="G1362">
            <v>1</v>
          </cell>
          <cell r="H1362">
            <v>42736</v>
          </cell>
          <cell r="I1362">
            <v>12</v>
          </cell>
          <cell r="J1362" t="str">
            <v>MES</v>
          </cell>
          <cell r="K1362" t="str">
            <v>SECRETARÍA DE LAS MUJERES DE ANTIOQUIA</v>
          </cell>
          <cell r="L1362">
            <v>0</v>
          </cell>
        </row>
        <row r="1363">
          <cell r="C1363">
            <v>0</v>
          </cell>
          <cell r="D1363">
            <v>0</v>
          </cell>
          <cell r="E1363" t="str">
            <v>Diseño cursos de género</v>
          </cell>
          <cell r="F1363" t="str">
            <v>UNI</v>
          </cell>
          <cell r="G1363">
            <v>1</v>
          </cell>
          <cell r="H1363">
            <v>42736</v>
          </cell>
          <cell r="I1363">
            <v>4</v>
          </cell>
          <cell r="J1363" t="str">
            <v>MES</v>
          </cell>
          <cell r="K1363" t="str">
            <v>SECRETARÍA DE LAS MUJERES DE ANTIOQUIA</v>
          </cell>
          <cell r="L1363">
            <v>0</v>
          </cell>
        </row>
        <row r="1364">
          <cell r="C1364">
            <v>0</v>
          </cell>
          <cell r="D1364">
            <v>0</v>
          </cell>
          <cell r="E1364" t="str">
            <v>Recurso Humano</v>
          </cell>
          <cell r="F1364" t="str">
            <v>UNI</v>
          </cell>
          <cell r="G1364">
            <v>2</v>
          </cell>
          <cell r="H1364">
            <v>42736</v>
          </cell>
          <cell r="I1364">
            <v>12</v>
          </cell>
          <cell r="J1364" t="str">
            <v>MES</v>
          </cell>
          <cell r="K1364" t="str">
            <v>SECRETARÍA DE LAS MUJERES DE ANTIOQUIA</v>
          </cell>
          <cell r="L1364">
            <v>0</v>
          </cell>
        </row>
        <row r="1365">
          <cell r="C1365" t="str">
            <v>2016050000169</v>
          </cell>
          <cell r="D1365">
            <v>400000000</v>
          </cell>
          <cell r="E1365" t="str">
            <v>Creación de la Red</v>
          </cell>
          <cell r="F1365" t="str">
            <v>UNI</v>
          </cell>
          <cell r="G1365">
            <v>1</v>
          </cell>
          <cell r="H1365">
            <v>42736</v>
          </cell>
          <cell r="I1365">
            <v>12</v>
          </cell>
          <cell r="J1365" t="str">
            <v>MES</v>
          </cell>
          <cell r="K1365" t="str">
            <v>SECRETARÍA DE LAS MUJERES DE ANTIOQUIA</v>
          </cell>
          <cell r="L1365" t="str">
            <v>Implementación Mujeres Asociadas Adelante Antioquia</v>
          </cell>
        </row>
        <row r="1366">
          <cell r="C1366">
            <v>0</v>
          </cell>
          <cell r="D1366">
            <v>0</v>
          </cell>
          <cell r="E1366" t="str">
            <v>Difusión y convocatoria eventos</v>
          </cell>
          <cell r="F1366" t="str">
            <v>UNI</v>
          </cell>
          <cell r="G1366">
            <v>1</v>
          </cell>
          <cell r="H1366">
            <v>42736</v>
          </cell>
          <cell r="I1366">
            <v>12</v>
          </cell>
          <cell r="J1366" t="str">
            <v>MES</v>
          </cell>
          <cell r="K1366" t="str">
            <v>SECRETARÍA DE LAS MUJERES DE ANTIOQUIA</v>
          </cell>
          <cell r="L1366">
            <v>0</v>
          </cell>
        </row>
        <row r="1367">
          <cell r="C1367">
            <v>0</v>
          </cell>
          <cell r="D1367">
            <v>0</v>
          </cell>
          <cell r="E1367" t="str">
            <v>Diseño del plan</v>
          </cell>
          <cell r="F1367" t="str">
            <v>UNI</v>
          </cell>
          <cell r="G1367">
            <v>1</v>
          </cell>
          <cell r="H1367">
            <v>42736</v>
          </cell>
          <cell r="I1367">
            <v>12</v>
          </cell>
          <cell r="J1367" t="str">
            <v>MES</v>
          </cell>
          <cell r="K1367" t="str">
            <v>SECRETARÍA DE LAS MUJERES DE ANTIOQUIA</v>
          </cell>
          <cell r="L1367">
            <v>0</v>
          </cell>
        </row>
        <row r="1368">
          <cell r="C1368">
            <v>0</v>
          </cell>
          <cell r="D1368">
            <v>0</v>
          </cell>
          <cell r="E1368" t="str">
            <v>Diseño Eventos</v>
          </cell>
          <cell r="F1368" t="str">
            <v>UNI</v>
          </cell>
          <cell r="G1368">
            <v>2</v>
          </cell>
          <cell r="H1368">
            <v>42736</v>
          </cell>
          <cell r="I1368">
            <v>12</v>
          </cell>
          <cell r="J1368" t="str">
            <v>MES</v>
          </cell>
          <cell r="K1368" t="str">
            <v>SECRETARÍA DE LAS MUJERES DE ANTIOQUIA</v>
          </cell>
          <cell r="L1368">
            <v>0</v>
          </cell>
        </row>
        <row r="1369">
          <cell r="C1369">
            <v>0</v>
          </cell>
          <cell r="D1369">
            <v>0</v>
          </cell>
          <cell r="E1369" t="str">
            <v>Ejecución Eventos</v>
          </cell>
          <cell r="F1369" t="str">
            <v>UNI</v>
          </cell>
          <cell r="G1369">
            <v>2</v>
          </cell>
          <cell r="H1369">
            <v>42736</v>
          </cell>
          <cell r="I1369">
            <v>12</v>
          </cell>
          <cell r="J1369" t="str">
            <v>MES</v>
          </cell>
          <cell r="K1369" t="str">
            <v>SECRETARÍA DE LAS MUJERES DE ANTIOQUIA</v>
          </cell>
          <cell r="L1369">
            <v>0</v>
          </cell>
        </row>
        <row r="1370">
          <cell r="C1370">
            <v>0</v>
          </cell>
          <cell r="D1370">
            <v>0</v>
          </cell>
          <cell r="E1370" t="str">
            <v>Implementación del Plan</v>
          </cell>
          <cell r="F1370" t="str">
            <v>UNI</v>
          </cell>
          <cell r="G1370">
            <v>1</v>
          </cell>
          <cell r="H1370">
            <v>42736</v>
          </cell>
          <cell r="I1370">
            <v>12</v>
          </cell>
          <cell r="J1370" t="str">
            <v>MES</v>
          </cell>
          <cell r="K1370" t="str">
            <v>SECRETARÍA DE LAS MUJERES DE ANTIOQUIA</v>
          </cell>
          <cell r="L1370">
            <v>0</v>
          </cell>
        </row>
        <row r="1371">
          <cell r="C1371">
            <v>0</v>
          </cell>
          <cell r="D1371">
            <v>0</v>
          </cell>
          <cell r="E1371" t="str">
            <v>Implementación Plan Red</v>
          </cell>
          <cell r="F1371" t="str">
            <v>UNI</v>
          </cell>
          <cell r="G1371">
            <v>1</v>
          </cell>
          <cell r="H1371">
            <v>42736</v>
          </cell>
          <cell r="I1371">
            <v>12</v>
          </cell>
          <cell r="J1371" t="str">
            <v>MES</v>
          </cell>
          <cell r="K1371" t="str">
            <v>SECRETARÍA DE LAS MUJERES DE ANTIOQUIA</v>
          </cell>
          <cell r="L1371">
            <v>0</v>
          </cell>
        </row>
        <row r="1372">
          <cell r="C1372">
            <v>0</v>
          </cell>
          <cell r="D1372">
            <v>0</v>
          </cell>
          <cell r="E1372" t="str">
            <v>Seguimiento resultados del Plan</v>
          </cell>
          <cell r="F1372" t="str">
            <v>UNI</v>
          </cell>
          <cell r="G1372">
            <v>1</v>
          </cell>
          <cell r="H1372">
            <v>42736</v>
          </cell>
          <cell r="I1372">
            <v>12</v>
          </cell>
          <cell r="J1372" t="str">
            <v>MES</v>
          </cell>
          <cell r="K1372" t="str">
            <v>SECRETARÍA DE LAS MUJERES DE ANTIOQUIA</v>
          </cell>
          <cell r="L1372">
            <v>0</v>
          </cell>
        </row>
        <row r="1373">
          <cell r="C1373">
            <v>0</v>
          </cell>
          <cell r="D1373">
            <v>0</v>
          </cell>
          <cell r="E1373" t="str">
            <v>Seguimiento resultados Red</v>
          </cell>
          <cell r="F1373" t="str">
            <v>UNI</v>
          </cell>
          <cell r="G1373">
            <v>1</v>
          </cell>
          <cell r="H1373">
            <v>42736</v>
          </cell>
          <cell r="I1373">
            <v>12</v>
          </cell>
          <cell r="J1373" t="str">
            <v>MES</v>
          </cell>
          <cell r="K1373" t="str">
            <v>SECRETARÍA DE LAS MUJERES DE ANTIOQUIA</v>
          </cell>
          <cell r="L1373">
            <v>0</v>
          </cell>
        </row>
        <row r="1374">
          <cell r="C1374">
            <v>0</v>
          </cell>
          <cell r="D1374">
            <v>0</v>
          </cell>
          <cell r="E1374" t="str">
            <v>Recurso Humano</v>
          </cell>
          <cell r="F1374" t="str">
            <v>UNI</v>
          </cell>
          <cell r="G1374">
            <v>3</v>
          </cell>
          <cell r="H1374">
            <v>42736</v>
          </cell>
          <cell r="I1374">
            <v>12</v>
          </cell>
          <cell r="J1374" t="str">
            <v>MES</v>
          </cell>
          <cell r="K1374" t="str">
            <v>SECRETARÍA DE LAS MUJERES DE ANTIOQUIA</v>
          </cell>
          <cell r="L1374">
            <v>0</v>
          </cell>
        </row>
        <row r="1375">
          <cell r="C1375" t="str">
            <v>2016050000170</v>
          </cell>
          <cell r="D1375">
            <v>400000000</v>
          </cell>
          <cell r="E1375" t="str">
            <v>Alianzas área metropolitana</v>
          </cell>
          <cell r="F1375" t="str">
            <v>UNI</v>
          </cell>
          <cell r="G1375">
            <v>10</v>
          </cell>
          <cell r="H1375">
            <v>42736</v>
          </cell>
          <cell r="I1375">
            <v>12</v>
          </cell>
          <cell r="J1375" t="str">
            <v>MES</v>
          </cell>
          <cell r="K1375" t="str">
            <v>SECRETARÍA DE LAS MUJERES DE ANTIOQUIA</v>
          </cell>
          <cell r="L1375" t="str">
            <v>Implementación Seguridad Pública para Mujeres Antioquia</v>
          </cell>
        </row>
        <row r="1376">
          <cell r="C1376">
            <v>0</v>
          </cell>
          <cell r="D1376">
            <v>0</v>
          </cell>
          <cell r="E1376" t="str">
            <v>Caracterización estado rutas atención</v>
          </cell>
          <cell r="F1376" t="str">
            <v>UNI</v>
          </cell>
          <cell r="G1376">
            <v>1</v>
          </cell>
          <cell r="H1376">
            <v>42736</v>
          </cell>
          <cell r="I1376">
            <v>12</v>
          </cell>
          <cell r="J1376" t="str">
            <v>MES</v>
          </cell>
          <cell r="K1376" t="str">
            <v>SECRETARÍA DE LAS MUJERES DE ANTIOQUIA</v>
          </cell>
          <cell r="L1376">
            <v>0</v>
          </cell>
        </row>
        <row r="1377">
          <cell r="C1377">
            <v>0</v>
          </cell>
          <cell r="D1377">
            <v>0</v>
          </cell>
          <cell r="E1377" t="str">
            <v>Construcción mesas violencias</v>
          </cell>
          <cell r="F1377" t="str">
            <v>UNI</v>
          </cell>
          <cell r="G1377">
            <v>10</v>
          </cell>
          <cell r="H1377">
            <v>42736</v>
          </cell>
          <cell r="I1377">
            <v>12</v>
          </cell>
          <cell r="J1377" t="str">
            <v>MES</v>
          </cell>
          <cell r="K1377" t="str">
            <v>SECRETARÍA DE LAS MUJERES DE ANTIOQUIA</v>
          </cell>
          <cell r="L1377">
            <v>0</v>
          </cell>
        </row>
        <row r="1378">
          <cell r="C1378">
            <v>0</v>
          </cell>
          <cell r="D1378">
            <v>0</v>
          </cell>
          <cell r="E1378" t="str">
            <v>Convocatoria jornadas trata</v>
          </cell>
          <cell r="F1378" t="str">
            <v>UNI</v>
          </cell>
          <cell r="G1378">
            <v>1</v>
          </cell>
          <cell r="H1378">
            <v>42736</v>
          </cell>
          <cell r="I1378">
            <v>12</v>
          </cell>
          <cell r="J1378" t="str">
            <v>MES</v>
          </cell>
          <cell r="K1378" t="str">
            <v>SECRETARÍA DE LAS MUJERES DE ANTIOQUIA</v>
          </cell>
          <cell r="L1378">
            <v>0</v>
          </cell>
        </row>
        <row r="1379">
          <cell r="C1379">
            <v>0</v>
          </cell>
          <cell r="D1379">
            <v>0</v>
          </cell>
          <cell r="E1379" t="str">
            <v>Convocatoria jornadas víctimas</v>
          </cell>
          <cell r="F1379" t="str">
            <v>UNI</v>
          </cell>
          <cell r="G1379">
            <v>1</v>
          </cell>
          <cell r="H1379">
            <v>42736</v>
          </cell>
          <cell r="I1379">
            <v>12</v>
          </cell>
          <cell r="J1379" t="str">
            <v>MES</v>
          </cell>
          <cell r="K1379" t="str">
            <v>SECRETARÍA DE LAS MUJERES DE ANTIOQUIA</v>
          </cell>
          <cell r="L1379">
            <v>0</v>
          </cell>
        </row>
        <row r="1380">
          <cell r="C1380">
            <v>0</v>
          </cell>
          <cell r="D1380">
            <v>0</v>
          </cell>
          <cell r="E1380" t="str">
            <v>Convocatoria seminarios masculinidades</v>
          </cell>
          <cell r="F1380" t="str">
            <v>UNI</v>
          </cell>
          <cell r="G1380">
            <v>1</v>
          </cell>
          <cell r="H1380">
            <v>42736</v>
          </cell>
          <cell r="I1380">
            <v>12</v>
          </cell>
          <cell r="J1380" t="str">
            <v>MES</v>
          </cell>
          <cell r="K1380" t="str">
            <v>SECRETARÍA DE LAS MUJERES DE ANTIOQUIA</v>
          </cell>
          <cell r="L1380">
            <v>0</v>
          </cell>
        </row>
        <row r="1381">
          <cell r="C1381">
            <v>0</v>
          </cell>
          <cell r="D1381">
            <v>0</v>
          </cell>
          <cell r="E1381" t="str">
            <v>Convocatoria seminarios violencias</v>
          </cell>
          <cell r="F1381" t="str">
            <v>UNI</v>
          </cell>
          <cell r="G1381">
            <v>1</v>
          </cell>
          <cell r="H1381">
            <v>42736</v>
          </cell>
          <cell r="I1381">
            <v>12</v>
          </cell>
          <cell r="J1381" t="str">
            <v>MES</v>
          </cell>
          <cell r="K1381" t="str">
            <v>SECRETARÍA DE LAS MUJERES DE ANTIOQUIA</v>
          </cell>
          <cell r="L1381">
            <v>0</v>
          </cell>
        </row>
        <row r="1382">
          <cell r="C1382">
            <v>0</v>
          </cell>
          <cell r="D1382">
            <v>0</v>
          </cell>
          <cell r="E1382" t="str">
            <v>Convocatoria y seguimiento cursos E.G</v>
          </cell>
          <cell r="F1382" t="str">
            <v>UNI</v>
          </cell>
          <cell r="G1382">
            <v>1</v>
          </cell>
          <cell r="H1382">
            <v>42736</v>
          </cell>
          <cell r="I1382">
            <v>12</v>
          </cell>
          <cell r="J1382" t="str">
            <v>MES</v>
          </cell>
          <cell r="K1382" t="str">
            <v>SECRETARÍA DE LAS MUJERES DE ANTIOQUIA</v>
          </cell>
          <cell r="L1382">
            <v>0</v>
          </cell>
        </row>
        <row r="1383">
          <cell r="C1383">
            <v>0</v>
          </cell>
          <cell r="D1383">
            <v>0</v>
          </cell>
          <cell r="E1383" t="str">
            <v>Diseño acuerdo metropolitano</v>
          </cell>
          <cell r="F1383" t="str">
            <v>UNI</v>
          </cell>
          <cell r="G1383">
            <v>1</v>
          </cell>
          <cell r="H1383">
            <v>42736</v>
          </cell>
          <cell r="I1383">
            <v>12</v>
          </cell>
          <cell r="J1383" t="str">
            <v>MES</v>
          </cell>
          <cell r="K1383" t="str">
            <v>SECRETARÍA DE LAS MUJERES DE ANTIOQUIA</v>
          </cell>
          <cell r="L1383">
            <v>0</v>
          </cell>
        </row>
        <row r="1384">
          <cell r="C1384">
            <v>0</v>
          </cell>
          <cell r="D1384">
            <v>0</v>
          </cell>
          <cell r="E1384" t="str">
            <v>Diseño Asambleas por la paz</v>
          </cell>
          <cell r="F1384" t="str">
            <v>UNI</v>
          </cell>
          <cell r="G1384">
            <v>1</v>
          </cell>
          <cell r="H1384">
            <v>42736</v>
          </cell>
          <cell r="I1384">
            <v>12</v>
          </cell>
          <cell r="J1384" t="str">
            <v>MES</v>
          </cell>
          <cell r="K1384" t="str">
            <v>SECRETARÍA DE LAS MUJERES DE ANTIOQUIA</v>
          </cell>
          <cell r="L1384">
            <v>0</v>
          </cell>
        </row>
        <row r="1385">
          <cell r="C1385">
            <v>0</v>
          </cell>
          <cell r="D1385">
            <v>0</v>
          </cell>
          <cell r="E1385" t="str">
            <v>Diseño Campaña</v>
          </cell>
          <cell r="F1385" t="str">
            <v>UNI</v>
          </cell>
          <cell r="G1385">
            <v>1</v>
          </cell>
          <cell r="H1385">
            <v>42736</v>
          </cell>
          <cell r="I1385">
            <v>12</v>
          </cell>
          <cell r="J1385" t="str">
            <v>MES</v>
          </cell>
          <cell r="K1385" t="str">
            <v>SECRETARÍA DE LAS MUJERES DE ANTIOQUIA</v>
          </cell>
          <cell r="L1385">
            <v>0</v>
          </cell>
        </row>
        <row r="1386">
          <cell r="C1386">
            <v>0</v>
          </cell>
          <cell r="D1386">
            <v>0</v>
          </cell>
          <cell r="E1386" t="str">
            <v>Diseño jornadas atención trata</v>
          </cell>
          <cell r="F1386" t="str">
            <v>UNI</v>
          </cell>
          <cell r="G1386">
            <v>1</v>
          </cell>
          <cell r="H1386">
            <v>42736</v>
          </cell>
          <cell r="I1386">
            <v>12</v>
          </cell>
          <cell r="J1386" t="str">
            <v>MES</v>
          </cell>
          <cell r="K1386" t="str">
            <v>SECRETARÍA DE LAS MUJERES DE ANTIOQUIA</v>
          </cell>
          <cell r="L1386">
            <v>0</v>
          </cell>
        </row>
        <row r="1387">
          <cell r="C1387">
            <v>0</v>
          </cell>
          <cell r="D1387">
            <v>0</v>
          </cell>
          <cell r="E1387" t="str">
            <v>Diseño jornadas víctimas</v>
          </cell>
          <cell r="F1387" t="str">
            <v>UNI</v>
          </cell>
          <cell r="G1387">
            <v>1</v>
          </cell>
          <cell r="H1387">
            <v>42736</v>
          </cell>
          <cell r="I1387">
            <v>12</v>
          </cell>
          <cell r="J1387" t="str">
            <v>MES</v>
          </cell>
          <cell r="K1387" t="str">
            <v>SECRETARÍA DE LAS MUJERES DE ANTIOQUIA</v>
          </cell>
          <cell r="L1387">
            <v>0</v>
          </cell>
        </row>
        <row r="1388">
          <cell r="C1388">
            <v>0</v>
          </cell>
          <cell r="D1388">
            <v>0</v>
          </cell>
          <cell r="E1388" t="str">
            <v>Diseño plan mesas violencias</v>
          </cell>
          <cell r="F1388" t="str">
            <v>UNI</v>
          </cell>
          <cell r="G1388">
            <v>1</v>
          </cell>
          <cell r="H1388">
            <v>42736</v>
          </cell>
          <cell r="I1388">
            <v>12</v>
          </cell>
          <cell r="J1388" t="str">
            <v>MES</v>
          </cell>
          <cell r="K1388" t="str">
            <v>SECRETARÍA DE LAS MUJERES DE ANTIOQUIA</v>
          </cell>
          <cell r="L1388">
            <v>0</v>
          </cell>
        </row>
        <row r="1389">
          <cell r="C1389">
            <v>0</v>
          </cell>
          <cell r="D1389">
            <v>0</v>
          </cell>
          <cell r="E1389" t="str">
            <v>Diseño seminarios atención violencias</v>
          </cell>
          <cell r="F1389" t="str">
            <v>UNI</v>
          </cell>
          <cell r="G1389">
            <v>1</v>
          </cell>
          <cell r="H1389">
            <v>42736</v>
          </cell>
          <cell r="I1389">
            <v>12</v>
          </cell>
          <cell r="J1389" t="str">
            <v>MES</v>
          </cell>
          <cell r="K1389" t="str">
            <v>SECRETARÍA DE LAS MUJERES DE ANTIOQUIA</v>
          </cell>
          <cell r="L1389">
            <v>0</v>
          </cell>
        </row>
        <row r="1390">
          <cell r="C1390">
            <v>0</v>
          </cell>
          <cell r="D1390">
            <v>0</v>
          </cell>
          <cell r="E1390" t="str">
            <v>Diseño talleres mujeres reclusorios</v>
          </cell>
          <cell r="F1390" t="str">
            <v>UNI</v>
          </cell>
          <cell r="G1390">
            <v>1</v>
          </cell>
          <cell r="H1390">
            <v>42736</v>
          </cell>
          <cell r="I1390">
            <v>12</v>
          </cell>
          <cell r="J1390" t="str">
            <v>MES</v>
          </cell>
          <cell r="K1390" t="str">
            <v>SECRETARÍA DE LAS MUJERES DE ANTIOQUIA</v>
          </cell>
          <cell r="L1390">
            <v>0</v>
          </cell>
        </row>
        <row r="1391">
          <cell r="C1391">
            <v>0</v>
          </cell>
          <cell r="D1391">
            <v>0</v>
          </cell>
          <cell r="E1391" t="str">
            <v>Ejecución asambleas por la paz</v>
          </cell>
          <cell r="F1391" t="str">
            <v>UNI</v>
          </cell>
          <cell r="G1391">
            <v>2</v>
          </cell>
          <cell r="H1391">
            <v>42736</v>
          </cell>
          <cell r="I1391">
            <v>12</v>
          </cell>
          <cell r="J1391" t="str">
            <v>MES</v>
          </cell>
          <cell r="K1391" t="str">
            <v>SECRETARÍA DE LAS MUJERES DE ANTIOQUIA</v>
          </cell>
          <cell r="L1391">
            <v>0</v>
          </cell>
        </row>
        <row r="1392">
          <cell r="C1392">
            <v>0</v>
          </cell>
          <cell r="D1392">
            <v>0</v>
          </cell>
          <cell r="E1392" t="str">
            <v>Ejecución jornadas atención trata</v>
          </cell>
          <cell r="F1392" t="str">
            <v>UNI</v>
          </cell>
          <cell r="G1392">
            <v>2</v>
          </cell>
          <cell r="H1392">
            <v>42736</v>
          </cell>
          <cell r="I1392">
            <v>12</v>
          </cell>
          <cell r="J1392" t="str">
            <v>MES</v>
          </cell>
          <cell r="K1392" t="str">
            <v>SECRETARÍA DE LAS MUJERES DE ANTIOQUIA</v>
          </cell>
          <cell r="L1392">
            <v>0</v>
          </cell>
        </row>
        <row r="1393">
          <cell r="C1393">
            <v>0</v>
          </cell>
          <cell r="D1393">
            <v>0</v>
          </cell>
          <cell r="E1393" t="str">
            <v>Ejecución jornadas víctimas</v>
          </cell>
          <cell r="F1393" t="str">
            <v>UNI</v>
          </cell>
          <cell r="G1393">
            <v>3</v>
          </cell>
          <cell r="H1393">
            <v>42736</v>
          </cell>
          <cell r="I1393">
            <v>12</v>
          </cell>
          <cell r="J1393" t="str">
            <v>MES</v>
          </cell>
          <cell r="K1393" t="str">
            <v>SECRETARÍA DE LAS MUJERES DE ANTIOQUIA</v>
          </cell>
          <cell r="L1393">
            <v>0</v>
          </cell>
        </row>
        <row r="1394">
          <cell r="C1394">
            <v>0</v>
          </cell>
          <cell r="D1394">
            <v>0</v>
          </cell>
          <cell r="E1394" t="str">
            <v>Ejecución seminarios atención violencias</v>
          </cell>
          <cell r="F1394" t="str">
            <v>UNI</v>
          </cell>
          <cell r="G1394">
            <v>2</v>
          </cell>
          <cell r="H1394">
            <v>42736</v>
          </cell>
          <cell r="I1394">
            <v>12</v>
          </cell>
          <cell r="J1394" t="str">
            <v>MES</v>
          </cell>
          <cell r="K1394" t="str">
            <v>SECRETARÍA DE LAS MUJERES DE ANTIOQUIA</v>
          </cell>
          <cell r="L1394">
            <v>0</v>
          </cell>
        </row>
        <row r="1395">
          <cell r="C1395">
            <v>0</v>
          </cell>
          <cell r="D1395">
            <v>0</v>
          </cell>
          <cell r="E1395" t="str">
            <v>Ejecución seminarios masculinidades</v>
          </cell>
          <cell r="F1395" t="str">
            <v>UNI</v>
          </cell>
          <cell r="G1395">
            <v>1</v>
          </cell>
          <cell r="H1395">
            <v>42736</v>
          </cell>
          <cell r="I1395">
            <v>12</v>
          </cell>
          <cell r="J1395" t="str">
            <v>MES</v>
          </cell>
          <cell r="K1395" t="str">
            <v>SECRETARÍA DE LAS MUJERES DE ANTIOQUIA</v>
          </cell>
          <cell r="L1395">
            <v>0</v>
          </cell>
        </row>
        <row r="1396">
          <cell r="C1396">
            <v>0</v>
          </cell>
          <cell r="D1396">
            <v>0</v>
          </cell>
          <cell r="E1396" t="str">
            <v>Ejecución talleres mujeres reclusorios</v>
          </cell>
          <cell r="F1396" t="str">
            <v>UNI</v>
          </cell>
          <cell r="G1396">
            <v>1</v>
          </cell>
          <cell r="H1396">
            <v>42736</v>
          </cell>
          <cell r="I1396">
            <v>12</v>
          </cell>
          <cell r="J1396" t="str">
            <v>MES</v>
          </cell>
          <cell r="K1396" t="str">
            <v>SECRETARÍA DE LAS MUJERES DE ANTIOQUIA</v>
          </cell>
          <cell r="L1396">
            <v>0</v>
          </cell>
        </row>
        <row r="1397">
          <cell r="C1397">
            <v>0</v>
          </cell>
          <cell r="D1397">
            <v>0</v>
          </cell>
          <cell r="E1397" t="str">
            <v>Formulación cursos E.G</v>
          </cell>
          <cell r="F1397" t="str">
            <v>UNI</v>
          </cell>
          <cell r="G1397">
            <v>1</v>
          </cell>
          <cell r="H1397">
            <v>42736</v>
          </cell>
          <cell r="I1397">
            <v>12</v>
          </cell>
          <cell r="J1397" t="str">
            <v>MES</v>
          </cell>
          <cell r="K1397" t="str">
            <v>SECRETARÍA DE LAS MUJERES DE ANTIOQUIA</v>
          </cell>
          <cell r="L1397">
            <v>0</v>
          </cell>
        </row>
        <row r="1398">
          <cell r="C1398">
            <v>0</v>
          </cell>
          <cell r="D1398">
            <v>0</v>
          </cell>
          <cell r="E1398" t="str">
            <v>Formulación seminarios masculinidades</v>
          </cell>
          <cell r="F1398" t="str">
            <v>UNI</v>
          </cell>
          <cell r="G1398">
            <v>1</v>
          </cell>
          <cell r="H1398">
            <v>42736</v>
          </cell>
          <cell r="I1398">
            <v>12</v>
          </cell>
          <cell r="J1398" t="str">
            <v>MES</v>
          </cell>
          <cell r="K1398" t="str">
            <v>SECRETARÍA DE LAS MUJERES DE ANTIOQUIA</v>
          </cell>
          <cell r="L1398">
            <v>0</v>
          </cell>
        </row>
        <row r="1399">
          <cell r="C1399">
            <v>0</v>
          </cell>
          <cell r="D1399">
            <v>0</v>
          </cell>
          <cell r="E1399" t="str">
            <v>Fortalecimiento Mesas violencias</v>
          </cell>
          <cell r="F1399" t="str">
            <v>UNI</v>
          </cell>
          <cell r="G1399">
            <v>10</v>
          </cell>
          <cell r="H1399">
            <v>42736</v>
          </cell>
          <cell r="I1399">
            <v>12</v>
          </cell>
          <cell r="J1399" t="str">
            <v>MES</v>
          </cell>
          <cell r="K1399" t="str">
            <v>SECRETARÍA DE LAS MUJERES DE ANTIOQUIA</v>
          </cell>
          <cell r="L1399">
            <v>0</v>
          </cell>
        </row>
        <row r="1400">
          <cell r="C1400">
            <v>0</v>
          </cell>
          <cell r="D1400">
            <v>0</v>
          </cell>
          <cell r="E1400" t="str">
            <v>Implementación campaña</v>
          </cell>
          <cell r="F1400" t="str">
            <v>UNI</v>
          </cell>
          <cell r="G1400">
            <v>1</v>
          </cell>
          <cell r="H1400">
            <v>42736</v>
          </cell>
          <cell r="I1400">
            <v>12</v>
          </cell>
          <cell r="J1400" t="str">
            <v>MES</v>
          </cell>
          <cell r="K1400" t="str">
            <v>SECRETARÍA DE LAS MUJERES DE ANTIOQUIA</v>
          </cell>
          <cell r="L1400">
            <v>0</v>
          </cell>
        </row>
        <row r="1401">
          <cell r="C1401">
            <v>0</v>
          </cell>
          <cell r="D1401">
            <v>0</v>
          </cell>
          <cell r="E1401" t="str">
            <v>Implementación cursos E.G</v>
          </cell>
          <cell r="F1401" t="str">
            <v>UNI</v>
          </cell>
          <cell r="G1401">
            <v>20</v>
          </cell>
          <cell r="H1401">
            <v>42736</v>
          </cell>
          <cell r="I1401">
            <v>12</v>
          </cell>
          <cell r="J1401" t="str">
            <v>MES</v>
          </cell>
          <cell r="K1401" t="str">
            <v>SECRETARÍA DE LAS MUJERES DE ANTIOQUIA</v>
          </cell>
          <cell r="L1401">
            <v>0</v>
          </cell>
        </row>
        <row r="1402">
          <cell r="C1402">
            <v>0</v>
          </cell>
          <cell r="D1402">
            <v>0</v>
          </cell>
          <cell r="E1402" t="str">
            <v>Implementación Plan Rutas</v>
          </cell>
          <cell r="F1402" t="str">
            <v>UNI</v>
          </cell>
          <cell r="G1402">
            <v>3</v>
          </cell>
          <cell r="H1402">
            <v>42736</v>
          </cell>
          <cell r="I1402">
            <v>12</v>
          </cell>
          <cell r="J1402" t="str">
            <v>MES</v>
          </cell>
          <cell r="K1402" t="str">
            <v>SECRETARÍA DE LAS MUJERES DE ANTIOQUIA</v>
          </cell>
          <cell r="L1402">
            <v>0</v>
          </cell>
        </row>
        <row r="1403">
          <cell r="C1403">
            <v>0</v>
          </cell>
          <cell r="D1403">
            <v>0</v>
          </cell>
          <cell r="E1403" t="str">
            <v>Seguimento Rutas Atención</v>
          </cell>
          <cell r="F1403" t="str">
            <v>UNI</v>
          </cell>
          <cell r="G1403">
            <v>3</v>
          </cell>
          <cell r="H1403">
            <v>42736</v>
          </cell>
          <cell r="I1403">
            <v>12</v>
          </cell>
          <cell r="J1403" t="str">
            <v>MES</v>
          </cell>
          <cell r="K1403" t="str">
            <v>SECRETARÍA DE LAS MUJERES DE ANTIOQUIA</v>
          </cell>
          <cell r="L1403">
            <v>0</v>
          </cell>
        </row>
        <row r="1404">
          <cell r="C1404">
            <v>0</v>
          </cell>
          <cell r="D1404">
            <v>0</v>
          </cell>
          <cell r="E1404" t="str">
            <v>Seguimiento Asambleas Paz</v>
          </cell>
          <cell r="F1404" t="str">
            <v>UNI</v>
          </cell>
          <cell r="G1404">
            <v>2</v>
          </cell>
          <cell r="H1404">
            <v>42736</v>
          </cell>
          <cell r="I1404">
            <v>12</v>
          </cell>
          <cell r="J1404" t="str">
            <v>MES</v>
          </cell>
          <cell r="K1404" t="str">
            <v>SECRETARÍA DE LAS MUJERES DE ANTIOQUIA</v>
          </cell>
          <cell r="L1404">
            <v>0</v>
          </cell>
        </row>
        <row r="1405">
          <cell r="C1405">
            <v>0</v>
          </cell>
          <cell r="D1405">
            <v>0</v>
          </cell>
          <cell r="E1405" t="str">
            <v>Seguimiento talleres mujeres reclusorios</v>
          </cell>
          <cell r="F1405" t="str">
            <v>UNI</v>
          </cell>
          <cell r="G1405">
            <v>1</v>
          </cell>
          <cell r="H1405">
            <v>42736</v>
          </cell>
          <cell r="I1405">
            <v>12</v>
          </cell>
          <cell r="J1405" t="str">
            <v>MES</v>
          </cell>
          <cell r="K1405" t="str">
            <v>SECRETARÍA DE LAS MUJERES DE ANTIOQUIA</v>
          </cell>
          <cell r="L1405">
            <v>0</v>
          </cell>
        </row>
        <row r="1406">
          <cell r="C1406">
            <v>0</v>
          </cell>
          <cell r="D1406">
            <v>0</v>
          </cell>
          <cell r="E1406" t="str">
            <v>Seguimiento y difusión campaña</v>
          </cell>
          <cell r="F1406" t="str">
            <v>UNI</v>
          </cell>
          <cell r="G1406">
            <v>1</v>
          </cell>
          <cell r="H1406">
            <v>42736</v>
          </cell>
          <cell r="I1406">
            <v>12</v>
          </cell>
          <cell r="J1406" t="str">
            <v>MES</v>
          </cell>
          <cell r="K1406" t="str">
            <v>SECRETARÍA DE LAS MUJERES DE ANTIOQUIA</v>
          </cell>
          <cell r="L1406">
            <v>0</v>
          </cell>
        </row>
        <row r="1407">
          <cell r="C1407">
            <v>0</v>
          </cell>
          <cell r="D1407">
            <v>0</v>
          </cell>
          <cell r="E1407" t="str">
            <v>Trámites jurídicos acuerdo metropolitano</v>
          </cell>
          <cell r="F1407" t="str">
            <v>UNI</v>
          </cell>
          <cell r="G1407">
            <v>1</v>
          </cell>
          <cell r="H1407">
            <v>42736</v>
          </cell>
          <cell r="I1407">
            <v>12</v>
          </cell>
          <cell r="J1407" t="str">
            <v>MES</v>
          </cell>
          <cell r="K1407" t="str">
            <v>SECRETARÍA DE LAS MUJERES DE ANTIOQUIA</v>
          </cell>
          <cell r="L1407">
            <v>0</v>
          </cell>
        </row>
        <row r="1408">
          <cell r="C1408" t="str">
            <v>2016050000171</v>
          </cell>
          <cell r="D1408">
            <v>1239497445</v>
          </cell>
          <cell r="E1408" t="str">
            <v>Diseño concurso</v>
          </cell>
          <cell r="F1408" t="str">
            <v>UNI</v>
          </cell>
          <cell r="G1408">
            <v>1</v>
          </cell>
          <cell r="H1408">
            <v>42736</v>
          </cell>
          <cell r="I1408">
            <v>12</v>
          </cell>
          <cell r="J1408" t="str">
            <v>MES</v>
          </cell>
          <cell r="K1408" t="str">
            <v>SECRETARÍA DE LAS MUJERES DE ANTIOQUIA</v>
          </cell>
          <cell r="L1408" t="str">
            <v>Implementación Seguridad Económica para las Mujeres Antioquia</v>
          </cell>
        </row>
        <row r="1409">
          <cell r="C1409">
            <v>0</v>
          </cell>
          <cell r="D1409">
            <v>0</v>
          </cell>
          <cell r="E1409" t="str">
            <v>Implementación concurso</v>
          </cell>
          <cell r="F1409" t="str">
            <v>UNI</v>
          </cell>
          <cell r="G1409">
            <v>16</v>
          </cell>
          <cell r="H1409">
            <v>42736</v>
          </cell>
          <cell r="I1409">
            <v>12</v>
          </cell>
          <cell r="J1409" t="str">
            <v>MES</v>
          </cell>
          <cell r="K1409" t="str">
            <v>SECRETARÍA DE LAS MUJERES DE ANTIOQUIA</v>
          </cell>
          <cell r="L1409">
            <v>0</v>
          </cell>
        </row>
        <row r="1410">
          <cell r="C1410">
            <v>0</v>
          </cell>
          <cell r="D1410">
            <v>0</v>
          </cell>
          <cell r="E1410" t="str">
            <v>Premiación concurso</v>
          </cell>
          <cell r="F1410" t="str">
            <v>UNI</v>
          </cell>
          <cell r="G1410">
            <v>1</v>
          </cell>
          <cell r="H1410">
            <v>42736</v>
          </cell>
          <cell r="I1410">
            <v>12</v>
          </cell>
          <cell r="J1410" t="str">
            <v>MES</v>
          </cell>
          <cell r="K1410" t="str">
            <v>SECRETARÍA DE LAS MUJERES DE ANTIOQUIA</v>
          </cell>
          <cell r="L1410">
            <v>0</v>
          </cell>
        </row>
        <row r="1411">
          <cell r="C1411">
            <v>0</v>
          </cell>
          <cell r="D1411">
            <v>0</v>
          </cell>
          <cell r="E1411" t="str">
            <v>Diseño Red</v>
          </cell>
          <cell r="F1411" t="str">
            <v>UNI</v>
          </cell>
          <cell r="G1411">
            <v>3</v>
          </cell>
          <cell r="H1411">
            <v>42736</v>
          </cell>
          <cell r="I1411">
            <v>12</v>
          </cell>
          <cell r="J1411" t="str">
            <v>MES</v>
          </cell>
          <cell r="K1411" t="str">
            <v>SECRETARÍA DE LAS MUJERES DE ANTIOQUIA</v>
          </cell>
          <cell r="L1411">
            <v>0</v>
          </cell>
        </row>
        <row r="1412">
          <cell r="C1412">
            <v>0</v>
          </cell>
          <cell r="D1412">
            <v>0</v>
          </cell>
          <cell r="E1412" t="str">
            <v>Implementación Plan Red</v>
          </cell>
          <cell r="F1412" t="str">
            <v>UNI</v>
          </cell>
          <cell r="G1412">
            <v>1</v>
          </cell>
          <cell r="H1412">
            <v>42736</v>
          </cell>
          <cell r="I1412">
            <v>12</v>
          </cell>
          <cell r="J1412" t="str">
            <v>MES</v>
          </cell>
          <cell r="K1412" t="str">
            <v>SECRETARÍA DE LAS MUJERES DE ANTIOQUIA</v>
          </cell>
          <cell r="L1412">
            <v>0</v>
          </cell>
        </row>
        <row r="1413">
          <cell r="C1413">
            <v>0</v>
          </cell>
          <cell r="D1413">
            <v>0</v>
          </cell>
          <cell r="E1413" t="str">
            <v>Seguimiento resultados Red</v>
          </cell>
          <cell r="F1413" t="str">
            <v>UNI</v>
          </cell>
          <cell r="G1413">
            <v>1</v>
          </cell>
          <cell r="H1413">
            <v>42736</v>
          </cell>
          <cell r="I1413">
            <v>12</v>
          </cell>
          <cell r="J1413" t="str">
            <v>MES</v>
          </cell>
          <cell r="K1413" t="str">
            <v>SECRETARÍA DE LAS MUJERES DE ANTIOQUIA</v>
          </cell>
          <cell r="L1413">
            <v>0</v>
          </cell>
        </row>
        <row r="1414">
          <cell r="C1414">
            <v>0</v>
          </cell>
          <cell r="D1414">
            <v>0</v>
          </cell>
          <cell r="E1414" t="str">
            <v>Formulación Rutas</v>
          </cell>
          <cell r="F1414" t="str">
            <v>UNI</v>
          </cell>
          <cell r="G1414">
            <v>1</v>
          </cell>
          <cell r="H1414">
            <v>42736</v>
          </cell>
          <cell r="I1414">
            <v>12</v>
          </cell>
          <cell r="J1414" t="str">
            <v>MES</v>
          </cell>
          <cell r="K1414" t="str">
            <v>SECRETARÍA DE LAS MUJERES DE ANTIOQUIA</v>
          </cell>
          <cell r="L1414">
            <v>0</v>
          </cell>
        </row>
        <row r="1415">
          <cell r="C1415">
            <v>0</v>
          </cell>
          <cell r="D1415">
            <v>0</v>
          </cell>
          <cell r="E1415" t="str">
            <v>Implementación Rutas</v>
          </cell>
          <cell r="F1415" t="str">
            <v>UNI</v>
          </cell>
          <cell r="G1415">
            <v>1</v>
          </cell>
          <cell r="H1415">
            <v>42736</v>
          </cell>
          <cell r="I1415">
            <v>12</v>
          </cell>
          <cell r="J1415" t="str">
            <v>MES</v>
          </cell>
          <cell r="K1415" t="str">
            <v>SECRETARÍA DE LAS MUJERES DE ANTIOQUIA</v>
          </cell>
          <cell r="L1415">
            <v>0</v>
          </cell>
        </row>
        <row r="1416">
          <cell r="C1416">
            <v>0</v>
          </cell>
          <cell r="D1416">
            <v>0</v>
          </cell>
          <cell r="E1416" t="str">
            <v>Difusión Rutas</v>
          </cell>
          <cell r="F1416" t="str">
            <v>UNI</v>
          </cell>
          <cell r="G1416">
            <v>1</v>
          </cell>
          <cell r="H1416">
            <v>42736</v>
          </cell>
          <cell r="I1416">
            <v>12</v>
          </cell>
          <cell r="J1416" t="str">
            <v>MES</v>
          </cell>
          <cell r="K1416" t="str">
            <v>SECRETARÍA DE LAS MUJERES DE ANTIOQUIA</v>
          </cell>
          <cell r="L1416">
            <v>0</v>
          </cell>
        </row>
        <row r="1417">
          <cell r="C1417">
            <v>0</v>
          </cell>
          <cell r="D1417">
            <v>0</v>
          </cell>
          <cell r="E1417" t="str">
            <v>Diseño Jornadas Bancarización</v>
          </cell>
          <cell r="F1417" t="str">
            <v>UNI</v>
          </cell>
          <cell r="G1417">
            <v>3</v>
          </cell>
          <cell r="H1417">
            <v>42736</v>
          </cell>
          <cell r="I1417">
            <v>12</v>
          </cell>
          <cell r="J1417" t="str">
            <v>MES</v>
          </cell>
          <cell r="K1417" t="str">
            <v>SECRETARÍA DE LAS MUJERES DE ANTIOQUIA</v>
          </cell>
          <cell r="L1417">
            <v>0</v>
          </cell>
        </row>
        <row r="1418">
          <cell r="C1418">
            <v>0</v>
          </cell>
          <cell r="D1418">
            <v>0</v>
          </cell>
          <cell r="E1418" t="str">
            <v>Implementación Jornadas</v>
          </cell>
          <cell r="F1418" t="str">
            <v>UNI</v>
          </cell>
          <cell r="G1418">
            <v>16</v>
          </cell>
          <cell r="H1418">
            <v>42736</v>
          </cell>
          <cell r="I1418">
            <v>12</v>
          </cell>
          <cell r="J1418" t="str">
            <v>MES</v>
          </cell>
          <cell r="K1418" t="str">
            <v>SECRETARÍA DE LAS MUJERES DE ANTIOQUIA</v>
          </cell>
          <cell r="L1418">
            <v>0</v>
          </cell>
        </row>
        <row r="1419">
          <cell r="C1419">
            <v>0</v>
          </cell>
          <cell r="D1419">
            <v>0</v>
          </cell>
          <cell r="E1419" t="str">
            <v>Seguimiento Jornadas</v>
          </cell>
          <cell r="F1419" t="str">
            <v>UNI</v>
          </cell>
          <cell r="G1419">
            <v>1</v>
          </cell>
          <cell r="H1419">
            <v>42736</v>
          </cell>
          <cell r="I1419">
            <v>12</v>
          </cell>
          <cell r="J1419" t="str">
            <v>MES</v>
          </cell>
          <cell r="K1419" t="str">
            <v>SECRETARÍA DE LAS MUJERES DE ANTIOQUIA</v>
          </cell>
          <cell r="L1419">
            <v>0</v>
          </cell>
        </row>
        <row r="1420">
          <cell r="C1420">
            <v>0</v>
          </cell>
          <cell r="D1420">
            <v>0</v>
          </cell>
          <cell r="E1420" t="str">
            <v>Difusión Plan tierras</v>
          </cell>
          <cell r="F1420" t="str">
            <v>UNI</v>
          </cell>
          <cell r="G1420">
            <v>13</v>
          </cell>
          <cell r="H1420">
            <v>42736</v>
          </cell>
          <cell r="I1420">
            <v>12</v>
          </cell>
          <cell r="J1420" t="str">
            <v>MES</v>
          </cell>
          <cell r="K1420" t="str">
            <v>SECRETARÍA DE LAS MUJERES DE ANTIOQUIA</v>
          </cell>
          <cell r="L1420">
            <v>0</v>
          </cell>
        </row>
        <row r="1421">
          <cell r="C1421">
            <v>0</v>
          </cell>
          <cell r="D1421">
            <v>0</v>
          </cell>
          <cell r="E1421" t="str">
            <v>Investigación normatividad tierras</v>
          </cell>
          <cell r="F1421" t="str">
            <v>UNI</v>
          </cell>
          <cell r="G1421">
            <v>1</v>
          </cell>
          <cell r="H1421">
            <v>42736</v>
          </cell>
          <cell r="I1421">
            <v>12</v>
          </cell>
          <cell r="J1421" t="str">
            <v>MES</v>
          </cell>
          <cell r="K1421" t="str">
            <v>SECRETARÍA DE LAS MUJERES DE ANTIOQUIA</v>
          </cell>
          <cell r="L1421">
            <v>0</v>
          </cell>
        </row>
        <row r="1422">
          <cell r="C1422">
            <v>0</v>
          </cell>
          <cell r="D1422">
            <v>0</v>
          </cell>
          <cell r="E1422" t="str">
            <v>Elaboración Plan tierras</v>
          </cell>
          <cell r="F1422" t="str">
            <v>UNI</v>
          </cell>
          <cell r="G1422">
            <v>1</v>
          </cell>
          <cell r="H1422">
            <v>42736</v>
          </cell>
          <cell r="I1422">
            <v>12</v>
          </cell>
          <cell r="J1422" t="str">
            <v>MES</v>
          </cell>
          <cell r="K1422" t="str">
            <v>SECRETARÍA DE LAS MUJERES DE ANTIOQUIA</v>
          </cell>
          <cell r="L1422">
            <v>0</v>
          </cell>
        </row>
        <row r="1423">
          <cell r="C1423">
            <v>0</v>
          </cell>
          <cell r="D1423">
            <v>0</v>
          </cell>
          <cell r="E1423" t="str">
            <v>Fortalecimiento granjas</v>
          </cell>
          <cell r="F1423" t="str">
            <v>UNI</v>
          </cell>
          <cell r="G1423">
            <v>3</v>
          </cell>
          <cell r="H1423">
            <v>42736</v>
          </cell>
          <cell r="I1423">
            <v>12</v>
          </cell>
          <cell r="J1423" t="str">
            <v>MES</v>
          </cell>
          <cell r="K1423" t="str">
            <v>SECRETARÍA DE LAS MUJERES DE ANTIOQUIA</v>
          </cell>
          <cell r="L1423">
            <v>0</v>
          </cell>
        </row>
        <row r="1424">
          <cell r="C1424">
            <v>0</v>
          </cell>
          <cell r="D1424">
            <v>0</v>
          </cell>
          <cell r="E1424" t="str">
            <v>Creación granjas</v>
          </cell>
          <cell r="F1424" t="str">
            <v>UNI</v>
          </cell>
          <cell r="G1424">
            <v>1</v>
          </cell>
          <cell r="H1424">
            <v>42736</v>
          </cell>
          <cell r="I1424">
            <v>12</v>
          </cell>
          <cell r="J1424" t="str">
            <v>MES</v>
          </cell>
          <cell r="K1424" t="str">
            <v>SECRETARÍA DE LAS MUJERES DE ANTIOQUIA</v>
          </cell>
          <cell r="L1424">
            <v>0</v>
          </cell>
        </row>
        <row r="1425">
          <cell r="C1425">
            <v>0</v>
          </cell>
          <cell r="D1425">
            <v>0</v>
          </cell>
          <cell r="E1425" t="str">
            <v>Seguimiento Granjas</v>
          </cell>
          <cell r="F1425" t="str">
            <v>UNI</v>
          </cell>
          <cell r="G1425">
            <v>1</v>
          </cell>
          <cell r="H1425">
            <v>42736</v>
          </cell>
          <cell r="I1425">
            <v>12</v>
          </cell>
          <cell r="J1425" t="str">
            <v>MES</v>
          </cell>
          <cell r="K1425" t="str">
            <v>SECRETARÍA DE LAS MUJERES DE ANTIOQUIA</v>
          </cell>
          <cell r="L1425">
            <v>0</v>
          </cell>
        </row>
        <row r="1426">
          <cell r="C1426">
            <v>0</v>
          </cell>
          <cell r="D1426">
            <v>0</v>
          </cell>
          <cell r="E1426" t="str">
            <v>Diseño P. Equidad Empresas</v>
          </cell>
          <cell r="F1426" t="str">
            <v>UNI</v>
          </cell>
          <cell r="G1426">
            <v>16</v>
          </cell>
          <cell r="H1426">
            <v>42736</v>
          </cell>
          <cell r="I1426">
            <v>12</v>
          </cell>
          <cell r="J1426" t="str">
            <v>MES</v>
          </cell>
          <cell r="K1426" t="str">
            <v>SECRETARÍA DE LAS MUJERES DE ANTIOQUIA</v>
          </cell>
          <cell r="L1426">
            <v>0</v>
          </cell>
        </row>
        <row r="1427">
          <cell r="C1427">
            <v>0</v>
          </cell>
          <cell r="D1427">
            <v>0</v>
          </cell>
          <cell r="E1427" t="str">
            <v>Consolidación alianzas empresas</v>
          </cell>
          <cell r="F1427" t="str">
            <v>UNI</v>
          </cell>
          <cell r="G1427">
            <v>13</v>
          </cell>
          <cell r="H1427">
            <v>42736</v>
          </cell>
          <cell r="I1427">
            <v>12</v>
          </cell>
          <cell r="J1427" t="str">
            <v>MES</v>
          </cell>
          <cell r="K1427" t="str">
            <v>SECRETARÍA DE LAS MUJERES DE ANTIOQUIA</v>
          </cell>
          <cell r="L1427">
            <v>0</v>
          </cell>
        </row>
        <row r="1428">
          <cell r="C1428">
            <v>0</v>
          </cell>
          <cell r="D1428">
            <v>0</v>
          </cell>
          <cell r="E1428" t="str">
            <v>Implementación P.Equidad Emp</v>
          </cell>
          <cell r="F1428" t="str">
            <v>UNI</v>
          </cell>
          <cell r="G1428">
            <v>1</v>
          </cell>
          <cell r="H1428">
            <v>42736</v>
          </cell>
          <cell r="I1428">
            <v>12</v>
          </cell>
          <cell r="J1428" t="str">
            <v>MES</v>
          </cell>
          <cell r="K1428" t="str">
            <v>SECRETARÍA DE LAS MUJERES DE ANTIOQUIA</v>
          </cell>
          <cell r="L1428">
            <v>0</v>
          </cell>
        </row>
        <row r="1429">
          <cell r="C1429">
            <v>0</v>
          </cell>
          <cell r="D1429">
            <v>0</v>
          </cell>
          <cell r="E1429" t="str">
            <v>Transporte terrestre jornadas</v>
          </cell>
          <cell r="F1429" t="str">
            <v>UNI</v>
          </cell>
          <cell r="G1429">
            <v>1</v>
          </cell>
          <cell r="H1429">
            <v>42736</v>
          </cell>
          <cell r="I1429">
            <v>12</v>
          </cell>
          <cell r="J1429" t="str">
            <v>MES</v>
          </cell>
          <cell r="K1429" t="str">
            <v>SECRETARÍA DE LAS MUJERES DE ANTIOQUIA</v>
          </cell>
          <cell r="L1429">
            <v>0</v>
          </cell>
        </row>
        <row r="1430">
          <cell r="C1430">
            <v>0</v>
          </cell>
          <cell r="D1430">
            <v>0</v>
          </cell>
          <cell r="E1430" t="str">
            <v>Recurso Humano</v>
          </cell>
          <cell r="F1430" t="str">
            <v>UNI</v>
          </cell>
          <cell r="G1430">
            <v>3</v>
          </cell>
          <cell r="H1430">
            <v>42736</v>
          </cell>
          <cell r="I1430">
            <v>12</v>
          </cell>
          <cell r="J1430" t="str">
            <v>MES</v>
          </cell>
          <cell r="K1430" t="str">
            <v>SECRETARÍA DE LAS MUJERES DE ANTIOQUIA</v>
          </cell>
          <cell r="L1430">
            <v>0</v>
          </cell>
        </row>
        <row r="1431">
          <cell r="C1431" t="str">
            <v>2016050000173</v>
          </cell>
          <cell r="D1431">
            <v>800000000</v>
          </cell>
          <cell r="E1431" t="str">
            <v>Acercamiento a IE para alianzas</v>
          </cell>
          <cell r="F1431" t="str">
            <v>UNI</v>
          </cell>
          <cell r="G1431">
            <v>3</v>
          </cell>
          <cell r="H1431">
            <v>42736</v>
          </cell>
          <cell r="I1431">
            <v>12</v>
          </cell>
          <cell r="J1431" t="str">
            <v>MES</v>
          </cell>
          <cell r="K1431" t="str">
            <v>SECRETARÍA DE LAS MUJERES DE ANTIOQUIA</v>
          </cell>
          <cell r="L1431" t="str">
            <v>Implementación Educando en Igualdad en Antioquia</v>
          </cell>
        </row>
        <row r="1432">
          <cell r="C1432">
            <v>0</v>
          </cell>
          <cell r="D1432">
            <v>0</v>
          </cell>
          <cell r="E1432" t="str">
            <v>Acercamiento a Instituciones Educativas</v>
          </cell>
          <cell r="F1432" t="str">
            <v>UNI</v>
          </cell>
          <cell r="G1432">
            <v>3</v>
          </cell>
          <cell r="H1432">
            <v>42736</v>
          </cell>
          <cell r="I1432">
            <v>12</v>
          </cell>
          <cell r="J1432" t="str">
            <v>MES</v>
          </cell>
          <cell r="K1432" t="str">
            <v>SECRETARÍA DE LAS MUJERES DE ANTIOQUIA</v>
          </cell>
          <cell r="L1432">
            <v>0</v>
          </cell>
        </row>
        <row r="1433">
          <cell r="C1433">
            <v>0</v>
          </cell>
          <cell r="D1433">
            <v>0</v>
          </cell>
          <cell r="E1433" t="str">
            <v>Actualización de PEI</v>
          </cell>
          <cell r="F1433" t="str">
            <v>UNI</v>
          </cell>
          <cell r="G1433">
            <v>1</v>
          </cell>
          <cell r="H1433">
            <v>42736</v>
          </cell>
          <cell r="I1433">
            <v>12</v>
          </cell>
          <cell r="J1433" t="str">
            <v>MES</v>
          </cell>
          <cell r="K1433" t="str">
            <v>SECRETARÍA DE LAS MUJERES DE ANTIOQUIA</v>
          </cell>
          <cell r="L1433">
            <v>0</v>
          </cell>
        </row>
        <row r="1434">
          <cell r="C1434">
            <v>0</v>
          </cell>
          <cell r="D1434">
            <v>0</v>
          </cell>
          <cell r="E1434" t="str">
            <v>Alianzas municipios acciones EBLMA</v>
          </cell>
          <cell r="F1434" t="str">
            <v>UNI</v>
          </cell>
          <cell r="G1434">
            <v>4</v>
          </cell>
          <cell r="H1434">
            <v>42736</v>
          </cell>
          <cell r="I1434">
            <v>12</v>
          </cell>
          <cell r="J1434" t="str">
            <v>MES</v>
          </cell>
          <cell r="K1434" t="str">
            <v>SECRETARÍA DE LAS MUJERES DE ANTIOQUIA</v>
          </cell>
          <cell r="L1434">
            <v>0</v>
          </cell>
        </row>
        <row r="1435">
          <cell r="C1435">
            <v>0</v>
          </cell>
          <cell r="D1435">
            <v>0</v>
          </cell>
          <cell r="E1435" t="str">
            <v>Articulación con Secretaría Educación</v>
          </cell>
          <cell r="F1435" t="str">
            <v>UNI</v>
          </cell>
          <cell r="G1435">
            <v>1</v>
          </cell>
          <cell r="H1435">
            <v>42736</v>
          </cell>
          <cell r="I1435">
            <v>12</v>
          </cell>
          <cell r="J1435" t="str">
            <v>MES</v>
          </cell>
          <cell r="K1435" t="str">
            <v>SECRETARÍA DE LAS MUJERES DE ANTIOQUIA</v>
          </cell>
          <cell r="L1435">
            <v>0</v>
          </cell>
        </row>
        <row r="1436">
          <cell r="C1436">
            <v>0</v>
          </cell>
          <cell r="D1436">
            <v>0</v>
          </cell>
          <cell r="E1436" t="str">
            <v>Convocatoria taller crianza en igualdad</v>
          </cell>
          <cell r="F1436" t="str">
            <v>UNI</v>
          </cell>
          <cell r="G1436">
            <v>1</v>
          </cell>
          <cell r="H1436">
            <v>42736</v>
          </cell>
          <cell r="I1436">
            <v>12</v>
          </cell>
          <cell r="J1436" t="str">
            <v>MES</v>
          </cell>
          <cell r="K1436" t="str">
            <v>SECRETARÍA DE LAS MUJERES DE ANTIOQUIA</v>
          </cell>
          <cell r="L1436">
            <v>0</v>
          </cell>
        </row>
        <row r="1437">
          <cell r="C1437">
            <v>0</v>
          </cell>
          <cell r="D1437">
            <v>0</v>
          </cell>
          <cell r="E1437" t="str">
            <v>Difusión obras mujeres escritoras</v>
          </cell>
          <cell r="F1437" t="str">
            <v>UNI</v>
          </cell>
          <cell r="G1437">
            <v>1</v>
          </cell>
          <cell r="H1437">
            <v>42736</v>
          </cell>
          <cell r="I1437">
            <v>12</v>
          </cell>
          <cell r="J1437" t="str">
            <v>MES</v>
          </cell>
          <cell r="K1437" t="str">
            <v>SECRETARÍA DE LAS MUJERES DE ANTIOQUIA</v>
          </cell>
          <cell r="L1437">
            <v>0</v>
          </cell>
        </row>
        <row r="1438">
          <cell r="C1438">
            <v>0</v>
          </cell>
          <cell r="D1438">
            <v>0</v>
          </cell>
          <cell r="E1438" t="str">
            <v>Diseño acciones EBLMA</v>
          </cell>
          <cell r="F1438" t="str">
            <v>UNI</v>
          </cell>
          <cell r="G1438">
            <v>1</v>
          </cell>
          <cell r="H1438">
            <v>42736</v>
          </cell>
          <cell r="I1438">
            <v>12</v>
          </cell>
          <cell r="J1438" t="str">
            <v>MES</v>
          </cell>
          <cell r="K1438" t="str">
            <v>SECRETARÍA DE LAS MUJERES DE ANTIOQUIA</v>
          </cell>
          <cell r="L1438">
            <v>0</v>
          </cell>
        </row>
        <row r="1439">
          <cell r="C1439">
            <v>0</v>
          </cell>
          <cell r="D1439">
            <v>0</v>
          </cell>
          <cell r="E1439" t="str">
            <v>Diseño taller crianza en igualdad</v>
          </cell>
          <cell r="F1439" t="str">
            <v>UNI</v>
          </cell>
          <cell r="G1439">
            <v>1</v>
          </cell>
          <cell r="H1439">
            <v>42736</v>
          </cell>
          <cell r="I1439">
            <v>12</v>
          </cell>
          <cell r="J1439" t="str">
            <v>MES</v>
          </cell>
          <cell r="K1439" t="str">
            <v>SECRETARÍA DE LAS MUJERES DE ANTIOQUIA</v>
          </cell>
          <cell r="L1439">
            <v>0</v>
          </cell>
        </row>
        <row r="1440">
          <cell r="C1440">
            <v>0</v>
          </cell>
          <cell r="D1440">
            <v>0</v>
          </cell>
          <cell r="E1440" t="str">
            <v>Ejecución acciones EBLMA</v>
          </cell>
          <cell r="F1440" t="str">
            <v>UNI</v>
          </cell>
          <cell r="G1440">
            <v>4</v>
          </cell>
          <cell r="H1440">
            <v>42736</v>
          </cell>
          <cell r="I1440">
            <v>12</v>
          </cell>
          <cell r="J1440" t="str">
            <v>MES</v>
          </cell>
          <cell r="K1440" t="str">
            <v>SECRETARÍA DE LAS MUJERES DE ANTIOQUIA</v>
          </cell>
          <cell r="L1440">
            <v>0</v>
          </cell>
        </row>
        <row r="1441">
          <cell r="C1441">
            <v>0</v>
          </cell>
          <cell r="D1441">
            <v>0</v>
          </cell>
          <cell r="E1441" t="str">
            <v>Ejecución Plan Madres Comunitarias</v>
          </cell>
          <cell r="F1441" t="str">
            <v>UNI</v>
          </cell>
          <cell r="G1441">
            <v>1</v>
          </cell>
          <cell r="H1441">
            <v>42736</v>
          </cell>
          <cell r="I1441">
            <v>12</v>
          </cell>
          <cell r="J1441" t="str">
            <v>MES</v>
          </cell>
          <cell r="K1441" t="str">
            <v>SECRETARÍA DE LAS MUJERES DE ANTIOQUIA</v>
          </cell>
          <cell r="L1441">
            <v>0</v>
          </cell>
        </row>
        <row r="1442">
          <cell r="C1442">
            <v>0</v>
          </cell>
          <cell r="D1442">
            <v>0</v>
          </cell>
          <cell r="E1442" t="str">
            <v>Ejecución talleres crianza en igualdad</v>
          </cell>
          <cell r="F1442" t="str">
            <v>UNI</v>
          </cell>
          <cell r="G1442">
            <v>30</v>
          </cell>
          <cell r="H1442">
            <v>42736</v>
          </cell>
          <cell r="I1442">
            <v>12</v>
          </cell>
          <cell r="J1442" t="str">
            <v>MES</v>
          </cell>
          <cell r="K1442" t="str">
            <v>SECRETARÍA DE LAS MUJERES DE ANTIOQUIA</v>
          </cell>
          <cell r="L1442">
            <v>0</v>
          </cell>
        </row>
        <row r="1443">
          <cell r="C1443">
            <v>0</v>
          </cell>
          <cell r="D1443">
            <v>0</v>
          </cell>
          <cell r="E1443" t="str">
            <v>Elaboración cartografía escritoras</v>
          </cell>
          <cell r="F1443" t="str">
            <v>UNI</v>
          </cell>
          <cell r="G1443">
            <v>1</v>
          </cell>
          <cell r="H1443">
            <v>42736</v>
          </cell>
          <cell r="I1443">
            <v>12</v>
          </cell>
          <cell r="J1443" t="str">
            <v>MES</v>
          </cell>
          <cell r="K1443" t="str">
            <v>SECRETARÍA DE LAS MUJERES DE ANTIOQUIA</v>
          </cell>
          <cell r="L1443">
            <v>0</v>
          </cell>
        </row>
        <row r="1444">
          <cell r="C1444">
            <v>0</v>
          </cell>
          <cell r="D1444">
            <v>0</v>
          </cell>
          <cell r="E1444" t="str">
            <v>Formación mujeres alfabetizadoras</v>
          </cell>
          <cell r="F1444" t="str">
            <v>UNI</v>
          </cell>
          <cell r="G1444">
            <v>1</v>
          </cell>
          <cell r="H1444">
            <v>42736</v>
          </cell>
          <cell r="I1444">
            <v>12</v>
          </cell>
          <cell r="J1444" t="str">
            <v>MES</v>
          </cell>
          <cell r="K1444" t="str">
            <v>SECRETARÍA DE LAS MUJERES DE ANTIOQUIA</v>
          </cell>
          <cell r="L1444">
            <v>0</v>
          </cell>
        </row>
        <row r="1445">
          <cell r="C1445">
            <v>0</v>
          </cell>
          <cell r="D1445">
            <v>0</v>
          </cell>
          <cell r="E1445" t="str">
            <v>Formulación Plan Enfoque de Género- PEI</v>
          </cell>
          <cell r="F1445" t="str">
            <v>UNI</v>
          </cell>
          <cell r="G1445">
            <v>1</v>
          </cell>
          <cell r="H1445">
            <v>42736</v>
          </cell>
          <cell r="I1445">
            <v>12</v>
          </cell>
          <cell r="J1445" t="str">
            <v>MES</v>
          </cell>
          <cell r="K1445" t="str">
            <v>SECRETARÍA DE LAS MUJERES DE ANTIOQUIA</v>
          </cell>
          <cell r="L1445">
            <v>0</v>
          </cell>
        </row>
        <row r="1446">
          <cell r="C1446">
            <v>0</v>
          </cell>
          <cell r="D1446">
            <v>0</v>
          </cell>
          <cell r="E1446" t="str">
            <v>Formulación Plan Incorporación EG en IE</v>
          </cell>
          <cell r="F1446" t="str">
            <v>UNI</v>
          </cell>
          <cell r="G1446">
            <v>1</v>
          </cell>
          <cell r="H1446">
            <v>42736</v>
          </cell>
          <cell r="I1446">
            <v>12</v>
          </cell>
          <cell r="J1446" t="str">
            <v>MES</v>
          </cell>
          <cell r="K1446" t="str">
            <v>SECRETARÍA DE LAS MUJERES DE ANTIOQUIA</v>
          </cell>
          <cell r="L1446">
            <v>0</v>
          </cell>
        </row>
        <row r="1447">
          <cell r="C1447">
            <v>0</v>
          </cell>
          <cell r="D1447">
            <v>0</v>
          </cell>
          <cell r="E1447" t="str">
            <v>Formulación Plan Madres Comunitarias</v>
          </cell>
          <cell r="F1447" t="str">
            <v>UNI</v>
          </cell>
          <cell r="G1447">
            <v>1</v>
          </cell>
          <cell r="H1447">
            <v>42736</v>
          </cell>
          <cell r="I1447">
            <v>12</v>
          </cell>
          <cell r="J1447" t="str">
            <v>MES</v>
          </cell>
          <cell r="K1447" t="str">
            <v>SECRETARÍA DE LAS MUJERES DE ANTIOQUIA</v>
          </cell>
          <cell r="L1447">
            <v>0</v>
          </cell>
        </row>
        <row r="1448">
          <cell r="C1448">
            <v>0</v>
          </cell>
          <cell r="D1448">
            <v>0</v>
          </cell>
          <cell r="E1448" t="str">
            <v>Identificación actores para PMC</v>
          </cell>
          <cell r="F1448" t="str">
            <v>UNI</v>
          </cell>
          <cell r="G1448">
            <v>1</v>
          </cell>
          <cell r="H1448">
            <v>42736</v>
          </cell>
          <cell r="I1448">
            <v>12</v>
          </cell>
          <cell r="J1448" t="str">
            <v>MES</v>
          </cell>
          <cell r="K1448" t="str">
            <v>SECRETARÍA DE LAS MUJERES DE ANTIOQUIA</v>
          </cell>
          <cell r="L1448">
            <v>0</v>
          </cell>
        </row>
        <row r="1449">
          <cell r="C1449">
            <v>0</v>
          </cell>
          <cell r="D1449">
            <v>0</v>
          </cell>
          <cell r="E1449" t="str">
            <v>Identificación mujeres alfabetizadoras</v>
          </cell>
          <cell r="F1449" t="str">
            <v>UNI</v>
          </cell>
          <cell r="G1449">
            <v>1</v>
          </cell>
          <cell r="H1449">
            <v>42736</v>
          </cell>
          <cell r="I1449">
            <v>12</v>
          </cell>
          <cell r="J1449" t="str">
            <v>MES</v>
          </cell>
          <cell r="K1449" t="str">
            <v>SECRETARÍA DE LAS MUJERES DE ANTIOQUIA</v>
          </cell>
          <cell r="L1449">
            <v>0</v>
          </cell>
        </row>
        <row r="1450">
          <cell r="C1450">
            <v>0</v>
          </cell>
          <cell r="D1450">
            <v>0</v>
          </cell>
          <cell r="E1450" t="str">
            <v>Implementación Plan en IES</v>
          </cell>
          <cell r="F1450" t="str">
            <v>UNI</v>
          </cell>
          <cell r="G1450">
            <v>1</v>
          </cell>
          <cell r="H1450">
            <v>42736</v>
          </cell>
          <cell r="I1450">
            <v>12</v>
          </cell>
          <cell r="J1450" t="str">
            <v>MES</v>
          </cell>
          <cell r="K1450" t="str">
            <v>SECRETARÍA DE LAS MUJERES DE ANTIOQUIA</v>
          </cell>
          <cell r="L1450">
            <v>0</v>
          </cell>
        </row>
        <row r="1451">
          <cell r="C1451">
            <v>0</v>
          </cell>
          <cell r="D1451">
            <v>0</v>
          </cell>
          <cell r="E1451" t="str">
            <v>Levantamiento info mujeres escritoras</v>
          </cell>
          <cell r="F1451" t="str">
            <v>UNI</v>
          </cell>
          <cell r="G1451">
            <v>1</v>
          </cell>
          <cell r="H1451">
            <v>42736</v>
          </cell>
          <cell r="I1451">
            <v>12</v>
          </cell>
          <cell r="J1451" t="str">
            <v>MES</v>
          </cell>
          <cell r="K1451" t="str">
            <v>SECRETARÍA DE LAS MUJERES DE ANTIOQUIA</v>
          </cell>
          <cell r="L1451">
            <v>0</v>
          </cell>
        </row>
        <row r="1452">
          <cell r="C1452" t="str">
            <v>2016050000175</v>
          </cell>
          <cell r="D1452">
            <v>500000000</v>
          </cell>
          <cell r="E1452" t="str">
            <v>Asesorías sobre campañas poíticas</v>
          </cell>
          <cell r="F1452" t="str">
            <v>UNI</v>
          </cell>
          <cell r="G1452">
            <v>10</v>
          </cell>
          <cell r="H1452">
            <v>42736</v>
          </cell>
          <cell r="I1452">
            <v>12</v>
          </cell>
          <cell r="J1452" t="str">
            <v>MES</v>
          </cell>
          <cell r="K1452" t="str">
            <v>SECRETARÍA DE LAS MUJERES DE ANTIOQUIA</v>
          </cell>
          <cell r="L1452" t="str">
            <v>Implementación Mujeres Políticas Pensando en Grande Antioquia</v>
          </cell>
        </row>
        <row r="1453">
          <cell r="C1453">
            <v>0</v>
          </cell>
          <cell r="D1453">
            <v>0</v>
          </cell>
          <cell r="E1453" t="str">
            <v>Creación Red Alcaldesas</v>
          </cell>
          <cell r="F1453" t="str">
            <v>UNI</v>
          </cell>
          <cell r="G1453">
            <v>1</v>
          </cell>
          <cell r="H1453">
            <v>42736</v>
          </cell>
          <cell r="I1453">
            <v>12</v>
          </cell>
          <cell r="J1453" t="str">
            <v>MES</v>
          </cell>
          <cell r="K1453" t="str">
            <v>SECRETARÍA DE LAS MUJERES DE ANTIOQUIA</v>
          </cell>
          <cell r="L1453">
            <v>0</v>
          </cell>
        </row>
        <row r="1454">
          <cell r="C1454">
            <v>0</v>
          </cell>
          <cell r="D1454">
            <v>0</v>
          </cell>
          <cell r="E1454" t="str">
            <v>Creación Red concejalas</v>
          </cell>
          <cell r="F1454" t="str">
            <v>UNI</v>
          </cell>
          <cell r="G1454">
            <v>1</v>
          </cell>
          <cell r="H1454">
            <v>42736</v>
          </cell>
          <cell r="I1454">
            <v>12</v>
          </cell>
          <cell r="J1454" t="str">
            <v>MES</v>
          </cell>
          <cell r="K1454" t="str">
            <v>SECRETARÍA DE LAS MUJERES DE ANTIOQUIA</v>
          </cell>
          <cell r="L1454">
            <v>0</v>
          </cell>
        </row>
        <row r="1455">
          <cell r="C1455">
            <v>0</v>
          </cell>
          <cell r="D1455">
            <v>0</v>
          </cell>
          <cell r="E1455" t="str">
            <v>Diseño capacitaciones personal admon</v>
          </cell>
          <cell r="F1455" t="str">
            <v>UNI</v>
          </cell>
          <cell r="G1455">
            <v>10</v>
          </cell>
          <cell r="H1455">
            <v>42736</v>
          </cell>
          <cell r="I1455">
            <v>12</v>
          </cell>
          <cell r="J1455" t="str">
            <v>MES</v>
          </cell>
          <cell r="K1455" t="str">
            <v>SECRETARÍA DE LAS MUJERES DE ANTIOQUIA</v>
          </cell>
          <cell r="L1455">
            <v>0</v>
          </cell>
        </row>
        <row r="1456">
          <cell r="C1456">
            <v>0</v>
          </cell>
          <cell r="D1456">
            <v>0</v>
          </cell>
          <cell r="E1456" t="str">
            <v>Ejecución cursos personal admon</v>
          </cell>
          <cell r="F1456" t="str">
            <v>UNI</v>
          </cell>
          <cell r="G1456">
            <v>10</v>
          </cell>
          <cell r="H1456">
            <v>42736</v>
          </cell>
          <cell r="I1456">
            <v>12</v>
          </cell>
          <cell r="J1456" t="str">
            <v>MES</v>
          </cell>
          <cell r="K1456" t="str">
            <v>SECRETARÍA DE LAS MUJERES DE ANTIOQUIA</v>
          </cell>
          <cell r="L1456">
            <v>0</v>
          </cell>
        </row>
        <row r="1457">
          <cell r="C1457">
            <v>0</v>
          </cell>
          <cell r="D1457">
            <v>0</v>
          </cell>
          <cell r="E1457" t="str">
            <v>Formulación módulos de formación</v>
          </cell>
          <cell r="F1457" t="str">
            <v>UNI</v>
          </cell>
          <cell r="G1457">
            <v>1</v>
          </cell>
          <cell r="H1457">
            <v>42736</v>
          </cell>
          <cell r="I1457">
            <v>12</v>
          </cell>
          <cell r="J1457" t="str">
            <v>MES</v>
          </cell>
          <cell r="K1457" t="str">
            <v>SECRETARÍA DE LAS MUJERES DE ANTIOQUIA</v>
          </cell>
          <cell r="L1457">
            <v>0</v>
          </cell>
        </row>
        <row r="1458">
          <cell r="C1458">
            <v>0</v>
          </cell>
          <cell r="D1458">
            <v>0</v>
          </cell>
          <cell r="E1458" t="str">
            <v>Formulación plan Red Concejalas</v>
          </cell>
          <cell r="F1458" t="str">
            <v>UNI</v>
          </cell>
          <cell r="G1458">
            <v>1</v>
          </cell>
          <cell r="H1458">
            <v>42736</v>
          </cell>
          <cell r="I1458">
            <v>12</v>
          </cell>
          <cell r="J1458" t="str">
            <v>MES</v>
          </cell>
          <cell r="K1458" t="str">
            <v>SECRETARÍA DE LAS MUJERES DE ANTIOQUIA</v>
          </cell>
          <cell r="L1458">
            <v>0</v>
          </cell>
        </row>
        <row r="1459">
          <cell r="C1459">
            <v>0</v>
          </cell>
          <cell r="D1459">
            <v>0</v>
          </cell>
          <cell r="E1459" t="str">
            <v>Implementación Módulos de formación</v>
          </cell>
          <cell r="F1459" t="str">
            <v>UNI</v>
          </cell>
          <cell r="G1459">
            <v>10</v>
          </cell>
          <cell r="H1459">
            <v>42736</v>
          </cell>
          <cell r="I1459">
            <v>12</v>
          </cell>
          <cell r="J1459" t="str">
            <v>MES</v>
          </cell>
          <cell r="K1459" t="str">
            <v>SECRETARÍA DE LAS MUJERES DE ANTIOQUIA</v>
          </cell>
          <cell r="L1459">
            <v>0</v>
          </cell>
        </row>
        <row r="1460">
          <cell r="C1460">
            <v>0</v>
          </cell>
          <cell r="D1460">
            <v>0</v>
          </cell>
          <cell r="E1460" t="str">
            <v>Implementación plan Red alcaldesas</v>
          </cell>
          <cell r="F1460" t="str">
            <v>UNI</v>
          </cell>
          <cell r="G1460">
            <v>1</v>
          </cell>
          <cell r="H1460">
            <v>42736</v>
          </cell>
          <cell r="I1460">
            <v>12</v>
          </cell>
          <cell r="J1460" t="str">
            <v>MES</v>
          </cell>
          <cell r="K1460" t="str">
            <v>SECRETARÍA DE LAS MUJERES DE ANTIOQUIA</v>
          </cell>
          <cell r="L1460">
            <v>0</v>
          </cell>
        </row>
        <row r="1461">
          <cell r="C1461">
            <v>0</v>
          </cell>
          <cell r="D1461">
            <v>0</v>
          </cell>
          <cell r="E1461" t="str">
            <v>Seguimiento red concejalas</v>
          </cell>
          <cell r="F1461" t="str">
            <v>UNI</v>
          </cell>
          <cell r="G1461">
            <v>1</v>
          </cell>
          <cell r="H1461">
            <v>42736</v>
          </cell>
          <cell r="I1461">
            <v>12</v>
          </cell>
          <cell r="J1461" t="str">
            <v>MES</v>
          </cell>
          <cell r="K1461" t="str">
            <v>SECRETARÍA DE LAS MUJERES DE ANTIOQUIA</v>
          </cell>
          <cell r="L1461">
            <v>0</v>
          </cell>
        </row>
        <row r="1462">
          <cell r="C1462">
            <v>0</v>
          </cell>
          <cell r="D1462">
            <v>0</v>
          </cell>
          <cell r="E1462" t="str">
            <v>Seguimiento resultados red alcaldesas</v>
          </cell>
          <cell r="F1462" t="str">
            <v>UNI</v>
          </cell>
          <cell r="G1462">
            <v>1</v>
          </cell>
          <cell r="H1462">
            <v>42736</v>
          </cell>
          <cell r="I1462">
            <v>12</v>
          </cell>
          <cell r="J1462" t="str">
            <v>MES</v>
          </cell>
          <cell r="K1462" t="str">
            <v>SECRETARÍA DE LAS MUJERES DE ANTIOQUIA</v>
          </cell>
          <cell r="L1462">
            <v>0</v>
          </cell>
        </row>
        <row r="1463">
          <cell r="C1463">
            <v>0</v>
          </cell>
          <cell r="D1463">
            <v>0</v>
          </cell>
          <cell r="E1463" t="str">
            <v>Seguimientos resultados cursos admon</v>
          </cell>
          <cell r="F1463" t="str">
            <v>UNI</v>
          </cell>
          <cell r="G1463">
            <v>1</v>
          </cell>
          <cell r="H1463">
            <v>42736</v>
          </cell>
          <cell r="I1463">
            <v>12</v>
          </cell>
          <cell r="J1463" t="str">
            <v>MES</v>
          </cell>
          <cell r="K1463" t="str">
            <v>SECRETARÍA DE LAS MUJERES DE ANTIOQUIA</v>
          </cell>
          <cell r="L1463">
            <v>0</v>
          </cell>
        </row>
        <row r="1464">
          <cell r="C1464" t="str">
            <v>2016050000106</v>
          </cell>
          <cell r="D1464">
            <v>2000000000</v>
          </cell>
          <cell r="E1464" t="str">
            <v>Construcción Plan Informativo</v>
          </cell>
          <cell r="F1464" t="str">
            <v>UNI</v>
          </cell>
          <cell r="G1464">
            <v>1</v>
          </cell>
          <cell r="H1464">
            <v>42736</v>
          </cell>
          <cell r="I1464">
            <v>12</v>
          </cell>
          <cell r="J1464" t="str">
            <v>MES</v>
          </cell>
          <cell r="K1464" t="str">
            <v xml:space="preserve">SECRETARÍA DE PARTICIPACION CIUDADANA Y DESARROLLO SOCIAL </v>
          </cell>
          <cell r="L1464" t="str">
            <v>Fortalecimiento Gestión para el Desarrollo y la Cohesión Territorial todo el Departamento de Antioquia</v>
          </cell>
        </row>
        <row r="1465">
          <cell r="C1465">
            <v>0</v>
          </cell>
          <cell r="D1465">
            <v>0</v>
          </cell>
          <cell r="E1465" t="str">
            <v>Implementación Plan de Asesoría</v>
          </cell>
          <cell r="F1465" t="str">
            <v>UNI</v>
          </cell>
          <cell r="G1465">
            <v>1</v>
          </cell>
          <cell r="H1465">
            <v>42736</v>
          </cell>
          <cell r="I1465">
            <v>12</v>
          </cell>
          <cell r="J1465" t="str">
            <v>MES</v>
          </cell>
          <cell r="K1465" t="str">
            <v xml:space="preserve">SECRETARÍA DE PARTICIPACION CIUDADANA Y DESARROLLO SOCIAL </v>
          </cell>
          <cell r="L1465">
            <v>0</v>
          </cell>
        </row>
        <row r="1466">
          <cell r="C1466">
            <v>0</v>
          </cell>
          <cell r="D1466">
            <v>0</v>
          </cell>
          <cell r="E1466" t="str">
            <v>Operación Logística</v>
          </cell>
          <cell r="F1466" t="str">
            <v>UNI</v>
          </cell>
          <cell r="G1466">
            <v>1</v>
          </cell>
          <cell r="H1466">
            <v>42736</v>
          </cell>
          <cell r="I1466">
            <v>12</v>
          </cell>
          <cell r="J1466" t="str">
            <v>MES</v>
          </cell>
          <cell r="K1466" t="str">
            <v xml:space="preserve">SECRETARÍA DE PARTICIPACION CIUDADANA Y DESARROLLO SOCIAL </v>
          </cell>
          <cell r="L1466">
            <v>0</v>
          </cell>
        </row>
        <row r="1467">
          <cell r="C1467">
            <v>0</v>
          </cell>
          <cell r="D1467">
            <v>0</v>
          </cell>
          <cell r="E1467" t="str">
            <v>Asignación de estímulos</v>
          </cell>
          <cell r="F1467" t="str">
            <v>UNI</v>
          </cell>
          <cell r="G1467">
            <v>56</v>
          </cell>
          <cell r="H1467">
            <v>42736</v>
          </cell>
          <cell r="I1467">
            <v>12</v>
          </cell>
          <cell r="J1467" t="str">
            <v>MES</v>
          </cell>
          <cell r="K1467" t="str">
            <v xml:space="preserve">SECRETARÍA DE PARTICIPACION CIUDADANA Y DESARROLLO SOCIAL </v>
          </cell>
          <cell r="L1467">
            <v>0</v>
          </cell>
        </row>
        <row r="1468">
          <cell r="C1468" t="str">
            <v>2016050000124</v>
          </cell>
          <cell r="D1468">
            <v>640000000</v>
          </cell>
          <cell r="E1468" t="str">
            <v>Contratación servicios profesionales</v>
          </cell>
          <cell r="F1468" t="str">
            <v>UNI</v>
          </cell>
          <cell r="G1468">
            <v>1</v>
          </cell>
          <cell r="H1468">
            <v>42736</v>
          </cell>
          <cell r="I1468">
            <v>12</v>
          </cell>
          <cell r="J1468" t="str">
            <v>MES</v>
          </cell>
          <cell r="K1468" t="str">
            <v xml:space="preserve">SECRETARÍA DE PARTICIPACION CIUDADANA Y DESARROLLO SOCIAL </v>
          </cell>
          <cell r="L1468" t="str">
            <v>Apoyo Integral a los hogares en condiciones de pobreza extrema en el Departamento de Antioquia, Antioquia, Occidente</v>
          </cell>
        </row>
        <row r="1469">
          <cell r="C1469">
            <v>0</v>
          </cell>
          <cell r="D1469">
            <v>0</v>
          </cell>
          <cell r="E1469" t="str">
            <v>Definición de las rutas de acceso</v>
          </cell>
          <cell r="F1469" t="str">
            <v>UNI</v>
          </cell>
          <cell r="G1469">
            <v>1</v>
          </cell>
          <cell r="H1469">
            <v>42736</v>
          </cell>
          <cell r="I1469">
            <v>12</v>
          </cell>
          <cell r="J1469" t="str">
            <v>MES</v>
          </cell>
          <cell r="K1469" t="str">
            <v xml:space="preserve">SECRETARÍA DE PARTICIPACION CIUDADANA Y DESARROLLO SOCIAL </v>
          </cell>
          <cell r="L1469">
            <v>0</v>
          </cell>
        </row>
        <row r="1470">
          <cell r="C1470">
            <v>0</v>
          </cell>
          <cell r="D1470">
            <v>0</v>
          </cell>
          <cell r="E1470" t="str">
            <v>Diseño  documento de sistematización</v>
          </cell>
          <cell r="F1470" t="str">
            <v>UNI</v>
          </cell>
          <cell r="G1470">
            <v>1</v>
          </cell>
          <cell r="H1470">
            <v>42736</v>
          </cell>
          <cell r="I1470">
            <v>12</v>
          </cell>
          <cell r="J1470" t="str">
            <v>MES</v>
          </cell>
          <cell r="K1470" t="str">
            <v xml:space="preserve">SECRETARÍA DE PARTICIPACION CIUDADANA Y DESARROLLO SOCIAL </v>
          </cell>
          <cell r="L1470">
            <v>0</v>
          </cell>
        </row>
        <row r="1471">
          <cell r="C1471">
            <v>0</v>
          </cell>
          <cell r="D1471">
            <v>0</v>
          </cell>
          <cell r="E1471" t="str">
            <v>Diseño documento sistematización</v>
          </cell>
          <cell r="F1471" t="str">
            <v>UNI</v>
          </cell>
          <cell r="G1471">
            <v>1</v>
          </cell>
          <cell r="H1471">
            <v>42736</v>
          </cell>
          <cell r="I1471">
            <v>12</v>
          </cell>
          <cell r="J1471" t="str">
            <v>MES</v>
          </cell>
          <cell r="K1471" t="str">
            <v xml:space="preserve">SECRETARÍA DE PARTICIPACION CIUDADANA Y DESARROLLO SOCIAL </v>
          </cell>
          <cell r="L1471">
            <v>0</v>
          </cell>
        </row>
        <row r="1472">
          <cell r="C1472">
            <v>0</v>
          </cell>
          <cell r="D1472">
            <v>0</v>
          </cell>
          <cell r="E1472" t="str">
            <v>Divulgación de acciones a desarrollar</v>
          </cell>
          <cell r="F1472" t="str">
            <v>UNI</v>
          </cell>
          <cell r="G1472">
            <v>1</v>
          </cell>
          <cell r="H1472">
            <v>42736</v>
          </cell>
          <cell r="I1472">
            <v>12</v>
          </cell>
          <cell r="J1472" t="str">
            <v>MES</v>
          </cell>
          <cell r="K1472" t="str">
            <v xml:space="preserve">SECRETARÍA DE PARTICIPACION CIUDADANA Y DESARROLLO SOCIAL </v>
          </cell>
          <cell r="L1472">
            <v>0</v>
          </cell>
        </row>
        <row r="1473">
          <cell r="C1473">
            <v>0</v>
          </cell>
          <cell r="D1473">
            <v>0</v>
          </cell>
          <cell r="E1473" t="str">
            <v>Implementación procesos de formación</v>
          </cell>
          <cell r="F1473" t="str">
            <v>UNI</v>
          </cell>
          <cell r="G1473">
            <v>1</v>
          </cell>
          <cell r="H1473">
            <v>42736</v>
          </cell>
          <cell r="I1473">
            <v>12</v>
          </cell>
          <cell r="J1473" t="str">
            <v>MES</v>
          </cell>
          <cell r="K1473" t="str">
            <v xml:space="preserve">SECRETARÍA DE PARTICIPACION CIUDADANA Y DESARROLLO SOCIAL </v>
          </cell>
          <cell r="L1473">
            <v>0</v>
          </cell>
        </row>
        <row r="1474">
          <cell r="C1474">
            <v>0</v>
          </cell>
          <cell r="D1474">
            <v>0</v>
          </cell>
          <cell r="E1474" t="str">
            <v>Suministro recursos técnicos logísticos</v>
          </cell>
          <cell r="F1474" t="str">
            <v>UNI</v>
          </cell>
          <cell r="G1474">
            <v>150</v>
          </cell>
          <cell r="H1474">
            <v>42736</v>
          </cell>
          <cell r="I1474">
            <v>12</v>
          </cell>
          <cell r="J1474" t="str">
            <v>MES</v>
          </cell>
          <cell r="K1474" t="str">
            <v xml:space="preserve">SECRETARÍA DE PARTICIPACION CIUDADANA Y DESARROLLO SOCIAL </v>
          </cell>
          <cell r="L1474">
            <v>0</v>
          </cell>
        </row>
        <row r="1475">
          <cell r="C1475" t="str">
            <v>2016050000128</v>
          </cell>
          <cell r="D1475">
            <v>1000000000</v>
          </cell>
          <cell r="E1475" t="str">
            <v>Ajustes modulares del sistema</v>
          </cell>
          <cell r="F1475" t="str">
            <v>UNI</v>
          </cell>
          <cell r="G1475">
            <v>1</v>
          </cell>
          <cell r="H1475">
            <v>42736</v>
          </cell>
          <cell r="I1475">
            <v>12</v>
          </cell>
          <cell r="J1475" t="str">
            <v>MES</v>
          </cell>
          <cell r="K1475" t="str">
            <v xml:space="preserve">SECRETARÍA DE PARTICIPACION CIUDADANA Y DESARROLLO SOCIAL </v>
          </cell>
          <cell r="L1475" t="str">
            <v>Fortalecimiento de la Organización Comunal Todo El Departamento, Antioquia, Occidente</v>
          </cell>
        </row>
        <row r="1476">
          <cell r="C1476">
            <v>0</v>
          </cell>
          <cell r="D1476">
            <v>0</v>
          </cell>
          <cell r="E1476" t="str">
            <v>Alianzas Instituciones Universitarias</v>
          </cell>
          <cell r="F1476" t="str">
            <v>UNI</v>
          </cell>
          <cell r="G1476">
            <v>1</v>
          </cell>
          <cell r="H1476">
            <v>42736</v>
          </cell>
          <cell r="I1476">
            <v>12</v>
          </cell>
          <cell r="J1476" t="str">
            <v>MES</v>
          </cell>
          <cell r="K1476" t="str">
            <v xml:space="preserve">SECRETARÍA DE PARTICIPACION CIUDADANA Y DESARROLLO SOCIAL </v>
          </cell>
          <cell r="L1476">
            <v>0</v>
          </cell>
        </row>
        <row r="1477">
          <cell r="C1477">
            <v>0</v>
          </cell>
          <cell r="D1477">
            <v>0</v>
          </cell>
          <cell r="E1477" t="str">
            <v>Ampliación de licenciamiento</v>
          </cell>
          <cell r="F1477" t="str">
            <v>UNI</v>
          </cell>
          <cell r="G1477">
            <v>118</v>
          </cell>
          <cell r="H1477">
            <v>42736</v>
          </cell>
          <cell r="I1477">
            <v>12</v>
          </cell>
          <cell r="J1477" t="str">
            <v>MES</v>
          </cell>
          <cell r="K1477" t="str">
            <v xml:space="preserve">SECRETARÍA DE PARTICIPACION CIUDADANA Y DESARROLLO SOCIAL </v>
          </cell>
          <cell r="L1477">
            <v>0</v>
          </cell>
        </row>
        <row r="1478">
          <cell r="C1478">
            <v>0</v>
          </cell>
          <cell r="D1478">
            <v>0</v>
          </cell>
          <cell r="E1478" t="str">
            <v>Caracterización afiliados subregion</v>
          </cell>
          <cell r="F1478" t="str">
            <v>UNI</v>
          </cell>
          <cell r="G1478">
            <v>65110</v>
          </cell>
          <cell r="H1478">
            <v>42736</v>
          </cell>
          <cell r="I1478">
            <v>12</v>
          </cell>
          <cell r="J1478" t="str">
            <v>MES</v>
          </cell>
          <cell r="K1478" t="str">
            <v xml:space="preserve">SECRETARÍA DE PARTICIPACION CIUDADANA Y DESARROLLO SOCIAL </v>
          </cell>
          <cell r="L1478">
            <v>0</v>
          </cell>
        </row>
        <row r="1479">
          <cell r="C1479">
            <v>0</v>
          </cell>
          <cell r="D1479">
            <v>0</v>
          </cell>
          <cell r="E1479" t="str">
            <v>Caracterización Formador de formadores</v>
          </cell>
          <cell r="F1479" t="str">
            <v>UNI</v>
          </cell>
          <cell r="G1479">
            <v>1</v>
          </cell>
          <cell r="H1479">
            <v>42736</v>
          </cell>
          <cell r="I1479">
            <v>12</v>
          </cell>
          <cell r="J1479" t="str">
            <v>MES</v>
          </cell>
          <cell r="K1479" t="str">
            <v xml:space="preserve">SECRETARÍA DE PARTICIPACION CIUDADANA Y DESARROLLO SOCIAL </v>
          </cell>
          <cell r="L1479">
            <v>0</v>
          </cell>
        </row>
        <row r="1480">
          <cell r="C1480">
            <v>0</v>
          </cell>
          <cell r="D1480">
            <v>0</v>
          </cell>
          <cell r="E1480" t="str">
            <v>Contratación recursos</v>
          </cell>
          <cell r="F1480" t="str">
            <v>UNI</v>
          </cell>
          <cell r="G1480">
            <v>1</v>
          </cell>
          <cell r="H1480">
            <v>42736</v>
          </cell>
          <cell r="I1480">
            <v>12</v>
          </cell>
          <cell r="J1480" t="str">
            <v>MES</v>
          </cell>
          <cell r="K1480" t="str">
            <v xml:space="preserve">SECRETARÍA DE PARTICIPACION CIUDADANA Y DESARROLLO SOCIAL </v>
          </cell>
          <cell r="L1480">
            <v>0</v>
          </cell>
        </row>
        <row r="1481">
          <cell r="C1481">
            <v>0</v>
          </cell>
          <cell r="D1481">
            <v>0</v>
          </cell>
          <cell r="E1481" t="str">
            <v>Desarrollo módulo piloto</v>
          </cell>
          <cell r="F1481" t="str">
            <v>UNI</v>
          </cell>
          <cell r="G1481">
            <v>1</v>
          </cell>
          <cell r="H1481">
            <v>42736</v>
          </cell>
          <cell r="I1481">
            <v>12</v>
          </cell>
          <cell r="J1481" t="str">
            <v>MES</v>
          </cell>
          <cell r="K1481" t="str">
            <v xml:space="preserve">SECRETARÍA DE PARTICIPACION CIUDADANA Y DESARROLLO SOCIAL </v>
          </cell>
          <cell r="L1481">
            <v>0</v>
          </cell>
        </row>
        <row r="1482">
          <cell r="C1482">
            <v>0</v>
          </cell>
          <cell r="D1482">
            <v>0</v>
          </cell>
          <cell r="E1482" t="str">
            <v>Desarrollo plataforma virtual</v>
          </cell>
          <cell r="F1482" t="str">
            <v>UNI</v>
          </cell>
          <cell r="G1482">
            <v>1</v>
          </cell>
          <cell r="H1482">
            <v>42736</v>
          </cell>
          <cell r="I1482">
            <v>12</v>
          </cell>
          <cell r="J1482" t="str">
            <v>MES</v>
          </cell>
          <cell r="K1482" t="str">
            <v xml:space="preserve">SECRETARÍA DE PARTICIPACION CIUDADANA Y DESARROLLO SOCIAL </v>
          </cell>
          <cell r="L1482">
            <v>0</v>
          </cell>
        </row>
        <row r="1483">
          <cell r="C1483">
            <v>0</v>
          </cell>
          <cell r="D1483">
            <v>0</v>
          </cell>
          <cell r="E1483" t="str">
            <v>Diseño implementación tutorías</v>
          </cell>
          <cell r="F1483" t="str">
            <v>UNI</v>
          </cell>
          <cell r="G1483">
            <v>1</v>
          </cell>
          <cell r="H1483">
            <v>42736</v>
          </cell>
          <cell r="I1483">
            <v>12</v>
          </cell>
          <cell r="J1483" t="str">
            <v>MES</v>
          </cell>
          <cell r="K1483" t="str">
            <v xml:space="preserve">SECRETARÍA DE PARTICIPACION CIUDADANA Y DESARROLLO SOCIAL </v>
          </cell>
          <cell r="L1483">
            <v>0</v>
          </cell>
        </row>
        <row r="1484">
          <cell r="C1484">
            <v>0</v>
          </cell>
          <cell r="D1484">
            <v>0</v>
          </cell>
          <cell r="E1484" t="str">
            <v>Encuentros lúdico-recreativos Dptales</v>
          </cell>
          <cell r="F1484" t="str">
            <v>UNI</v>
          </cell>
          <cell r="G1484">
            <v>9</v>
          </cell>
          <cell r="H1484">
            <v>42736</v>
          </cell>
          <cell r="I1484">
            <v>12</v>
          </cell>
          <cell r="J1484" t="str">
            <v>MES</v>
          </cell>
          <cell r="K1484" t="str">
            <v xml:space="preserve">SECRETARÍA DE PARTICIPACION CIUDADANA Y DESARROLLO SOCIAL </v>
          </cell>
          <cell r="L1484">
            <v>0</v>
          </cell>
        </row>
        <row r="1485">
          <cell r="C1485">
            <v>0</v>
          </cell>
          <cell r="D1485">
            <v>0</v>
          </cell>
          <cell r="E1485" t="str">
            <v>Eventos académicos subregionales</v>
          </cell>
          <cell r="F1485" t="str">
            <v>UNI</v>
          </cell>
          <cell r="G1485">
            <v>1</v>
          </cell>
          <cell r="H1485">
            <v>42736</v>
          </cell>
          <cell r="I1485">
            <v>12</v>
          </cell>
          <cell r="J1485" t="str">
            <v>MES</v>
          </cell>
          <cell r="K1485" t="str">
            <v xml:space="preserve">SECRETARÍA DE PARTICIPACION CIUDADANA Y DESARROLLO SOCIAL </v>
          </cell>
          <cell r="L1485">
            <v>0</v>
          </cell>
        </row>
        <row r="1486">
          <cell r="C1486">
            <v>0</v>
          </cell>
          <cell r="D1486">
            <v>0</v>
          </cell>
          <cell r="E1486" t="str">
            <v>Formulación plan Desarrollo Comunal</v>
          </cell>
          <cell r="F1486" t="str">
            <v>UNI</v>
          </cell>
          <cell r="G1486">
            <v>9</v>
          </cell>
          <cell r="H1486">
            <v>42736</v>
          </cell>
          <cell r="I1486">
            <v>12</v>
          </cell>
          <cell r="J1486" t="str">
            <v>MES</v>
          </cell>
          <cell r="K1486" t="str">
            <v xml:space="preserve">SECRETARÍA DE PARTICIPACION CIUDADANA Y DESARROLLO SOCIAL </v>
          </cell>
          <cell r="L1486">
            <v>0</v>
          </cell>
        </row>
        <row r="1487">
          <cell r="C1487">
            <v>0</v>
          </cell>
          <cell r="D1487">
            <v>0</v>
          </cell>
          <cell r="E1487" t="str">
            <v>Implementación módulo jurídico</v>
          </cell>
          <cell r="F1487" t="str">
            <v>UNI</v>
          </cell>
          <cell r="G1487">
            <v>1</v>
          </cell>
          <cell r="H1487">
            <v>42736</v>
          </cell>
          <cell r="I1487">
            <v>12</v>
          </cell>
          <cell r="J1487" t="str">
            <v>MES</v>
          </cell>
          <cell r="K1487" t="str">
            <v xml:space="preserve">SECRETARÍA DE PARTICIPACION CIUDADANA Y DESARROLLO SOCIAL </v>
          </cell>
          <cell r="L1487">
            <v>0</v>
          </cell>
        </row>
        <row r="1488">
          <cell r="C1488">
            <v>0</v>
          </cell>
          <cell r="D1488">
            <v>0</v>
          </cell>
          <cell r="E1488" t="str">
            <v>Implementación SURCO Municipios</v>
          </cell>
          <cell r="F1488" t="str">
            <v>UNI</v>
          </cell>
          <cell r="G1488">
            <v>1</v>
          </cell>
          <cell r="H1488">
            <v>42736</v>
          </cell>
          <cell r="I1488">
            <v>12</v>
          </cell>
          <cell r="J1488" t="str">
            <v>MES</v>
          </cell>
          <cell r="K1488" t="str">
            <v xml:space="preserve">SECRETARÍA DE PARTICIPACION CIUDADANA Y DESARROLLO SOCIAL </v>
          </cell>
          <cell r="L1488">
            <v>0</v>
          </cell>
        </row>
        <row r="1489">
          <cell r="C1489">
            <v>0</v>
          </cell>
          <cell r="D1489">
            <v>0</v>
          </cell>
          <cell r="E1489" t="str">
            <v>Juegos comunales Dptales</v>
          </cell>
          <cell r="F1489" t="str">
            <v>UNI</v>
          </cell>
          <cell r="G1489">
            <v>1</v>
          </cell>
          <cell r="H1489">
            <v>42736</v>
          </cell>
          <cell r="I1489">
            <v>12</v>
          </cell>
          <cell r="J1489" t="str">
            <v>MES</v>
          </cell>
          <cell r="K1489" t="str">
            <v xml:space="preserve">SECRETARÍA DE PARTICIPACION CIUDADANA Y DESARROLLO SOCIAL </v>
          </cell>
          <cell r="L1489">
            <v>0</v>
          </cell>
        </row>
        <row r="1490">
          <cell r="C1490">
            <v>0</v>
          </cell>
          <cell r="D1490">
            <v>0</v>
          </cell>
          <cell r="E1490" t="str">
            <v>Lúdico-recreativos subregionales</v>
          </cell>
          <cell r="F1490" t="str">
            <v>UNI</v>
          </cell>
          <cell r="G1490">
            <v>40</v>
          </cell>
          <cell r="H1490">
            <v>42736</v>
          </cell>
          <cell r="I1490">
            <v>12</v>
          </cell>
          <cell r="J1490" t="str">
            <v>MES</v>
          </cell>
          <cell r="K1490" t="str">
            <v xml:space="preserve">SECRETARÍA DE PARTICIPACION CIUDADANA Y DESARROLLO SOCIAL </v>
          </cell>
          <cell r="L1490">
            <v>0</v>
          </cell>
        </row>
        <row r="1491">
          <cell r="C1491">
            <v>0</v>
          </cell>
          <cell r="D1491">
            <v>0</v>
          </cell>
          <cell r="E1491" t="str">
            <v>Plan Desarrollo Federación</v>
          </cell>
          <cell r="F1491" t="str">
            <v>UNI</v>
          </cell>
          <cell r="G1491">
            <v>1</v>
          </cell>
          <cell r="H1491">
            <v>42736</v>
          </cell>
          <cell r="I1491">
            <v>12</v>
          </cell>
          <cell r="J1491" t="str">
            <v>MES</v>
          </cell>
          <cell r="K1491" t="str">
            <v xml:space="preserve">SECRETARÍA DE PARTICIPACION CIUDADANA Y DESARROLLO SOCIAL </v>
          </cell>
          <cell r="L1491">
            <v>0</v>
          </cell>
        </row>
        <row r="1492">
          <cell r="C1492">
            <v>0</v>
          </cell>
          <cell r="D1492">
            <v>0</v>
          </cell>
          <cell r="E1492" t="str">
            <v>Realización Plan Comunicaciones</v>
          </cell>
          <cell r="F1492" t="str">
            <v>UNI</v>
          </cell>
          <cell r="G1492">
            <v>1</v>
          </cell>
          <cell r="H1492">
            <v>42736</v>
          </cell>
          <cell r="I1492">
            <v>12</v>
          </cell>
          <cell r="J1492" t="str">
            <v>MES</v>
          </cell>
          <cell r="K1492" t="str">
            <v xml:space="preserve">SECRETARÍA DE PARTICIPACION CIUDADANA Y DESARROLLO SOCIAL </v>
          </cell>
          <cell r="L1492">
            <v>0</v>
          </cell>
        </row>
        <row r="1493">
          <cell r="C1493">
            <v>0</v>
          </cell>
          <cell r="D1493">
            <v>0</v>
          </cell>
          <cell r="E1493" t="str">
            <v>Recertificación Formadores Comunales</v>
          </cell>
          <cell r="F1493" t="str">
            <v>UNI</v>
          </cell>
          <cell r="G1493">
            <v>1</v>
          </cell>
          <cell r="H1493">
            <v>42736</v>
          </cell>
          <cell r="I1493">
            <v>12</v>
          </cell>
          <cell r="J1493" t="str">
            <v>MES</v>
          </cell>
          <cell r="K1493" t="str">
            <v xml:space="preserve">SECRETARÍA DE PARTICIPACION CIUDADANA Y DESARROLLO SOCIAL </v>
          </cell>
          <cell r="L1493">
            <v>0</v>
          </cell>
        </row>
        <row r="1494">
          <cell r="C1494">
            <v>0</v>
          </cell>
          <cell r="D1494">
            <v>0</v>
          </cell>
          <cell r="E1494" t="str">
            <v>Replicas con organismos comunales</v>
          </cell>
          <cell r="F1494" t="str">
            <v>UNI</v>
          </cell>
          <cell r="G1494">
            <v>1</v>
          </cell>
          <cell r="H1494">
            <v>42736</v>
          </cell>
          <cell r="I1494">
            <v>12</v>
          </cell>
          <cell r="J1494" t="str">
            <v>MES</v>
          </cell>
          <cell r="K1494" t="str">
            <v xml:space="preserve">SECRETARÍA DE PARTICIPACION CIUDADANA Y DESARROLLO SOCIAL </v>
          </cell>
          <cell r="L1494">
            <v>0</v>
          </cell>
        </row>
        <row r="1495">
          <cell r="C1495">
            <v>0</v>
          </cell>
          <cell r="D1495">
            <v>0</v>
          </cell>
          <cell r="E1495" t="str">
            <v>Replicas con otros lideres</v>
          </cell>
          <cell r="F1495" t="str">
            <v>UNI</v>
          </cell>
          <cell r="G1495">
            <v>1</v>
          </cell>
          <cell r="H1495">
            <v>42736</v>
          </cell>
          <cell r="I1495">
            <v>12</v>
          </cell>
          <cell r="J1495" t="str">
            <v>MES</v>
          </cell>
          <cell r="K1495" t="str">
            <v xml:space="preserve">SECRETARÍA DE PARTICIPACION CIUDADANA Y DESARROLLO SOCIAL </v>
          </cell>
          <cell r="L1495">
            <v>0</v>
          </cell>
        </row>
        <row r="1496">
          <cell r="C1496" t="str">
            <v>2016050000129</v>
          </cell>
          <cell r="D1496">
            <v>900000000</v>
          </cell>
          <cell r="E1496" t="str">
            <v>Comunicaciones, publicaciones,documentos</v>
          </cell>
          <cell r="F1496" t="str">
            <v>UNI</v>
          </cell>
          <cell r="G1496">
            <v>1</v>
          </cell>
          <cell r="H1496">
            <v>42736</v>
          </cell>
          <cell r="I1496">
            <v>12</v>
          </cell>
          <cell r="J1496" t="str">
            <v>MES</v>
          </cell>
          <cell r="K1496" t="str">
            <v xml:space="preserve">SECRETARÍA DE PARTICIPACION CIUDADANA Y DESARROLLO SOCIAL </v>
          </cell>
          <cell r="L1496" t="str">
            <v>Fortalecimiento y consolidación del Sistema de Participación Ciudadana y Control Social Todo El Departamento, Antioquia, Occidente</v>
          </cell>
        </row>
        <row r="1497">
          <cell r="C1497">
            <v>0</v>
          </cell>
          <cell r="D1497">
            <v>0</v>
          </cell>
          <cell r="E1497" t="str">
            <v>Cumbre Participación Ciudadana</v>
          </cell>
          <cell r="F1497" t="str">
            <v>UNI</v>
          </cell>
          <cell r="G1497">
            <v>1</v>
          </cell>
          <cell r="H1497">
            <v>42736</v>
          </cell>
          <cell r="I1497">
            <v>12</v>
          </cell>
          <cell r="J1497" t="str">
            <v>MES</v>
          </cell>
          <cell r="K1497" t="str">
            <v xml:space="preserve">SECRETARÍA DE PARTICIPACION CIUDADANA Y DESARROLLO SOCIAL </v>
          </cell>
          <cell r="L1497">
            <v>0</v>
          </cell>
        </row>
        <row r="1498">
          <cell r="C1498">
            <v>0</v>
          </cell>
          <cell r="D1498">
            <v>0</v>
          </cell>
          <cell r="E1498" t="str">
            <v>Diseño, formulación e implementacion</v>
          </cell>
          <cell r="F1498" t="str">
            <v>UNI</v>
          </cell>
          <cell r="G1498">
            <v>1</v>
          </cell>
          <cell r="H1498">
            <v>42736</v>
          </cell>
          <cell r="I1498">
            <v>12</v>
          </cell>
          <cell r="J1498" t="str">
            <v>MES</v>
          </cell>
          <cell r="K1498" t="str">
            <v xml:space="preserve">SECRETARÍA DE PARTICIPACION CIUDADANA Y DESARROLLO SOCIAL </v>
          </cell>
          <cell r="L1498">
            <v>0</v>
          </cell>
        </row>
        <row r="1499">
          <cell r="C1499">
            <v>0</v>
          </cell>
          <cell r="D1499">
            <v>0</v>
          </cell>
          <cell r="E1499" t="str">
            <v>Formación Participación Ciudadana</v>
          </cell>
          <cell r="F1499" t="str">
            <v>UNI</v>
          </cell>
          <cell r="G1499">
            <v>1</v>
          </cell>
          <cell r="H1499">
            <v>42736</v>
          </cell>
          <cell r="I1499">
            <v>12</v>
          </cell>
          <cell r="J1499" t="str">
            <v>MES</v>
          </cell>
          <cell r="K1499" t="str">
            <v xml:space="preserve">SECRETARÍA DE PARTICIPACION CIUDADANA Y DESARROLLO SOCIAL </v>
          </cell>
          <cell r="L1499">
            <v>0</v>
          </cell>
        </row>
        <row r="1500">
          <cell r="C1500">
            <v>0</v>
          </cell>
          <cell r="D1500">
            <v>0</v>
          </cell>
          <cell r="E1500" t="str">
            <v>Fortalecer Consejos de Participación</v>
          </cell>
          <cell r="F1500" t="str">
            <v>UNI</v>
          </cell>
          <cell r="G1500">
            <v>20</v>
          </cell>
          <cell r="H1500">
            <v>42736</v>
          </cell>
          <cell r="I1500">
            <v>12</v>
          </cell>
          <cell r="J1500" t="str">
            <v>MES</v>
          </cell>
          <cell r="K1500" t="str">
            <v xml:space="preserve">SECRETARÍA DE PARTICIPACION CIUDADANA Y DESARROLLO SOCIAL </v>
          </cell>
          <cell r="L1500">
            <v>0</v>
          </cell>
        </row>
        <row r="1501">
          <cell r="C1501">
            <v>0</v>
          </cell>
          <cell r="D1501">
            <v>0</v>
          </cell>
          <cell r="E1501" t="str">
            <v>Fortalecer nuevos liderazgos</v>
          </cell>
          <cell r="F1501" t="str">
            <v>UNI</v>
          </cell>
          <cell r="G1501">
            <v>1</v>
          </cell>
          <cell r="H1501">
            <v>42736</v>
          </cell>
          <cell r="I1501">
            <v>12</v>
          </cell>
          <cell r="J1501" t="str">
            <v>MES</v>
          </cell>
          <cell r="K1501" t="str">
            <v xml:space="preserve">SECRETARÍA DE PARTICIPACION CIUDADANA Y DESARROLLO SOCIAL </v>
          </cell>
          <cell r="L1501">
            <v>0</v>
          </cell>
        </row>
        <row r="1502">
          <cell r="C1502">
            <v>0</v>
          </cell>
          <cell r="D1502">
            <v>0</v>
          </cell>
          <cell r="E1502" t="str">
            <v>Fortalecimiento COMPOS</v>
          </cell>
          <cell r="F1502" t="str">
            <v>UNI</v>
          </cell>
          <cell r="G1502">
            <v>366</v>
          </cell>
          <cell r="H1502">
            <v>42736</v>
          </cell>
          <cell r="I1502">
            <v>12</v>
          </cell>
          <cell r="J1502" t="str">
            <v>MES</v>
          </cell>
          <cell r="K1502" t="str">
            <v xml:space="preserve">SECRETARÍA DE PARTICIPACION CIUDADANA Y DESARROLLO SOCIAL </v>
          </cell>
          <cell r="L1502">
            <v>0</v>
          </cell>
        </row>
        <row r="1503">
          <cell r="C1503">
            <v>0</v>
          </cell>
          <cell r="D1503">
            <v>0</v>
          </cell>
          <cell r="E1503" t="str">
            <v>Licencias, software y tecnología</v>
          </cell>
          <cell r="F1503" t="str">
            <v>UNI</v>
          </cell>
          <cell r="G1503">
            <v>1</v>
          </cell>
          <cell r="H1503">
            <v>42736</v>
          </cell>
          <cell r="I1503">
            <v>12</v>
          </cell>
          <cell r="J1503" t="str">
            <v>MES</v>
          </cell>
          <cell r="K1503" t="str">
            <v xml:space="preserve">SECRETARÍA DE PARTICIPACION CIUDADANA Y DESARROLLO SOCIAL </v>
          </cell>
          <cell r="L1503">
            <v>0</v>
          </cell>
        </row>
        <row r="1504">
          <cell r="C1504">
            <v>0</v>
          </cell>
          <cell r="D1504">
            <v>0</v>
          </cell>
          <cell r="E1504" t="str">
            <v>Otras actividades</v>
          </cell>
          <cell r="F1504" t="str">
            <v>UNI</v>
          </cell>
          <cell r="G1504">
            <v>1</v>
          </cell>
          <cell r="H1504">
            <v>42736</v>
          </cell>
          <cell r="I1504">
            <v>12</v>
          </cell>
          <cell r="J1504" t="str">
            <v>MES</v>
          </cell>
          <cell r="K1504" t="str">
            <v xml:space="preserve">SECRETARÍA DE PARTICIPACION CIUDADANA Y DESARROLLO SOCIAL </v>
          </cell>
          <cell r="L1504">
            <v>0</v>
          </cell>
        </row>
        <row r="1505">
          <cell r="C1505" t="str">
            <v>2016050000130</v>
          </cell>
          <cell r="D1505">
            <v>545000000</v>
          </cell>
          <cell r="E1505" t="str">
            <v>Acompañamiento a la cualificación</v>
          </cell>
          <cell r="F1505" t="str">
            <v>UNI</v>
          </cell>
          <cell r="G1505">
            <v>813</v>
          </cell>
          <cell r="H1505">
            <v>42736</v>
          </cell>
          <cell r="I1505">
            <v>12</v>
          </cell>
          <cell r="J1505" t="str">
            <v>MES</v>
          </cell>
          <cell r="K1505" t="str">
            <v xml:space="preserve">SECRETARÍA DE PARTICIPACION CIUDADANA Y DESARROLLO SOCIAL </v>
          </cell>
          <cell r="L1505" t="str">
            <v>Fortalecimiento Incidencia comunal en Escenarios de Participación, Antioquia, Occidente</v>
          </cell>
        </row>
        <row r="1506">
          <cell r="C1506">
            <v>0</v>
          </cell>
          <cell r="D1506">
            <v>0</v>
          </cell>
          <cell r="E1506" t="str">
            <v>Asesoría y acompañamiento</v>
          </cell>
          <cell r="F1506" t="str">
            <v>UNI</v>
          </cell>
          <cell r="G1506">
            <v>1</v>
          </cell>
          <cell r="H1506">
            <v>42736</v>
          </cell>
          <cell r="I1506">
            <v>12</v>
          </cell>
          <cell r="J1506" t="str">
            <v>MES</v>
          </cell>
          <cell r="K1506" t="str">
            <v xml:space="preserve">SECRETARÍA DE PARTICIPACION CIUDADANA Y DESARROLLO SOCIAL </v>
          </cell>
          <cell r="L1506">
            <v>0</v>
          </cell>
        </row>
        <row r="1507">
          <cell r="C1507">
            <v>0</v>
          </cell>
          <cell r="D1507">
            <v>0</v>
          </cell>
          <cell r="E1507" t="str">
            <v>Capacitaciones</v>
          </cell>
          <cell r="F1507" t="str">
            <v>UNI</v>
          </cell>
          <cell r="G1507">
            <v>1</v>
          </cell>
          <cell r="H1507">
            <v>42736</v>
          </cell>
          <cell r="I1507">
            <v>12</v>
          </cell>
          <cell r="J1507" t="str">
            <v>MES</v>
          </cell>
          <cell r="K1507" t="str">
            <v xml:space="preserve">SECRETARÍA DE PARTICIPACION CIUDADANA Y DESARROLLO SOCIAL </v>
          </cell>
          <cell r="L1507">
            <v>0</v>
          </cell>
        </row>
        <row r="1508">
          <cell r="C1508">
            <v>0</v>
          </cell>
          <cell r="D1508">
            <v>0</v>
          </cell>
          <cell r="E1508" t="str">
            <v>Construcción Manual</v>
          </cell>
          <cell r="F1508" t="str">
            <v>UNI</v>
          </cell>
          <cell r="G1508">
            <v>1</v>
          </cell>
          <cell r="H1508">
            <v>42736</v>
          </cell>
          <cell r="I1508">
            <v>12</v>
          </cell>
          <cell r="J1508" t="str">
            <v>MES</v>
          </cell>
          <cell r="K1508" t="str">
            <v xml:space="preserve">SECRETARÍA DE PARTICIPACION CIUDADANA Y DESARROLLO SOCIAL </v>
          </cell>
          <cell r="L1508">
            <v>0</v>
          </cell>
        </row>
        <row r="1509">
          <cell r="C1509">
            <v>0</v>
          </cell>
          <cell r="D1509">
            <v>0</v>
          </cell>
          <cell r="E1509" t="str">
            <v>Encuentros de Capacitación</v>
          </cell>
          <cell r="F1509" t="str">
            <v>UNI</v>
          </cell>
          <cell r="G1509">
            <v>1</v>
          </cell>
          <cell r="H1509">
            <v>42736</v>
          </cell>
          <cell r="I1509">
            <v>12</v>
          </cell>
          <cell r="J1509" t="str">
            <v>MES</v>
          </cell>
          <cell r="K1509" t="str">
            <v xml:space="preserve">SECRETARÍA DE PARTICIPACION CIUDADANA Y DESARROLLO SOCIAL </v>
          </cell>
          <cell r="L1509">
            <v>0</v>
          </cell>
        </row>
        <row r="1510">
          <cell r="C1510">
            <v>0</v>
          </cell>
          <cell r="D1510">
            <v>0</v>
          </cell>
          <cell r="E1510" t="str">
            <v>Encuentros JAL</v>
          </cell>
          <cell r="F1510" t="str">
            <v>UNI</v>
          </cell>
          <cell r="G1510">
            <v>1</v>
          </cell>
          <cell r="H1510">
            <v>42736</v>
          </cell>
          <cell r="I1510">
            <v>12</v>
          </cell>
          <cell r="J1510" t="str">
            <v>MES</v>
          </cell>
          <cell r="K1510" t="str">
            <v xml:space="preserve">SECRETARÍA DE PARTICIPACION CIUDADANA Y DESARROLLO SOCIAL </v>
          </cell>
          <cell r="L1510">
            <v>0</v>
          </cell>
        </row>
        <row r="1511">
          <cell r="C1511">
            <v>0</v>
          </cell>
          <cell r="D1511">
            <v>0</v>
          </cell>
          <cell r="E1511" t="str">
            <v>Encuentros Subregionales</v>
          </cell>
          <cell r="F1511" t="str">
            <v>UNI</v>
          </cell>
          <cell r="G1511">
            <v>1</v>
          </cell>
          <cell r="H1511">
            <v>42736</v>
          </cell>
          <cell r="I1511">
            <v>12</v>
          </cell>
          <cell r="J1511" t="str">
            <v>MES</v>
          </cell>
          <cell r="K1511" t="str">
            <v xml:space="preserve">SECRETARÍA DE PARTICIPACION CIUDADANA Y DESARROLLO SOCIAL </v>
          </cell>
          <cell r="L1511">
            <v>0</v>
          </cell>
        </row>
        <row r="1512">
          <cell r="C1512" t="str">
            <v>2016050000138</v>
          </cell>
          <cell r="D1512">
            <v>715000000</v>
          </cell>
          <cell r="E1512" t="str">
            <v>Cogestores Municipales</v>
          </cell>
          <cell r="F1512" t="str">
            <v>UNI</v>
          </cell>
          <cell r="G1512">
            <v>1</v>
          </cell>
          <cell r="H1512">
            <v>42736</v>
          </cell>
          <cell r="I1512">
            <v>12</v>
          </cell>
          <cell r="J1512" t="str">
            <v>MES</v>
          </cell>
          <cell r="K1512" t="str">
            <v xml:space="preserve">SECRETARÍA DE PARTICIPACION CIUDADANA Y DESARROLLO SOCIAL </v>
          </cell>
          <cell r="L1512" t="str">
            <v>Fortalecimiento Antioquia reconoce e incluye la diversidad sexual y de género Todo El Departamento, Antioquia, Occidente</v>
          </cell>
        </row>
        <row r="1513">
          <cell r="C1513">
            <v>0</v>
          </cell>
          <cell r="D1513">
            <v>0</v>
          </cell>
          <cell r="E1513" t="str">
            <v>Concertación Participación Pob. LGTBI</v>
          </cell>
          <cell r="F1513" t="str">
            <v>UNI</v>
          </cell>
          <cell r="G1513">
            <v>1</v>
          </cell>
          <cell r="H1513">
            <v>42736</v>
          </cell>
          <cell r="I1513">
            <v>12</v>
          </cell>
          <cell r="J1513" t="str">
            <v>MES</v>
          </cell>
          <cell r="K1513" t="str">
            <v xml:space="preserve">SECRETARÍA DE PARTICIPACION CIUDADANA Y DESARROLLO SOCIAL </v>
          </cell>
          <cell r="L1513">
            <v>0</v>
          </cell>
        </row>
        <row r="1514">
          <cell r="C1514">
            <v>0</v>
          </cell>
          <cell r="D1514">
            <v>0</v>
          </cell>
          <cell r="E1514" t="str">
            <v>Diseño Estrategia</v>
          </cell>
          <cell r="F1514" t="str">
            <v>UNI</v>
          </cell>
          <cell r="G1514">
            <v>1</v>
          </cell>
          <cell r="H1514">
            <v>42736</v>
          </cell>
          <cell r="I1514">
            <v>12</v>
          </cell>
          <cell r="J1514" t="str">
            <v>MES</v>
          </cell>
          <cell r="K1514" t="str">
            <v xml:space="preserve">SECRETARÍA DE PARTICIPACION CIUDADANA Y DESARROLLO SOCIAL </v>
          </cell>
          <cell r="L1514">
            <v>0</v>
          </cell>
        </row>
        <row r="1515">
          <cell r="C1515">
            <v>0</v>
          </cell>
          <cell r="D1515">
            <v>0</v>
          </cell>
          <cell r="E1515" t="str">
            <v>Diseño material</v>
          </cell>
          <cell r="F1515" t="str">
            <v>UNI</v>
          </cell>
          <cell r="G1515">
            <v>1</v>
          </cell>
          <cell r="H1515">
            <v>42736</v>
          </cell>
          <cell r="I1515">
            <v>12</v>
          </cell>
          <cell r="J1515" t="str">
            <v>MES</v>
          </cell>
          <cell r="K1515" t="str">
            <v xml:space="preserve">SECRETARÍA DE PARTICIPACION CIUDADANA Y DESARROLLO SOCIAL </v>
          </cell>
          <cell r="L1515">
            <v>0</v>
          </cell>
        </row>
        <row r="1516">
          <cell r="C1516">
            <v>0</v>
          </cell>
          <cell r="D1516">
            <v>0</v>
          </cell>
          <cell r="E1516" t="str">
            <v>Estrategia comunicacional</v>
          </cell>
          <cell r="F1516" t="str">
            <v>UNI</v>
          </cell>
          <cell r="G1516">
            <v>1</v>
          </cell>
          <cell r="H1516">
            <v>42736</v>
          </cell>
          <cell r="I1516">
            <v>12</v>
          </cell>
          <cell r="J1516" t="str">
            <v>MES</v>
          </cell>
          <cell r="K1516" t="str">
            <v xml:space="preserve">SECRETARÍA DE PARTICIPACION CIUDADANA Y DESARROLLO SOCIAL </v>
          </cell>
          <cell r="L1516">
            <v>0</v>
          </cell>
        </row>
        <row r="1517">
          <cell r="C1517">
            <v>0</v>
          </cell>
          <cell r="D1517">
            <v>0</v>
          </cell>
          <cell r="E1517" t="str">
            <v>Estrategia de transformación</v>
          </cell>
          <cell r="F1517" t="str">
            <v>UNI</v>
          </cell>
          <cell r="G1517">
            <v>1</v>
          </cell>
          <cell r="H1517">
            <v>42736</v>
          </cell>
          <cell r="I1517">
            <v>12</v>
          </cell>
          <cell r="J1517" t="str">
            <v>MES</v>
          </cell>
          <cell r="K1517" t="str">
            <v xml:space="preserve">SECRETARÍA DE PARTICIPACION CIUDADANA Y DESARROLLO SOCIAL </v>
          </cell>
          <cell r="L1517">
            <v>0</v>
          </cell>
        </row>
        <row r="1518">
          <cell r="C1518">
            <v>0</v>
          </cell>
          <cell r="D1518">
            <v>0</v>
          </cell>
          <cell r="E1518" t="str">
            <v>Foro acádemico</v>
          </cell>
          <cell r="F1518" t="str">
            <v>UNI</v>
          </cell>
          <cell r="G1518">
            <v>1</v>
          </cell>
          <cell r="H1518">
            <v>42736</v>
          </cell>
          <cell r="I1518">
            <v>12</v>
          </cell>
          <cell r="J1518" t="str">
            <v>MES</v>
          </cell>
          <cell r="K1518" t="str">
            <v xml:space="preserve">SECRETARÍA DE PARTICIPACION CIUDADANA Y DESARROLLO SOCIAL </v>
          </cell>
          <cell r="L1518">
            <v>0</v>
          </cell>
        </row>
        <row r="1519">
          <cell r="C1519">
            <v>0</v>
          </cell>
          <cell r="D1519">
            <v>0</v>
          </cell>
          <cell r="E1519" t="str">
            <v>Implementación estrategia</v>
          </cell>
          <cell r="F1519" t="str">
            <v>UNI</v>
          </cell>
          <cell r="G1519">
            <v>1</v>
          </cell>
          <cell r="H1519">
            <v>42736</v>
          </cell>
          <cell r="I1519">
            <v>12</v>
          </cell>
          <cell r="J1519" t="str">
            <v>MES</v>
          </cell>
          <cell r="K1519" t="str">
            <v xml:space="preserve">SECRETARÍA DE PARTICIPACION CIUDADANA Y DESARROLLO SOCIAL </v>
          </cell>
          <cell r="L1519">
            <v>0</v>
          </cell>
        </row>
        <row r="1520">
          <cell r="C1520">
            <v>0</v>
          </cell>
          <cell r="D1520">
            <v>0</v>
          </cell>
          <cell r="E1520" t="str">
            <v>Plan Comunicacional</v>
          </cell>
          <cell r="F1520" t="str">
            <v>UNI</v>
          </cell>
          <cell r="G1520">
            <v>1</v>
          </cell>
          <cell r="H1520">
            <v>42736</v>
          </cell>
          <cell r="I1520">
            <v>12</v>
          </cell>
          <cell r="J1520" t="str">
            <v>MES</v>
          </cell>
          <cell r="K1520" t="str">
            <v xml:space="preserve">SECRETARÍA DE PARTICIPACION CIUDADANA Y DESARROLLO SOCIAL </v>
          </cell>
          <cell r="L1520">
            <v>0</v>
          </cell>
        </row>
        <row r="1521">
          <cell r="C1521" t="str">
            <v>2016050000192</v>
          </cell>
          <cell r="D1521">
            <v>1200000000</v>
          </cell>
          <cell r="E1521" t="str">
            <v>Articulación a la red nacional de PPP</v>
          </cell>
          <cell r="F1521" t="str">
            <v>UNI</v>
          </cell>
          <cell r="G1521">
            <v>1</v>
          </cell>
          <cell r="H1521">
            <v>42736</v>
          </cell>
          <cell r="I1521">
            <v>12</v>
          </cell>
          <cell r="J1521" t="str">
            <v>MES</v>
          </cell>
          <cell r="K1521" t="str">
            <v xml:space="preserve">SECRETARÍA DE PARTICIPACION CIUDADANA Y DESARROLLO SOCIAL </v>
          </cell>
          <cell r="L1521" t="str">
            <v>Apoyo Promover e impulsar los convites ciudadanos participativos Todo El Departamento, Antioquia, Occidente</v>
          </cell>
        </row>
        <row r="1522">
          <cell r="C1522">
            <v>0</v>
          </cell>
          <cell r="D1522">
            <v>0</v>
          </cell>
          <cell r="E1522" t="str">
            <v>Convites Ciudadanos Participativos</v>
          </cell>
          <cell r="F1522" t="str">
            <v>UNI</v>
          </cell>
          <cell r="G1522">
            <v>1</v>
          </cell>
          <cell r="H1522">
            <v>42736</v>
          </cell>
          <cell r="I1522">
            <v>12</v>
          </cell>
          <cell r="J1522" t="str">
            <v>MES</v>
          </cell>
          <cell r="K1522" t="str">
            <v xml:space="preserve">SECRETARÍA DE PARTICIPACION CIUDADANA Y DESARROLLO SOCIAL </v>
          </cell>
          <cell r="L1522">
            <v>0</v>
          </cell>
        </row>
        <row r="1523">
          <cell r="C1523">
            <v>0</v>
          </cell>
          <cell r="D1523">
            <v>0</v>
          </cell>
          <cell r="E1523" t="str">
            <v>Planeación del Proceso en el Territorio</v>
          </cell>
          <cell r="F1523" t="str">
            <v>UNI</v>
          </cell>
          <cell r="G1523">
            <v>1</v>
          </cell>
          <cell r="H1523">
            <v>42736</v>
          </cell>
          <cell r="I1523">
            <v>12</v>
          </cell>
          <cell r="J1523" t="str">
            <v>MES</v>
          </cell>
          <cell r="K1523" t="str">
            <v xml:space="preserve">SECRETARÍA DE PARTICIPACION CIUDADANA Y DESARROLLO SOCIAL </v>
          </cell>
          <cell r="L1523">
            <v>0</v>
          </cell>
        </row>
        <row r="1524">
          <cell r="C1524">
            <v>0</v>
          </cell>
          <cell r="D1524">
            <v>0</v>
          </cell>
          <cell r="E1524" t="str">
            <v>Recurso Humano</v>
          </cell>
          <cell r="F1524" t="str">
            <v>UNI</v>
          </cell>
          <cell r="G1524">
            <v>1</v>
          </cell>
          <cell r="H1524">
            <v>42736</v>
          </cell>
          <cell r="I1524">
            <v>12</v>
          </cell>
          <cell r="J1524" t="str">
            <v>MES</v>
          </cell>
          <cell r="K1524" t="str">
            <v xml:space="preserve">SECRETARÍA DE PARTICIPACION CIUDADANA Y DESARROLLO SOCIAL </v>
          </cell>
          <cell r="L1524">
            <v>0</v>
          </cell>
        </row>
        <row r="1525">
          <cell r="C1525" t="str">
            <v>2016050000096</v>
          </cell>
          <cell r="D1525">
            <v>1167965725</v>
          </cell>
          <cell r="E1525" t="str">
            <v>Dotación mantenimiento EPP Equipos SST</v>
          </cell>
          <cell r="F1525" t="str">
            <v>UNI</v>
          </cell>
          <cell r="G1525">
            <v>1</v>
          </cell>
          <cell r="H1525">
            <v>42736</v>
          </cell>
          <cell r="I1525">
            <v>12</v>
          </cell>
          <cell r="J1525" t="str">
            <v>MES</v>
          </cell>
          <cell r="K1525" t="str">
            <v>SECRETARÍA GESTIÓN HUMANA-DESARROLLO ORGANIZACIONAL</v>
          </cell>
          <cell r="L1525" t="str">
            <v>Implementación de la Seguridad y Salud en el Trabajo en la Gobernación de Antioquia</v>
          </cell>
        </row>
        <row r="1526">
          <cell r="C1526">
            <v>0</v>
          </cell>
          <cell r="D1526">
            <v>0</v>
          </cell>
          <cell r="E1526" t="str">
            <v>Programa Preventivo anual</v>
          </cell>
          <cell r="F1526" t="str">
            <v>UNI</v>
          </cell>
          <cell r="G1526">
            <v>1</v>
          </cell>
          <cell r="H1526">
            <v>42736</v>
          </cell>
          <cell r="I1526">
            <v>12</v>
          </cell>
          <cell r="J1526" t="str">
            <v>MES</v>
          </cell>
          <cell r="K1526" t="str">
            <v>SECRETARÍA GESTIÓN HUMANA-DESARROLLO ORGANIZACIONAL</v>
          </cell>
          <cell r="L1526">
            <v>0</v>
          </cell>
        </row>
        <row r="1527">
          <cell r="C1527">
            <v>0</v>
          </cell>
          <cell r="D1527">
            <v>0</v>
          </cell>
          <cell r="E1527" t="str">
            <v>Programas Intervención FSS</v>
          </cell>
          <cell r="F1527" t="str">
            <v>UNI</v>
          </cell>
          <cell r="G1527">
            <v>1</v>
          </cell>
          <cell r="H1527">
            <v>42736</v>
          </cell>
          <cell r="I1527">
            <v>12</v>
          </cell>
          <cell r="J1527" t="str">
            <v>MES</v>
          </cell>
          <cell r="K1527" t="str">
            <v>SECRETARÍA GESTIÓN HUMANA-DESARROLLO ORGANIZACIONAL</v>
          </cell>
          <cell r="L1527">
            <v>0</v>
          </cell>
        </row>
        <row r="1528">
          <cell r="C1528" t="str">
            <v>2016050000007</v>
          </cell>
          <cell r="D1528">
            <v>122383555</v>
          </cell>
          <cell r="E1528" t="str">
            <v>Contratos Universidades</v>
          </cell>
          <cell r="F1528" t="str">
            <v>UNI</v>
          </cell>
          <cell r="G1528">
            <v>1</v>
          </cell>
          <cell r="H1528">
            <v>42736</v>
          </cell>
          <cell r="I1528">
            <v>12</v>
          </cell>
          <cell r="J1528" t="str">
            <v>MES</v>
          </cell>
          <cell r="K1528" t="str">
            <v>SECRETARÍA GESTIÓN HUMANA-DESARROLLO ORGANIZACIONAL</v>
          </cell>
          <cell r="L1528" t="str">
            <v>Fortalecimiento incorporación de estudiantes en semestre de práctica que aporten al desarrollo de proyectos de corta duración 2016-2019</v>
          </cell>
        </row>
        <row r="1529">
          <cell r="C1529">
            <v>0</v>
          </cell>
          <cell r="D1529">
            <v>0</v>
          </cell>
          <cell r="E1529" t="str">
            <v>Eventos y comunicaciones</v>
          </cell>
          <cell r="F1529" t="str">
            <v>UNI</v>
          </cell>
          <cell r="G1529">
            <v>1</v>
          </cell>
          <cell r="H1529">
            <v>42736</v>
          </cell>
          <cell r="I1529">
            <v>12</v>
          </cell>
          <cell r="J1529" t="str">
            <v>MES</v>
          </cell>
          <cell r="K1529" t="str">
            <v>SECRETARÍA GESTIÓN HUMANA-DESARROLLO ORGANIZACIONAL</v>
          </cell>
          <cell r="L1529">
            <v>0</v>
          </cell>
        </row>
        <row r="1530">
          <cell r="C1530">
            <v>0</v>
          </cell>
          <cell r="D1530">
            <v>0</v>
          </cell>
          <cell r="E1530" t="str">
            <v>Recursos Humanos</v>
          </cell>
          <cell r="F1530" t="str">
            <v>UNI</v>
          </cell>
          <cell r="G1530">
            <v>1</v>
          </cell>
          <cell r="H1530">
            <v>42736</v>
          </cell>
          <cell r="I1530">
            <v>12</v>
          </cell>
          <cell r="J1530" t="str">
            <v>MES</v>
          </cell>
          <cell r="K1530" t="str">
            <v>SECRETARÍA GESTIÓN HUMANA-DESARROLLO ORGANIZACIONAL</v>
          </cell>
          <cell r="L1530">
            <v>0</v>
          </cell>
        </row>
        <row r="1531">
          <cell r="C1531" t="str">
            <v>2016050000056</v>
          </cell>
          <cell r="D1531">
            <v>133258431</v>
          </cell>
          <cell r="E1531" t="str">
            <v>Adjucación créditos educativos.</v>
          </cell>
          <cell r="F1531" t="str">
            <v>%</v>
          </cell>
          <cell r="G1531">
            <v>30</v>
          </cell>
          <cell r="H1531">
            <v>42736</v>
          </cell>
          <cell r="I1531">
            <v>12</v>
          </cell>
          <cell r="J1531" t="str">
            <v>MES</v>
          </cell>
          <cell r="K1531" t="str">
            <v>SECRETARÍA GESTIÓN HUMANA-DESARROLLO ORGANIZACIONAL</v>
          </cell>
          <cell r="L1531" t="str">
            <v>Administración del Fondo Educativo Departamento de Antioquia ICETEX Todo El Departamento, Antioquia, Occidente</v>
          </cell>
        </row>
        <row r="1532">
          <cell r="C1532" t="str">
            <v>2016050000024</v>
          </cell>
          <cell r="D1532">
            <v>44911620</v>
          </cell>
          <cell r="E1532" t="str">
            <v>Ejecución cursos a través de la escuela</v>
          </cell>
          <cell r="F1532" t="str">
            <v>%</v>
          </cell>
          <cell r="G1532">
            <v>25</v>
          </cell>
          <cell r="H1532">
            <v>42736</v>
          </cell>
          <cell r="I1532">
            <v>12</v>
          </cell>
          <cell r="J1532" t="str">
            <v>MES</v>
          </cell>
          <cell r="K1532" t="str">
            <v>SECRETARÍA GESTIÓN HUMANA-DESARROLLO ORGANIZACIONAL</v>
          </cell>
          <cell r="L1532" t="str">
            <v>Capacitación , formación y entrenamiento para los servidores públicos de El Departamento, Antioquia</v>
          </cell>
        </row>
        <row r="1533">
          <cell r="C1533" t="str">
            <v>2016050000226</v>
          </cell>
          <cell r="D1533">
            <v>1202027752</v>
          </cell>
          <cell r="E1533" t="str">
            <v>Satisfacción ciudadana Contac Center BPO</v>
          </cell>
          <cell r="F1533" t="str">
            <v>UNI</v>
          </cell>
          <cell r="G1533">
            <v>1</v>
          </cell>
          <cell r="H1533">
            <v>42736</v>
          </cell>
          <cell r="I1533">
            <v>12</v>
          </cell>
          <cell r="J1533" t="str">
            <v>MES</v>
          </cell>
          <cell r="K1533" t="str">
            <v>SECRETARÍA GESTIÓN HUMANA-DESARROLLO ORGANIZACIONAL</v>
          </cell>
          <cell r="L1533" t="str">
            <v>Fortalecimiento Modelo integral de Atención a la Ciudadanía Medellín Departamento de Antioquia</v>
          </cell>
        </row>
        <row r="1534">
          <cell r="C1534">
            <v>0</v>
          </cell>
          <cell r="D1534">
            <v>0</v>
          </cell>
          <cell r="E1534" t="str">
            <v>Atención eficaz y oportuna de PQRD</v>
          </cell>
          <cell r="F1534" t="str">
            <v>UNI</v>
          </cell>
          <cell r="G1534">
            <v>1</v>
          </cell>
          <cell r="H1534">
            <v>42736</v>
          </cell>
          <cell r="I1534">
            <v>12</v>
          </cell>
          <cell r="J1534" t="str">
            <v>MES</v>
          </cell>
          <cell r="K1534" t="str">
            <v>SECRETARÍA GESTIÓN HUMANA-DESARROLLO ORGANIZACIONAL</v>
          </cell>
          <cell r="L1534">
            <v>0</v>
          </cell>
        </row>
        <row r="1535">
          <cell r="C1535">
            <v>0</v>
          </cell>
          <cell r="D1535">
            <v>0</v>
          </cell>
          <cell r="E1535" t="str">
            <v>Enfoque cliente - cultura organizacional</v>
          </cell>
          <cell r="F1535" t="str">
            <v>UNI</v>
          </cell>
          <cell r="G1535">
            <v>1</v>
          </cell>
          <cell r="H1535">
            <v>42736</v>
          </cell>
          <cell r="I1535">
            <v>12</v>
          </cell>
          <cell r="J1535" t="str">
            <v>MES</v>
          </cell>
          <cell r="K1535" t="str">
            <v>SECRETARÍA GESTIÓN HUMANA-DESARROLLO ORGANIZACIONAL</v>
          </cell>
          <cell r="L1535">
            <v>0</v>
          </cell>
        </row>
        <row r="1536">
          <cell r="C1536">
            <v>0</v>
          </cell>
          <cell r="D1536">
            <v>0</v>
          </cell>
          <cell r="E1536" t="str">
            <v>Integración Sistemas aplicativos virtual</v>
          </cell>
          <cell r="F1536" t="str">
            <v>UNI</v>
          </cell>
          <cell r="G1536">
            <v>1</v>
          </cell>
          <cell r="H1536">
            <v>42736</v>
          </cell>
          <cell r="I1536">
            <v>12</v>
          </cell>
          <cell r="J1536" t="str">
            <v>MES</v>
          </cell>
          <cell r="K1536" t="str">
            <v>SECRETARÍA GESTIÓN HUMANA-DESARROLLO ORGANIZACIONAL</v>
          </cell>
          <cell r="L1536">
            <v>0</v>
          </cell>
        </row>
        <row r="1537">
          <cell r="C1537" t="str">
            <v>2016050000004</v>
          </cell>
          <cell r="D1537">
            <v>197360967</v>
          </cell>
          <cell r="E1537" t="str">
            <v>Aplicación de pruebas propias</v>
          </cell>
          <cell r="F1537" t="str">
            <v>UNI</v>
          </cell>
          <cell r="G1537">
            <v>1</v>
          </cell>
          <cell r="H1537">
            <v>42736</v>
          </cell>
          <cell r="I1537">
            <v>12</v>
          </cell>
          <cell r="J1537" t="str">
            <v>MES</v>
          </cell>
          <cell r="K1537" t="str">
            <v>SECRETARÍA GESTIÓN HUMANA-DESARROLLO ORGANIZACIONAL</v>
          </cell>
          <cell r="L1537" t="str">
            <v>Fortalecimiento de las Competencias Laborales de los servidores públicos de la Gobernación de Antioquia. Medellín, Antioquia, Occidente</v>
          </cell>
        </row>
        <row r="1538">
          <cell r="C1538">
            <v>0</v>
          </cell>
          <cell r="D1538">
            <v>0</v>
          </cell>
          <cell r="E1538" t="str">
            <v>Aplicación Prueba Betesa</v>
          </cell>
          <cell r="F1538" t="str">
            <v>UNI</v>
          </cell>
          <cell r="G1538">
            <v>1</v>
          </cell>
          <cell r="H1538">
            <v>42736</v>
          </cell>
          <cell r="I1538">
            <v>12</v>
          </cell>
          <cell r="J1538" t="str">
            <v>MES</v>
          </cell>
          <cell r="K1538" t="str">
            <v>SECRETARÍA GESTIÓN HUMANA-DESARROLLO ORGANIZACIONAL</v>
          </cell>
          <cell r="L1538">
            <v>0</v>
          </cell>
        </row>
        <row r="1539">
          <cell r="C1539">
            <v>0</v>
          </cell>
          <cell r="D1539">
            <v>0</v>
          </cell>
          <cell r="E1539" t="str">
            <v>Certificación en NCLC</v>
          </cell>
          <cell r="F1539" t="str">
            <v>UNI</v>
          </cell>
          <cell r="G1539">
            <v>1</v>
          </cell>
          <cell r="H1539">
            <v>42736</v>
          </cell>
          <cell r="I1539">
            <v>12</v>
          </cell>
          <cell r="J1539" t="str">
            <v>MES</v>
          </cell>
          <cell r="K1539" t="str">
            <v>SECRETARÍA GESTIÓN HUMANA-DESARROLLO ORGANIZACIONAL</v>
          </cell>
          <cell r="L1539">
            <v>0</v>
          </cell>
        </row>
        <row r="1540">
          <cell r="C1540">
            <v>0</v>
          </cell>
          <cell r="D1540">
            <v>0</v>
          </cell>
          <cell r="E1540" t="str">
            <v>Eventos y Ceremonias</v>
          </cell>
          <cell r="F1540" t="str">
            <v>UNI</v>
          </cell>
          <cell r="G1540">
            <v>1</v>
          </cell>
          <cell r="H1540">
            <v>42736</v>
          </cell>
          <cell r="I1540">
            <v>12</v>
          </cell>
          <cell r="J1540" t="str">
            <v>MES</v>
          </cell>
          <cell r="K1540" t="str">
            <v>SECRETARÍA GESTIÓN HUMANA-DESARROLLO ORGANIZACIONAL</v>
          </cell>
          <cell r="L1540">
            <v>0</v>
          </cell>
        </row>
        <row r="1541">
          <cell r="C1541">
            <v>0</v>
          </cell>
          <cell r="D1541">
            <v>0</v>
          </cell>
          <cell r="E1541" t="str">
            <v>Fortalecimiento Betesa</v>
          </cell>
          <cell r="F1541" t="str">
            <v>UNI</v>
          </cell>
          <cell r="G1541">
            <v>1</v>
          </cell>
          <cell r="H1541">
            <v>42736</v>
          </cell>
          <cell r="I1541">
            <v>12</v>
          </cell>
          <cell r="J1541" t="str">
            <v>MES</v>
          </cell>
          <cell r="K1541" t="str">
            <v>SECRETARÍA GESTIÓN HUMANA-DESARROLLO ORGANIZACIONAL</v>
          </cell>
          <cell r="L1541">
            <v>0</v>
          </cell>
        </row>
        <row r="1542">
          <cell r="C1542">
            <v>0</v>
          </cell>
          <cell r="D1542">
            <v>0</v>
          </cell>
          <cell r="E1542" t="str">
            <v>Fortalecimiento prueba Liderazgo</v>
          </cell>
          <cell r="F1542" t="str">
            <v>UNI</v>
          </cell>
          <cell r="G1542">
            <v>1</v>
          </cell>
          <cell r="H1542">
            <v>42736</v>
          </cell>
          <cell r="I1542">
            <v>12</v>
          </cell>
          <cell r="J1542" t="str">
            <v>MES</v>
          </cell>
          <cell r="K1542" t="str">
            <v>SECRETARÍA GESTIÓN HUMANA-DESARROLLO ORGANIZACIONAL</v>
          </cell>
          <cell r="L1542">
            <v>0</v>
          </cell>
        </row>
        <row r="1543">
          <cell r="C1543">
            <v>0</v>
          </cell>
          <cell r="D1543">
            <v>0</v>
          </cell>
          <cell r="E1543" t="str">
            <v>Fortalecimiento pruebas propias</v>
          </cell>
          <cell r="F1543" t="str">
            <v>UNI</v>
          </cell>
          <cell r="G1543">
            <v>1</v>
          </cell>
          <cell r="H1543">
            <v>42736</v>
          </cell>
          <cell r="I1543">
            <v>12</v>
          </cell>
          <cell r="J1543" t="str">
            <v>MES</v>
          </cell>
          <cell r="K1543" t="str">
            <v>SECRETARÍA GESTIÓN HUMANA-DESARROLLO ORGANIZACIONAL</v>
          </cell>
          <cell r="L1543">
            <v>0</v>
          </cell>
        </row>
        <row r="1544">
          <cell r="C1544">
            <v>0</v>
          </cell>
          <cell r="D1544">
            <v>0</v>
          </cell>
          <cell r="E1544" t="str">
            <v>Planes de comunicación</v>
          </cell>
          <cell r="F1544" t="str">
            <v>UNI</v>
          </cell>
          <cell r="G1544">
            <v>1</v>
          </cell>
          <cell r="H1544">
            <v>42736</v>
          </cell>
          <cell r="I1544">
            <v>12</v>
          </cell>
          <cell r="J1544" t="str">
            <v>MES</v>
          </cell>
          <cell r="K1544" t="str">
            <v>SECRETARÍA GESTIÓN HUMANA-DESARROLLO ORGANIZACIONAL</v>
          </cell>
          <cell r="L1544">
            <v>0</v>
          </cell>
        </row>
        <row r="1545">
          <cell r="C1545">
            <v>0</v>
          </cell>
          <cell r="D1545">
            <v>0</v>
          </cell>
          <cell r="E1545" t="str">
            <v>Recurso Humano</v>
          </cell>
          <cell r="F1545" t="str">
            <v>UNI</v>
          </cell>
          <cell r="G1545">
            <v>1</v>
          </cell>
          <cell r="H1545">
            <v>42736</v>
          </cell>
          <cell r="I1545">
            <v>12</v>
          </cell>
          <cell r="J1545" t="str">
            <v>MES</v>
          </cell>
          <cell r="K1545" t="str">
            <v>SECRETARÍA GESTIÓN HUMANA-DESARROLLO ORGANIZACIONAL</v>
          </cell>
          <cell r="L1545">
            <v>0</v>
          </cell>
        </row>
        <row r="1546">
          <cell r="C1546" t="str">
            <v>2016050000006</v>
          </cell>
          <cell r="D1546">
            <v>232179088</v>
          </cell>
          <cell r="E1546" t="str">
            <v>Ceremonia modulo virtual</v>
          </cell>
          <cell r="F1546" t="str">
            <v>UNI</v>
          </cell>
          <cell r="G1546">
            <v>1</v>
          </cell>
          <cell r="H1546">
            <v>42736</v>
          </cell>
          <cell r="I1546">
            <v>12</v>
          </cell>
          <cell r="J1546" t="str">
            <v>MES</v>
          </cell>
          <cell r="K1546" t="str">
            <v>SECRETARÍA GESTIÓN HUMANA-DESARROLLO ORGANIZACIONAL</v>
          </cell>
          <cell r="L1546" t="str">
            <v>Fortalecimiento de la Cultura y el Cambio Organizacional de la Gobernación de Antioquia. Medellín, Antioquia, Occidente</v>
          </cell>
        </row>
        <row r="1547">
          <cell r="C1547">
            <v>0</v>
          </cell>
          <cell r="D1547">
            <v>0</v>
          </cell>
          <cell r="E1547" t="str">
            <v>Consolidación del programa</v>
          </cell>
          <cell r="F1547" t="str">
            <v>UNI</v>
          </cell>
          <cell r="G1547">
            <v>1</v>
          </cell>
          <cell r="H1547">
            <v>42736</v>
          </cell>
          <cell r="I1547">
            <v>12</v>
          </cell>
          <cell r="J1547" t="str">
            <v>MES</v>
          </cell>
          <cell r="K1547" t="str">
            <v>SECRETARÍA GESTIÓN HUMANA-DESARROLLO ORGANIZACIONAL</v>
          </cell>
          <cell r="L1547">
            <v>0</v>
          </cell>
        </row>
        <row r="1548">
          <cell r="C1548">
            <v>0</v>
          </cell>
          <cell r="D1548">
            <v>0</v>
          </cell>
          <cell r="E1548" t="str">
            <v>Divulgación del procedimiento</v>
          </cell>
          <cell r="F1548" t="str">
            <v>UNI</v>
          </cell>
          <cell r="G1548">
            <v>1</v>
          </cell>
          <cell r="H1548">
            <v>42736</v>
          </cell>
          <cell r="I1548">
            <v>12</v>
          </cell>
          <cell r="J1548" t="str">
            <v>MES</v>
          </cell>
          <cell r="K1548" t="str">
            <v>SECRETARÍA GESTIÓN HUMANA-DESARROLLO ORGANIZACIONAL</v>
          </cell>
          <cell r="L1548">
            <v>0</v>
          </cell>
        </row>
        <row r="1549">
          <cell r="C1549">
            <v>0</v>
          </cell>
          <cell r="D1549">
            <v>0</v>
          </cell>
          <cell r="E1549" t="str">
            <v>Gestión de agendas de cambio</v>
          </cell>
          <cell r="F1549" t="str">
            <v>UNI</v>
          </cell>
          <cell r="G1549">
            <v>1</v>
          </cell>
          <cell r="H1549">
            <v>42736</v>
          </cell>
          <cell r="I1549">
            <v>12</v>
          </cell>
          <cell r="J1549" t="str">
            <v>MES</v>
          </cell>
          <cell r="K1549" t="str">
            <v>SECRETARÍA GESTIÓN HUMANA-DESARROLLO ORGANIZACIONAL</v>
          </cell>
          <cell r="L1549">
            <v>0</v>
          </cell>
        </row>
        <row r="1550">
          <cell r="C1550">
            <v>0</v>
          </cell>
          <cell r="D1550">
            <v>0</v>
          </cell>
          <cell r="E1550" t="str">
            <v>Gestión de las brechas culturales</v>
          </cell>
          <cell r="F1550" t="str">
            <v>UNI</v>
          </cell>
          <cell r="G1550">
            <v>1</v>
          </cell>
          <cell r="H1550">
            <v>42736</v>
          </cell>
          <cell r="I1550">
            <v>12</v>
          </cell>
          <cell r="J1550" t="str">
            <v>MES</v>
          </cell>
          <cell r="K1550" t="str">
            <v>SECRETARÍA GESTIÓN HUMANA-DESARROLLO ORGANIZACIONAL</v>
          </cell>
          <cell r="L1550">
            <v>0</v>
          </cell>
        </row>
        <row r="1551">
          <cell r="C1551">
            <v>0</v>
          </cell>
          <cell r="D1551">
            <v>0</v>
          </cell>
          <cell r="E1551" t="str">
            <v>Gestión del cartero de la admiración</v>
          </cell>
          <cell r="F1551" t="str">
            <v>UNI</v>
          </cell>
          <cell r="G1551">
            <v>1</v>
          </cell>
          <cell r="H1551">
            <v>42736</v>
          </cell>
          <cell r="I1551">
            <v>12</v>
          </cell>
          <cell r="J1551" t="str">
            <v>MES</v>
          </cell>
          <cell r="K1551" t="str">
            <v>SECRETARÍA GESTIÓN HUMANA-DESARROLLO ORGANIZACIONAL</v>
          </cell>
          <cell r="L1551">
            <v>0</v>
          </cell>
        </row>
        <row r="1552">
          <cell r="C1552">
            <v>0</v>
          </cell>
          <cell r="D1552">
            <v>0</v>
          </cell>
          <cell r="E1552" t="str">
            <v>Gestión del kit conversacional</v>
          </cell>
          <cell r="F1552" t="str">
            <v>UNI</v>
          </cell>
          <cell r="G1552">
            <v>1</v>
          </cell>
          <cell r="H1552">
            <v>42736</v>
          </cell>
          <cell r="I1552">
            <v>12</v>
          </cell>
          <cell r="J1552" t="str">
            <v>MES</v>
          </cell>
          <cell r="K1552" t="str">
            <v>SECRETARÍA GESTIÓN HUMANA-DESARROLLO ORGANIZACIONAL</v>
          </cell>
          <cell r="L1552">
            <v>0</v>
          </cell>
        </row>
        <row r="1553">
          <cell r="C1553">
            <v>0</v>
          </cell>
          <cell r="D1553">
            <v>0</v>
          </cell>
          <cell r="E1553" t="str">
            <v>Gestión equipo de lideres de cambio</v>
          </cell>
          <cell r="F1553" t="str">
            <v>UNI</v>
          </cell>
          <cell r="G1553">
            <v>1</v>
          </cell>
          <cell r="H1553">
            <v>42736</v>
          </cell>
          <cell r="I1553">
            <v>12</v>
          </cell>
          <cell r="J1553" t="str">
            <v>MES</v>
          </cell>
          <cell r="K1553" t="str">
            <v>SECRETARÍA GESTIÓN HUMANA-DESARROLLO ORGANIZACIONAL</v>
          </cell>
          <cell r="L1553">
            <v>0</v>
          </cell>
        </row>
        <row r="1554">
          <cell r="C1554">
            <v>0</v>
          </cell>
          <cell r="D1554">
            <v>0</v>
          </cell>
          <cell r="E1554" t="str">
            <v>Medición de la cultura</v>
          </cell>
          <cell r="F1554" t="str">
            <v>UNI</v>
          </cell>
          <cell r="G1554">
            <v>1</v>
          </cell>
          <cell r="H1554">
            <v>42736</v>
          </cell>
          <cell r="I1554">
            <v>12</v>
          </cell>
          <cell r="J1554" t="str">
            <v>MES</v>
          </cell>
          <cell r="K1554" t="str">
            <v>SECRETARÍA GESTIÓN HUMANA-DESARROLLO ORGANIZACIONAL</v>
          </cell>
          <cell r="L1554">
            <v>0</v>
          </cell>
        </row>
        <row r="1555">
          <cell r="C1555">
            <v>0</v>
          </cell>
          <cell r="D1555">
            <v>0</v>
          </cell>
          <cell r="E1555" t="str">
            <v>Modulo virtual de conversación</v>
          </cell>
          <cell r="F1555" t="str">
            <v>UNI</v>
          </cell>
          <cell r="G1555">
            <v>1</v>
          </cell>
          <cell r="H1555">
            <v>42736</v>
          </cell>
          <cell r="I1555">
            <v>12</v>
          </cell>
          <cell r="J1555" t="str">
            <v>MES</v>
          </cell>
          <cell r="K1555" t="str">
            <v>SECRETARÍA GESTIÓN HUMANA-DESARROLLO ORGANIZACIONAL</v>
          </cell>
          <cell r="L1555">
            <v>0</v>
          </cell>
        </row>
        <row r="1556">
          <cell r="C1556">
            <v>0</v>
          </cell>
          <cell r="D1556">
            <v>0</v>
          </cell>
          <cell r="E1556" t="str">
            <v>Plan de comunicaciones</v>
          </cell>
          <cell r="F1556" t="str">
            <v>UNI</v>
          </cell>
          <cell r="G1556">
            <v>1</v>
          </cell>
          <cell r="H1556">
            <v>42736</v>
          </cell>
          <cell r="I1556">
            <v>12</v>
          </cell>
          <cell r="J1556" t="str">
            <v>MES</v>
          </cell>
          <cell r="K1556" t="str">
            <v>SECRETARÍA GESTIÓN HUMANA-DESARROLLO ORGANIZACIONAL</v>
          </cell>
          <cell r="L1556">
            <v>0</v>
          </cell>
        </row>
        <row r="1557">
          <cell r="C1557">
            <v>0</v>
          </cell>
          <cell r="D1557">
            <v>0</v>
          </cell>
          <cell r="E1557" t="str">
            <v>Recurso Humano</v>
          </cell>
          <cell r="F1557" t="str">
            <v>UNI</v>
          </cell>
          <cell r="G1557">
            <v>1</v>
          </cell>
          <cell r="H1557">
            <v>42736</v>
          </cell>
          <cell r="I1557">
            <v>12</v>
          </cell>
          <cell r="J1557" t="str">
            <v>MES</v>
          </cell>
          <cell r="K1557" t="str">
            <v>SECRETARÍA GESTIÓN HUMANA-DESARROLLO ORGANIZACIONAL</v>
          </cell>
          <cell r="L1557">
            <v>0</v>
          </cell>
        </row>
        <row r="1558">
          <cell r="C1558">
            <v>0</v>
          </cell>
          <cell r="D1558">
            <v>0</v>
          </cell>
          <cell r="E1558" t="str">
            <v>Seguimiento equipo de lideres de cambio</v>
          </cell>
          <cell r="F1558" t="str">
            <v>UNI</v>
          </cell>
          <cell r="G1558">
            <v>1</v>
          </cell>
          <cell r="H1558">
            <v>42736</v>
          </cell>
          <cell r="I1558">
            <v>12</v>
          </cell>
          <cell r="J1558" t="str">
            <v>MES</v>
          </cell>
          <cell r="K1558" t="str">
            <v>SECRETARÍA GESTIÓN HUMANA-DESARROLLO ORGANIZACIONAL</v>
          </cell>
          <cell r="L1558">
            <v>0</v>
          </cell>
        </row>
        <row r="1559">
          <cell r="C1559">
            <v>0</v>
          </cell>
          <cell r="D1559">
            <v>0</v>
          </cell>
          <cell r="E1559" t="str">
            <v>Talleres para el cierre de brechas</v>
          </cell>
          <cell r="F1559" t="str">
            <v>UNI</v>
          </cell>
          <cell r="G1559">
            <v>1</v>
          </cell>
          <cell r="H1559">
            <v>42736</v>
          </cell>
          <cell r="I1559">
            <v>12</v>
          </cell>
          <cell r="J1559" t="str">
            <v>MES</v>
          </cell>
          <cell r="K1559" t="str">
            <v>SECRETARÍA GESTIÓN HUMANA-DESARROLLO ORGANIZACIONAL</v>
          </cell>
          <cell r="L1559">
            <v>0</v>
          </cell>
        </row>
        <row r="1560">
          <cell r="C1560" t="str">
            <v>2016050000008</v>
          </cell>
          <cell r="D1560">
            <v>20079775095</v>
          </cell>
          <cell r="E1560" t="str">
            <v>Adjudicación creditos de vivienda</v>
          </cell>
          <cell r="F1560" t="str">
            <v>PRS</v>
          </cell>
          <cell r="G1560">
            <v>200</v>
          </cell>
          <cell r="H1560">
            <v>42736</v>
          </cell>
          <cell r="I1560">
            <v>12</v>
          </cell>
          <cell r="J1560" t="str">
            <v>MES</v>
          </cell>
          <cell r="K1560" t="str">
            <v>SECRETARÍA GESTIÓN HUMANA-DESARROLLO ORGANIZACIONAL</v>
          </cell>
          <cell r="L1560" t="str">
            <v>Distribución de crédito de vivienda para servidores públicos, jubilados  y pensionados del Departamento de Antioquia Todo El Departamento, Antioquia, Occidente</v>
          </cell>
        </row>
        <row r="1561">
          <cell r="C1561" t="str">
            <v>2016050000037</v>
          </cell>
          <cell r="D1561">
            <v>156887156</v>
          </cell>
          <cell r="E1561" t="str">
            <v>Aprendizaje plan de desarrollo</v>
          </cell>
          <cell r="F1561" t="str">
            <v>UNI</v>
          </cell>
          <cell r="G1561">
            <v>1</v>
          </cell>
          <cell r="H1561">
            <v>42736</v>
          </cell>
          <cell r="I1561">
            <v>12</v>
          </cell>
          <cell r="J1561" t="str">
            <v>MES</v>
          </cell>
          <cell r="K1561" t="str">
            <v>SECRETARÍA GESTIÓN HUMANA-DESARROLLO ORGANIZACIONAL</v>
          </cell>
          <cell r="L1561" t="str">
            <v>Consolidación Modelo de Gestión de Conocimiento de la Gobernación de Antioquia Medellín, Antioquia, Occidente</v>
          </cell>
        </row>
        <row r="1562">
          <cell r="C1562">
            <v>0</v>
          </cell>
          <cell r="D1562">
            <v>0</v>
          </cell>
          <cell r="E1562" t="str">
            <v>Cartilla virtual</v>
          </cell>
          <cell r="F1562" t="str">
            <v>UNI</v>
          </cell>
          <cell r="G1562">
            <v>1</v>
          </cell>
          <cell r="H1562">
            <v>42736</v>
          </cell>
          <cell r="I1562">
            <v>12</v>
          </cell>
          <cell r="J1562" t="str">
            <v>MES</v>
          </cell>
          <cell r="K1562" t="str">
            <v>SECRETARÍA GESTIÓN HUMANA-DESARROLLO ORGANIZACIONAL</v>
          </cell>
          <cell r="L1562">
            <v>0</v>
          </cell>
        </row>
        <row r="1563">
          <cell r="C1563">
            <v>0</v>
          </cell>
          <cell r="D1563">
            <v>0</v>
          </cell>
          <cell r="E1563" t="str">
            <v>Construcción de instructivos</v>
          </cell>
          <cell r="F1563" t="str">
            <v>UNI</v>
          </cell>
          <cell r="G1563">
            <v>1</v>
          </cell>
          <cell r="H1563">
            <v>42736</v>
          </cell>
          <cell r="I1563">
            <v>12</v>
          </cell>
          <cell r="J1563" t="str">
            <v>MES</v>
          </cell>
          <cell r="K1563" t="str">
            <v>SECRETARÍA GESTIÓN HUMANA-DESARROLLO ORGANIZACIONAL</v>
          </cell>
          <cell r="L1563">
            <v>0</v>
          </cell>
        </row>
        <row r="1564">
          <cell r="C1564">
            <v>0</v>
          </cell>
          <cell r="D1564">
            <v>0</v>
          </cell>
          <cell r="E1564" t="str">
            <v>Evento de multiplicadores</v>
          </cell>
          <cell r="F1564" t="str">
            <v>UNI</v>
          </cell>
          <cell r="G1564">
            <v>1</v>
          </cell>
          <cell r="H1564">
            <v>42736</v>
          </cell>
          <cell r="I1564">
            <v>12</v>
          </cell>
          <cell r="J1564" t="str">
            <v>MES</v>
          </cell>
          <cell r="K1564" t="str">
            <v>SECRETARÍA GESTIÓN HUMANA-DESARROLLO ORGANIZACIONAL</v>
          </cell>
          <cell r="L1564">
            <v>0</v>
          </cell>
        </row>
        <row r="1565">
          <cell r="C1565">
            <v>0</v>
          </cell>
          <cell r="D1565">
            <v>0</v>
          </cell>
          <cell r="E1565" t="str">
            <v>Eventos de Facilitación</v>
          </cell>
          <cell r="F1565" t="str">
            <v>UNI</v>
          </cell>
          <cell r="G1565">
            <v>1</v>
          </cell>
          <cell r="H1565">
            <v>42736</v>
          </cell>
          <cell r="I1565">
            <v>12</v>
          </cell>
          <cell r="J1565" t="str">
            <v>MES</v>
          </cell>
          <cell r="K1565" t="str">
            <v>SECRETARÍA GESTIÓN HUMANA-DESARROLLO ORGANIZACIONAL</v>
          </cell>
          <cell r="L1565">
            <v>0</v>
          </cell>
        </row>
        <row r="1566">
          <cell r="C1566">
            <v>0</v>
          </cell>
          <cell r="D1566">
            <v>0</v>
          </cell>
          <cell r="E1566" t="str">
            <v>Gestión del convenio ICETEX</v>
          </cell>
          <cell r="F1566" t="str">
            <v>UNI</v>
          </cell>
          <cell r="G1566">
            <v>1</v>
          </cell>
          <cell r="H1566">
            <v>42736</v>
          </cell>
          <cell r="I1566">
            <v>12</v>
          </cell>
          <cell r="J1566" t="str">
            <v>MES</v>
          </cell>
          <cell r="K1566" t="str">
            <v>SECRETARÍA GESTIÓN HUMANA-DESARROLLO ORGANIZACIONAL</v>
          </cell>
          <cell r="L1566">
            <v>0</v>
          </cell>
        </row>
        <row r="1567">
          <cell r="C1567">
            <v>0</v>
          </cell>
          <cell r="D1567">
            <v>0</v>
          </cell>
          <cell r="E1567" t="str">
            <v>Gestión relatos de practica</v>
          </cell>
          <cell r="F1567" t="str">
            <v>UNI</v>
          </cell>
          <cell r="G1567">
            <v>1</v>
          </cell>
          <cell r="H1567">
            <v>42736</v>
          </cell>
          <cell r="I1567">
            <v>12</v>
          </cell>
          <cell r="J1567" t="str">
            <v>MES</v>
          </cell>
          <cell r="K1567" t="str">
            <v>SECRETARÍA GESTIÓN HUMANA-DESARROLLO ORGANIZACIONAL</v>
          </cell>
          <cell r="L1567">
            <v>0</v>
          </cell>
        </row>
        <row r="1568">
          <cell r="C1568">
            <v>0</v>
          </cell>
          <cell r="D1568">
            <v>0</v>
          </cell>
          <cell r="E1568" t="str">
            <v>Hábitos del conocimiento</v>
          </cell>
          <cell r="F1568" t="str">
            <v>UNI</v>
          </cell>
          <cell r="G1568">
            <v>1</v>
          </cell>
          <cell r="H1568">
            <v>42736</v>
          </cell>
          <cell r="I1568">
            <v>12</v>
          </cell>
          <cell r="J1568" t="str">
            <v>MES</v>
          </cell>
          <cell r="K1568" t="str">
            <v>SECRETARÍA GESTIÓN HUMANA-DESARROLLO ORGANIZACIONAL</v>
          </cell>
          <cell r="L1568">
            <v>0</v>
          </cell>
        </row>
        <row r="1569">
          <cell r="C1569">
            <v>0</v>
          </cell>
          <cell r="D1569">
            <v>0</v>
          </cell>
          <cell r="E1569" t="str">
            <v>Mapas de conocimiento</v>
          </cell>
          <cell r="F1569" t="str">
            <v>UNI</v>
          </cell>
          <cell r="G1569">
            <v>1</v>
          </cell>
          <cell r="H1569">
            <v>42736</v>
          </cell>
          <cell r="I1569">
            <v>12</v>
          </cell>
          <cell r="J1569" t="str">
            <v>MES</v>
          </cell>
          <cell r="K1569" t="str">
            <v>SECRETARÍA GESTIÓN HUMANA-DESARROLLO ORGANIZACIONAL</v>
          </cell>
          <cell r="L1569">
            <v>0</v>
          </cell>
        </row>
        <row r="1570">
          <cell r="C1570">
            <v>0</v>
          </cell>
          <cell r="D1570">
            <v>0</v>
          </cell>
          <cell r="E1570" t="str">
            <v>Metodologías de facilitación</v>
          </cell>
          <cell r="F1570" t="str">
            <v>UNI</v>
          </cell>
          <cell r="G1570">
            <v>1</v>
          </cell>
          <cell r="H1570">
            <v>42736</v>
          </cell>
          <cell r="I1570">
            <v>12</v>
          </cell>
          <cell r="J1570" t="str">
            <v>MES</v>
          </cell>
          <cell r="K1570" t="str">
            <v>SECRETARÍA GESTIÓN HUMANA-DESARROLLO ORGANIZACIONAL</v>
          </cell>
          <cell r="L1570">
            <v>0</v>
          </cell>
        </row>
        <row r="1571">
          <cell r="C1571">
            <v>0</v>
          </cell>
          <cell r="D1571">
            <v>0</v>
          </cell>
          <cell r="E1571" t="str">
            <v>Modulo virtual del conocimiento</v>
          </cell>
          <cell r="F1571" t="str">
            <v>UNI</v>
          </cell>
          <cell r="G1571">
            <v>1</v>
          </cell>
          <cell r="H1571">
            <v>42736</v>
          </cell>
          <cell r="I1571">
            <v>12</v>
          </cell>
          <cell r="J1571" t="str">
            <v>MES</v>
          </cell>
          <cell r="K1571" t="str">
            <v>SECRETARÍA GESTIÓN HUMANA-DESARROLLO ORGANIZACIONAL</v>
          </cell>
          <cell r="L1571">
            <v>0</v>
          </cell>
        </row>
        <row r="1572">
          <cell r="C1572">
            <v>0</v>
          </cell>
          <cell r="D1572">
            <v>0</v>
          </cell>
          <cell r="E1572" t="str">
            <v>Plan de comunicaciones</v>
          </cell>
          <cell r="F1572" t="str">
            <v>UNI</v>
          </cell>
          <cell r="G1572">
            <v>1</v>
          </cell>
          <cell r="H1572">
            <v>42736</v>
          </cell>
          <cell r="I1572">
            <v>12</v>
          </cell>
          <cell r="J1572" t="str">
            <v>MES</v>
          </cell>
          <cell r="K1572" t="str">
            <v>SECRETARÍA GESTIÓN HUMANA-DESARROLLO ORGANIZACIONAL</v>
          </cell>
          <cell r="L1572">
            <v>0</v>
          </cell>
        </row>
        <row r="1573">
          <cell r="C1573">
            <v>0</v>
          </cell>
          <cell r="D1573">
            <v>0</v>
          </cell>
          <cell r="E1573" t="str">
            <v>Plan de entrega del cargo</v>
          </cell>
          <cell r="F1573" t="str">
            <v>UNI</v>
          </cell>
          <cell r="G1573">
            <v>1</v>
          </cell>
          <cell r="H1573">
            <v>42736</v>
          </cell>
          <cell r="I1573">
            <v>12</v>
          </cell>
          <cell r="J1573" t="str">
            <v>MES</v>
          </cell>
          <cell r="K1573" t="str">
            <v>SECRETARÍA GESTIÓN HUMANA-DESARROLLO ORGANIZACIONAL</v>
          </cell>
          <cell r="L1573">
            <v>0</v>
          </cell>
        </row>
        <row r="1574">
          <cell r="C1574">
            <v>0</v>
          </cell>
          <cell r="D1574">
            <v>0</v>
          </cell>
          <cell r="E1574" t="str">
            <v>Practicas destacadas</v>
          </cell>
          <cell r="F1574" t="str">
            <v>UNI</v>
          </cell>
          <cell r="G1574">
            <v>1</v>
          </cell>
          <cell r="H1574">
            <v>42736</v>
          </cell>
          <cell r="I1574">
            <v>12</v>
          </cell>
          <cell r="J1574" t="str">
            <v>MES</v>
          </cell>
          <cell r="K1574" t="str">
            <v>SECRETARÍA GESTIÓN HUMANA-DESARROLLO ORGANIZACIONAL</v>
          </cell>
          <cell r="L1574">
            <v>0</v>
          </cell>
        </row>
        <row r="1575">
          <cell r="C1575">
            <v>0</v>
          </cell>
          <cell r="D1575">
            <v>0</v>
          </cell>
          <cell r="E1575" t="str">
            <v>Talleres para multiplicadores</v>
          </cell>
          <cell r="F1575" t="str">
            <v>UNI</v>
          </cell>
          <cell r="G1575">
            <v>1</v>
          </cell>
          <cell r="H1575">
            <v>42736</v>
          </cell>
          <cell r="I1575">
            <v>12</v>
          </cell>
          <cell r="J1575" t="str">
            <v>MES</v>
          </cell>
          <cell r="K1575" t="str">
            <v>SECRETARÍA GESTIÓN HUMANA-DESARROLLO ORGANIZACIONAL</v>
          </cell>
          <cell r="L1575">
            <v>0</v>
          </cell>
        </row>
        <row r="1576">
          <cell r="C1576">
            <v>0</v>
          </cell>
          <cell r="D1576">
            <v>0</v>
          </cell>
          <cell r="E1576" t="str">
            <v>Transferencia del conocimiento</v>
          </cell>
          <cell r="F1576" t="str">
            <v>UNI</v>
          </cell>
          <cell r="G1576">
            <v>1</v>
          </cell>
          <cell r="H1576">
            <v>42736</v>
          </cell>
          <cell r="I1576">
            <v>12</v>
          </cell>
          <cell r="J1576" t="str">
            <v>MES</v>
          </cell>
          <cell r="K1576" t="str">
            <v>SECRETARÍA GESTIÓN HUMANA-DESARROLLO ORGANIZACIONAL</v>
          </cell>
          <cell r="L1576">
            <v>0</v>
          </cell>
        </row>
        <row r="1577">
          <cell r="C1577">
            <v>0</v>
          </cell>
          <cell r="D1577">
            <v>0</v>
          </cell>
          <cell r="E1577" t="str">
            <v>World café</v>
          </cell>
          <cell r="F1577" t="str">
            <v>UNI</v>
          </cell>
          <cell r="G1577">
            <v>1</v>
          </cell>
          <cell r="H1577">
            <v>42736</v>
          </cell>
          <cell r="I1577">
            <v>12</v>
          </cell>
          <cell r="J1577" t="str">
            <v>MES</v>
          </cell>
          <cell r="K1577" t="str">
            <v>SECRETARÍA GESTIÓN HUMANA-DESARROLLO ORGANIZACIONAL</v>
          </cell>
          <cell r="L1577">
            <v>0</v>
          </cell>
        </row>
        <row r="1578">
          <cell r="C1578">
            <v>0</v>
          </cell>
          <cell r="D1578">
            <v>0</v>
          </cell>
          <cell r="E1578" t="str">
            <v>Recurso Humano</v>
          </cell>
          <cell r="F1578" t="str">
            <v>UNI</v>
          </cell>
          <cell r="G1578">
            <v>1</v>
          </cell>
          <cell r="H1578">
            <v>42736</v>
          </cell>
          <cell r="I1578">
            <v>12</v>
          </cell>
          <cell r="J1578" t="str">
            <v>MES</v>
          </cell>
          <cell r="K1578" t="str">
            <v>SECRETARÍA GESTIÓN HUMANA-DESARROLLO ORGANIZACIONAL</v>
          </cell>
          <cell r="L1578">
            <v>0</v>
          </cell>
        </row>
        <row r="1579">
          <cell r="C1579" t="str">
            <v>2016050000039</v>
          </cell>
          <cell r="D1579">
            <v>208000000</v>
          </cell>
          <cell r="E1579" t="str">
            <v>Asignación préstamos calamidad doméstica</v>
          </cell>
          <cell r="F1579" t="str">
            <v>%</v>
          </cell>
          <cell r="G1579">
            <v>25</v>
          </cell>
          <cell r="H1579">
            <v>42736</v>
          </cell>
          <cell r="I1579">
            <v>12</v>
          </cell>
          <cell r="J1579" t="str">
            <v>MES</v>
          </cell>
          <cell r="K1579" t="str">
            <v>SECRETARÍA GESTIÓN HUMANA-DESARROLLO ORGANIZACIONAL</v>
          </cell>
          <cell r="L1579" t="str">
            <v>Administración del Fondo de Calamidad Doméstica del Departamento de Antioquia</v>
          </cell>
        </row>
        <row r="1580">
          <cell r="C1580" t="str">
            <v>2016050000046</v>
          </cell>
          <cell r="D1580">
            <v>180000000</v>
          </cell>
          <cell r="E1580" t="str">
            <v>Actividades de bienestar</v>
          </cell>
          <cell r="F1580" t="str">
            <v>UNI</v>
          </cell>
          <cell r="G1580">
            <v>10</v>
          </cell>
          <cell r="H1580">
            <v>42736</v>
          </cell>
          <cell r="I1580">
            <v>12</v>
          </cell>
          <cell r="J1580" t="str">
            <v>MES</v>
          </cell>
          <cell r="K1580" t="str">
            <v>SECRETARÍA GESTIÓN HUMANA-DESARROLLO ORGANIZACIONAL</v>
          </cell>
          <cell r="L1580" t="str">
            <v>Administración del programa de Atención al Pensionado en la Gobernación de Antioquia</v>
          </cell>
        </row>
        <row r="1581">
          <cell r="C1581" t="str">
            <v>2016050000049</v>
          </cell>
          <cell r="D1581">
            <v>346471920</v>
          </cell>
          <cell r="E1581" t="str">
            <v>Capacitar servidores públicos gest Inst.</v>
          </cell>
          <cell r="F1581" t="str">
            <v>UNI</v>
          </cell>
          <cell r="G1581">
            <v>1</v>
          </cell>
          <cell r="H1581">
            <v>42736</v>
          </cell>
          <cell r="I1581">
            <v>12</v>
          </cell>
          <cell r="J1581" t="str">
            <v>MES</v>
          </cell>
          <cell r="K1581" t="str">
            <v>SECRETARÍA GESTIÓN HUMANA-DESARROLLO ORGANIZACIONAL</v>
          </cell>
          <cell r="L1581" t="str">
            <v>Capacitación para el fortalecimiento de la gestión institucional Todo El Departamento, Antioquia, Occidente</v>
          </cell>
        </row>
        <row r="1582">
          <cell r="C1582" t="str">
            <v>2016050000050</v>
          </cell>
          <cell r="D1582">
            <v>1907270174</v>
          </cell>
          <cell r="E1582" t="str">
            <v>Actividades de Bienestar</v>
          </cell>
          <cell r="F1582" t="str">
            <v>UNI</v>
          </cell>
          <cell r="G1582">
            <v>12874</v>
          </cell>
          <cell r="H1582">
            <v>42736</v>
          </cell>
          <cell r="I1582">
            <v>12</v>
          </cell>
          <cell r="J1582" t="str">
            <v>MES</v>
          </cell>
          <cell r="K1582" t="str">
            <v>SECRETARÍA GESTIÓN HUMANA-DESARROLLO ORGANIZACIONAL</v>
          </cell>
          <cell r="L1582" t="str">
            <v>Mejoramiento de la calidad de vida de los servidores públicos y sus beneficiarios directos de la Gobernación de Antioquia</v>
          </cell>
        </row>
        <row r="1583">
          <cell r="C1583">
            <v>0</v>
          </cell>
          <cell r="D1583">
            <v>0</v>
          </cell>
          <cell r="E1583" t="str">
            <v>Contratación personal bienestar</v>
          </cell>
          <cell r="F1583" t="str">
            <v>UNI</v>
          </cell>
          <cell r="G1583">
            <v>6</v>
          </cell>
          <cell r="H1583">
            <v>42736</v>
          </cell>
          <cell r="I1583">
            <v>12</v>
          </cell>
          <cell r="J1583" t="str">
            <v>MES</v>
          </cell>
          <cell r="K1583" t="str">
            <v>SECRETARÍA GESTIÓN HUMANA-DESARROLLO ORGANIZACIONAL</v>
          </cell>
          <cell r="L1583">
            <v>0</v>
          </cell>
        </row>
        <row r="1584">
          <cell r="C1584" t="str">
            <v>2016050000074</v>
          </cell>
          <cell r="D1584">
            <v>160000000</v>
          </cell>
          <cell r="E1584" t="str">
            <v>Elección mejor empleado</v>
          </cell>
          <cell r="F1584" t="str">
            <v>PRS</v>
          </cell>
          <cell r="G1584">
            <v>5</v>
          </cell>
          <cell r="H1584">
            <v>42736</v>
          </cell>
          <cell r="I1584">
            <v>12</v>
          </cell>
          <cell r="J1584" t="str">
            <v>MES</v>
          </cell>
          <cell r="K1584" t="str">
            <v>SECRETARÍA GESTIÓN HUMANA-DESARROLLO ORGANIZACIONAL</v>
          </cell>
          <cell r="L1584" t="str">
            <v>Actualización de la normativa vigente sobre Estímulos e Incentivos en la Gobernación de Antioquia</v>
          </cell>
        </row>
        <row r="1585">
          <cell r="C1585">
            <v>0</v>
          </cell>
          <cell r="D1585">
            <v>0</v>
          </cell>
          <cell r="E1585" t="str">
            <v>Reconocimiento por antiguedad</v>
          </cell>
          <cell r="F1585" t="str">
            <v>PRS</v>
          </cell>
          <cell r="G1585">
            <v>95</v>
          </cell>
          <cell r="H1585">
            <v>42736</v>
          </cell>
          <cell r="I1585">
            <v>12</v>
          </cell>
          <cell r="J1585" t="str">
            <v>MES</v>
          </cell>
          <cell r="K1585" t="str">
            <v>SECRETARÍA GESTIÓN HUMANA-DESARROLLO ORGANIZACIONAL</v>
          </cell>
          <cell r="L1585">
            <v>0</v>
          </cell>
        </row>
        <row r="1586">
          <cell r="C1586" t="str">
            <v>2016050000097</v>
          </cell>
          <cell r="D1586">
            <v>828318419</v>
          </cell>
          <cell r="E1586" t="str">
            <v>Mejoramiento gestión del empleo</v>
          </cell>
          <cell r="F1586" t="str">
            <v>%</v>
          </cell>
          <cell r="G1586">
            <v>94</v>
          </cell>
          <cell r="H1586">
            <v>42736</v>
          </cell>
          <cell r="I1586">
            <v>12</v>
          </cell>
          <cell r="J1586" t="str">
            <v>MES</v>
          </cell>
          <cell r="K1586" t="str">
            <v>SECRETARÍA GESTIÓN HUMANA-DESARROLLO ORGANIZACIONAL</v>
          </cell>
          <cell r="L1586" t="str">
            <v>Mejoramiento de la gestión del empleo en la Gobernación de Antioquia</v>
          </cell>
        </row>
        <row r="1587">
          <cell r="C1587" t="str">
            <v>2016050000005</v>
          </cell>
          <cell r="D1587">
            <v>139866920</v>
          </cell>
          <cell r="E1587" t="str">
            <v>Asesoría en indicadores</v>
          </cell>
          <cell r="F1587" t="str">
            <v>%</v>
          </cell>
          <cell r="G1587">
            <v>100</v>
          </cell>
          <cell r="H1587">
            <v>42736</v>
          </cell>
          <cell r="I1587">
            <v>12</v>
          </cell>
          <cell r="J1587" t="str">
            <v>MES</v>
          </cell>
          <cell r="K1587" t="str">
            <v>SECRETARÍA GESTIÓN HUMANA-DESARROLLO ORGANIZACIONAL</v>
          </cell>
          <cell r="L1587" t="str">
            <v>Fortalecimiento Sistema Integrado de Gestión Medellín, Antioquia, Occidente</v>
          </cell>
        </row>
        <row r="1588">
          <cell r="C1588">
            <v>0</v>
          </cell>
          <cell r="D1588">
            <v>0</v>
          </cell>
          <cell r="E1588" t="str">
            <v>Auditoría externa</v>
          </cell>
          <cell r="F1588" t="str">
            <v>%</v>
          </cell>
          <cell r="G1588">
            <v>100</v>
          </cell>
          <cell r="H1588">
            <v>42795</v>
          </cell>
          <cell r="I1588">
            <v>6</v>
          </cell>
          <cell r="J1588" t="str">
            <v>MES</v>
          </cell>
          <cell r="K1588" t="str">
            <v>SECRETARÍA GESTIÓN HUMANA-DESARROLLO ORGANIZACIONAL</v>
          </cell>
          <cell r="L1588">
            <v>0</v>
          </cell>
        </row>
        <row r="1589">
          <cell r="C1589">
            <v>0</v>
          </cell>
          <cell r="D1589">
            <v>0</v>
          </cell>
          <cell r="E1589" t="str">
            <v>Mantenimiento de las mejoras</v>
          </cell>
          <cell r="F1589" t="str">
            <v>%</v>
          </cell>
          <cell r="G1589">
            <v>100</v>
          </cell>
          <cell r="H1589">
            <v>42736</v>
          </cell>
          <cell r="I1589">
            <v>12</v>
          </cell>
          <cell r="J1589" t="str">
            <v>MES</v>
          </cell>
          <cell r="K1589" t="str">
            <v>SECRETARÍA GESTIÓN HUMANA-DESARROLLO ORGANIZACIONAL</v>
          </cell>
          <cell r="L1589">
            <v>0</v>
          </cell>
        </row>
        <row r="1590">
          <cell r="C1590" t="str">
            <v>2016050000084</v>
          </cell>
          <cell r="D1590">
            <v>112767705</v>
          </cell>
          <cell r="E1590" t="str">
            <v>Fortalecer estructura a través ase y cap</v>
          </cell>
          <cell r="F1590" t="str">
            <v>%</v>
          </cell>
          <cell r="G1590">
            <v>100</v>
          </cell>
          <cell r="H1590">
            <v>42736</v>
          </cell>
          <cell r="I1590">
            <v>12</v>
          </cell>
          <cell r="J1590" t="str">
            <v>MES</v>
          </cell>
          <cell r="K1590" t="str">
            <v>SECRETARÍA GESTIÓN HUMANA-DESARROLLO ORGANIZACIONAL</v>
          </cell>
          <cell r="L1590" t="str">
            <v>Fortalecimiento y articulación de la estructura organizacional y la gestión por procesos de la Administración Departamental Medellín, Antioquia, Occidente</v>
          </cell>
        </row>
        <row r="1591">
          <cell r="C1591">
            <v>0</v>
          </cell>
          <cell r="D1591">
            <v>0</v>
          </cell>
          <cell r="E1591" t="str">
            <v>Mantenimiento de las mejoras</v>
          </cell>
          <cell r="F1591" t="str">
            <v>%</v>
          </cell>
          <cell r="G1591">
            <v>100</v>
          </cell>
          <cell r="H1591">
            <v>42736</v>
          </cell>
          <cell r="I1591">
            <v>12</v>
          </cell>
          <cell r="J1591" t="str">
            <v>MES</v>
          </cell>
          <cell r="K1591" t="str">
            <v>SECRETARÍA GESTIÓN HUMANA-DESARROLLO ORGANIZACIONAL</v>
          </cell>
          <cell r="L1591">
            <v>0</v>
          </cell>
        </row>
        <row r="1592">
          <cell r="C1592" t="str">
            <v>2016050000122</v>
          </cell>
          <cell r="D1592">
            <v>3068330568</v>
          </cell>
          <cell r="E1592" t="str">
            <v>Habilitar personas en acceso a servicios</v>
          </cell>
          <cell r="F1592" t="str">
            <v>PRS</v>
          </cell>
          <cell r="G1592">
            <v>600</v>
          </cell>
          <cell r="H1592">
            <v>42736</v>
          </cell>
          <cell r="I1592">
            <v>12</v>
          </cell>
          <cell r="J1592" t="str">
            <v>MES</v>
          </cell>
          <cell r="K1592" t="str">
            <v>SECRETARÍA GESTIÓN HUMANA-DESARROLLO ORGANIZACIONAL</v>
          </cell>
          <cell r="L1592" t="str">
            <v>Fortalecimiento de las Tecnologías de Información y Comunicaciones -TIC en Todo El Departamento, Antioquia, Occidente</v>
          </cell>
        </row>
        <row r="1593">
          <cell r="C1593">
            <v>0</v>
          </cell>
          <cell r="D1593">
            <v>0</v>
          </cell>
          <cell r="E1593" t="str">
            <v>Incorporar Soluciones de Tecnología</v>
          </cell>
          <cell r="F1593" t="str">
            <v>%</v>
          </cell>
          <cell r="G1593">
            <v>100</v>
          </cell>
          <cell r="H1593">
            <v>42736</v>
          </cell>
          <cell r="I1593">
            <v>12</v>
          </cell>
          <cell r="J1593" t="str">
            <v>MES</v>
          </cell>
          <cell r="K1593" t="str">
            <v>SECRETARÍA GESTIÓN HUMANA-DESARROLLO ORGANIZACIONAL</v>
          </cell>
          <cell r="L1593">
            <v>0</v>
          </cell>
        </row>
        <row r="1594">
          <cell r="C1594">
            <v>0</v>
          </cell>
          <cell r="D1594">
            <v>0</v>
          </cell>
          <cell r="E1594" t="str">
            <v>Intervenir  Soluciones Informáticas</v>
          </cell>
          <cell r="F1594" t="str">
            <v>UNI</v>
          </cell>
          <cell r="G1594">
            <v>15</v>
          </cell>
          <cell r="H1594">
            <v>42736</v>
          </cell>
          <cell r="I1594">
            <v>12</v>
          </cell>
          <cell r="J1594" t="str">
            <v>MES</v>
          </cell>
          <cell r="K1594" t="str">
            <v>SECRETARÍA GESTIÓN HUMANA-DESARROLLO ORGANIZACIONAL</v>
          </cell>
          <cell r="L1594">
            <v>0</v>
          </cell>
        </row>
        <row r="1595">
          <cell r="C1595">
            <v>0</v>
          </cell>
          <cell r="D1595">
            <v>0</v>
          </cell>
          <cell r="E1595" t="str">
            <v>Contratación de personal</v>
          </cell>
          <cell r="F1595" t="str">
            <v>PRS</v>
          </cell>
          <cell r="G1595">
            <v>25</v>
          </cell>
          <cell r="H1595">
            <v>42736</v>
          </cell>
          <cell r="I1595">
            <v>12</v>
          </cell>
          <cell r="J1595" t="str">
            <v>MES</v>
          </cell>
          <cell r="K1595" t="str">
            <v>SECRETARÍA GESTIÓN HUMANA-DESARROLLO ORGANIZACIONAL</v>
          </cell>
          <cell r="L1595">
            <v>0</v>
          </cell>
        </row>
        <row r="1596">
          <cell r="C1596">
            <v>0</v>
          </cell>
          <cell r="D1596">
            <v>0</v>
          </cell>
          <cell r="E1596" t="str">
            <v>Practicantes de excelencia</v>
          </cell>
          <cell r="F1596" t="str">
            <v>PRS</v>
          </cell>
          <cell r="G1596">
            <v>2</v>
          </cell>
          <cell r="H1596">
            <v>42736</v>
          </cell>
          <cell r="I1596">
            <v>12</v>
          </cell>
          <cell r="J1596" t="str">
            <v>MES</v>
          </cell>
          <cell r="K1596" t="str">
            <v>SECRETARÍA GESTIÓN HUMANA-DESARROLLO ORGANIZACIONAL</v>
          </cell>
          <cell r="L1596">
            <v>0</v>
          </cell>
        </row>
        <row r="1597">
          <cell r="C1597">
            <v>0</v>
          </cell>
          <cell r="D1597">
            <v>0</v>
          </cell>
          <cell r="E1597" t="str">
            <v>Inversión Operacion integ plataforma tec</v>
          </cell>
          <cell r="F1597" t="str">
            <v>UNI</v>
          </cell>
          <cell r="G1597">
            <v>1</v>
          </cell>
          <cell r="H1597">
            <v>42736</v>
          </cell>
          <cell r="I1597">
            <v>12</v>
          </cell>
          <cell r="J1597" t="str">
            <v>MES</v>
          </cell>
          <cell r="K1597" t="str">
            <v>SECRETARÍA GESTIÓN HUMANA-DESARROLLO ORGANIZACIONAL</v>
          </cell>
          <cell r="L1597">
            <v>0</v>
          </cell>
        </row>
        <row r="1598">
          <cell r="C1598" t="str">
            <v>2016050000294</v>
          </cell>
          <cell r="D1598">
            <v>0</v>
          </cell>
          <cell r="E1598" t="str">
            <v>Contratos Universidades</v>
          </cell>
          <cell r="F1598" t="str">
            <v>UNI</v>
          </cell>
          <cell r="G1598">
            <v>1</v>
          </cell>
          <cell r="H1598">
            <v>42736</v>
          </cell>
          <cell r="I1598">
            <v>12</v>
          </cell>
          <cell r="J1598" t="str">
            <v>MES</v>
          </cell>
          <cell r="K1598" t="str">
            <v>SECRETARÍA GESTIÓN HUMANA-DESARROLLO ORGANIZACIONAL</v>
          </cell>
          <cell r="L1598" t="str">
            <v>Fortalecimiento incorporación de estudiantes en semestre de práctica que aporten al desarrollo de proyectos de corta duración 2016-2 019. Medellín, Antioquia, Occidente</v>
          </cell>
        </row>
        <row r="1599">
          <cell r="C1599">
            <v>0</v>
          </cell>
          <cell r="D1599">
            <v>0</v>
          </cell>
          <cell r="E1599" t="str">
            <v>Eventos y comunicaciones</v>
          </cell>
          <cell r="F1599" t="str">
            <v>UNI</v>
          </cell>
          <cell r="G1599">
            <v>1</v>
          </cell>
          <cell r="H1599">
            <v>42736</v>
          </cell>
          <cell r="I1599">
            <v>12</v>
          </cell>
          <cell r="J1599" t="str">
            <v>MES</v>
          </cell>
          <cell r="K1599" t="str">
            <v>SECRETARÍA GESTIÓN HUMANA-DESARROLLO ORGANIZACIONAL</v>
          </cell>
          <cell r="L1599">
            <v>0</v>
          </cell>
        </row>
        <row r="1600">
          <cell r="C1600">
            <v>0</v>
          </cell>
          <cell r="D1600">
            <v>0</v>
          </cell>
          <cell r="E1600" t="str">
            <v>Recursos Humanos</v>
          </cell>
          <cell r="F1600" t="str">
            <v>UNI</v>
          </cell>
          <cell r="G1600">
            <v>1</v>
          </cell>
          <cell r="H1600">
            <v>42736</v>
          </cell>
          <cell r="I1600">
            <v>12</v>
          </cell>
          <cell r="J1600" t="str">
            <v>MES</v>
          </cell>
          <cell r="K1600" t="str">
            <v>SECRETARÍA GESTIÓN HUMANA-DESARROLLO ORGANIZACIONAL</v>
          </cell>
          <cell r="L1600">
            <v>0</v>
          </cell>
        </row>
        <row r="1601">
          <cell r="C1601" t="str">
            <v>2016050000001</v>
          </cell>
          <cell r="D1601">
            <v>0</v>
          </cell>
          <cell r="E1601" t="str">
            <v>Costos de operación y mantenimiento</v>
          </cell>
          <cell r="F1601" t="str">
            <v>UNI</v>
          </cell>
          <cell r="G1601">
            <v>1</v>
          </cell>
          <cell r="H1601">
            <v>42736</v>
          </cell>
          <cell r="I1601">
            <v>12</v>
          </cell>
          <cell r="J1601" t="str">
            <v>MES</v>
          </cell>
          <cell r="K1601" t="str">
            <v xml:space="preserve">TECNOLÓGICO DE ANTIOQUIA </v>
          </cell>
          <cell r="L1601" t="str">
            <v>Construcción del bloque 13 de aulas en el Tecnológico de Antioquia Medellín, Antioquia, Occidente</v>
          </cell>
        </row>
        <row r="1602">
          <cell r="C1602" t="str">
            <v>2016050000158</v>
          </cell>
          <cell r="D1602">
            <v>0</v>
          </cell>
          <cell r="E1602" t="str">
            <v>Adquisición de libros</v>
          </cell>
          <cell r="F1602" t="str">
            <v>UNI</v>
          </cell>
          <cell r="G1602">
            <v>200</v>
          </cell>
          <cell r="H1602">
            <v>42750</v>
          </cell>
          <cell r="I1602">
            <v>12</v>
          </cell>
          <cell r="J1602" t="str">
            <v>MES</v>
          </cell>
          <cell r="K1602" t="str">
            <v xml:space="preserve">TECNOLÓGICO DE ANTIOQUIA </v>
          </cell>
          <cell r="L1602" t="str">
            <v>Dotación de la biblioteca del Tecnológico de Antioquia Medellín, Antioquia, Occidente</v>
          </cell>
        </row>
        <row r="1603">
          <cell r="C1603">
            <v>0</v>
          </cell>
          <cell r="D1603">
            <v>0</v>
          </cell>
          <cell r="E1603" t="str">
            <v>Suscripción a revistas</v>
          </cell>
          <cell r="F1603" t="str">
            <v>UNI</v>
          </cell>
          <cell r="G1603">
            <v>50</v>
          </cell>
          <cell r="H1603">
            <v>42750</v>
          </cell>
          <cell r="I1603">
            <v>12</v>
          </cell>
          <cell r="J1603" t="str">
            <v>MES</v>
          </cell>
          <cell r="K1603" t="str">
            <v xml:space="preserve">TECNOLÓGICO DE ANTIOQUIA </v>
          </cell>
          <cell r="L1603">
            <v>0</v>
          </cell>
        </row>
        <row r="1604">
          <cell r="C1604">
            <v>0</v>
          </cell>
          <cell r="D1604">
            <v>0</v>
          </cell>
          <cell r="E1604" t="str">
            <v>Libros electrónicos</v>
          </cell>
          <cell r="F1604" t="str">
            <v>UNI</v>
          </cell>
          <cell r="G1604">
            <v>150</v>
          </cell>
          <cell r="H1604">
            <v>42750</v>
          </cell>
          <cell r="I1604">
            <v>12</v>
          </cell>
          <cell r="J1604" t="str">
            <v>MES</v>
          </cell>
          <cell r="K1604" t="str">
            <v xml:space="preserve">TECNOLÓGICO DE ANTIOQUIA </v>
          </cell>
          <cell r="L1604">
            <v>0</v>
          </cell>
        </row>
        <row r="1605">
          <cell r="C1605">
            <v>0</v>
          </cell>
          <cell r="D1605">
            <v>0</v>
          </cell>
          <cell r="E1605" t="str">
            <v>Adquisición de bases de datos</v>
          </cell>
          <cell r="F1605" t="str">
            <v>UNI</v>
          </cell>
          <cell r="G1605">
            <v>72</v>
          </cell>
          <cell r="H1605">
            <v>42750</v>
          </cell>
          <cell r="I1605">
            <v>12</v>
          </cell>
          <cell r="J1605" t="str">
            <v>MES</v>
          </cell>
          <cell r="K1605" t="str">
            <v xml:space="preserve">TECNOLÓGICO DE ANTIOQUIA </v>
          </cell>
          <cell r="L1605">
            <v>0</v>
          </cell>
        </row>
        <row r="1606">
          <cell r="C1606" t="str">
            <v>2016050000161</v>
          </cell>
          <cell r="D1606">
            <v>0</v>
          </cell>
          <cell r="E1606" t="str">
            <v>Equipos laboratorio Química</v>
          </cell>
          <cell r="F1606" t="str">
            <v>UNI</v>
          </cell>
          <cell r="G1606">
            <v>1</v>
          </cell>
          <cell r="H1606">
            <v>42750</v>
          </cell>
          <cell r="I1606">
            <v>12</v>
          </cell>
          <cell r="J1606" t="str">
            <v>MES</v>
          </cell>
          <cell r="K1606" t="str">
            <v xml:space="preserve">TECNOLÓGICO DE ANTIOQUIA </v>
          </cell>
          <cell r="L1606" t="str">
            <v>Dotación de laboratorios del Tecnológico de Antioquia Medellín, Antioquia, Occidente</v>
          </cell>
        </row>
        <row r="1607">
          <cell r="C1607">
            <v>0</v>
          </cell>
          <cell r="D1607">
            <v>0</v>
          </cell>
          <cell r="E1607" t="str">
            <v>Equipos laboratorio Biología</v>
          </cell>
          <cell r="F1607" t="str">
            <v>UNI</v>
          </cell>
          <cell r="G1607">
            <v>1</v>
          </cell>
          <cell r="H1607">
            <v>42750</v>
          </cell>
          <cell r="I1607">
            <v>12</v>
          </cell>
          <cell r="J1607" t="str">
            <v>MES</v>
          </cell>
          <cell r="K1607" t="str">
            <v xml:space="preserve">TECNOLÓGICO DE ANTIOQUIA </v>
          </cell>
          <cell r="L1607">
            <v>0</v>
          </cell>
        </row>
        <row r="1608">
          <cell r="C1608">
            <v>0</v>
          </cell>
          <cell r="D1608">
            <v>0</v>
          </cell>
          <cell r="E1608" t="str">
            <v>Equipos laboratorio Física</v>
          </cell>
          <cell r="F1608" t="str">
            <v>UNI</v>
          </cell>
          <cell r="G1608">
            <v>1</v>
          </cell>
          <cell r="H1608">
            <v>42750</v>
          </cell>
          <cell r="I1608">
            <v>12</v>
          </cell>
          <cell r="J1608" t="str">
            <v>MES</v>
          </cell>
          <cell r="K1608" t="str">
            <v xml:space="preserve">TECNOLÓGICO DE ANTIOQUIA </v>
          </cell>
          <cell r="L1608">
            <v>0</v>
          </cell>
        </row>
        <row r="1609">
          <cell r="C1609">
            <v>0</v>
          </cell>
          <cell r="D1609">
            <v>0</v>
          </cell>
          <cell r="E1609" t="str">
            <v>Equipos Laboratorio Ambiental</v>
          </cell>
          <cell r="F1609" t="str">
            <v>UNI</v>
          </cell>
          <cell r="G1609">
            <v>1</v>
          </cell>
          <cell r="H1609">
            <v>42750</v>
          </cell>
          <cell r="I1609">
            <v>12</v>
          </cell>
          <cell r="J1609" t="str">
            <v>MES</v>
          </cell>
          <cell r="K1609" t="str">
            <v xml:space="preserve">TECNOLÓGICO DE ANTIOQUIA </v>
          </cell>
          <cell r="L1609">
            <v>0</v>
          </cell>
        </row>
        <row r="1610">
          <cell r="C1610">
            <v>0</v>
          </cell>
          <cell r="D1610">
            <v>0</v>
          </cell>
          <cell r="E1610" t="str">
            <v>Equipos Laboratorio Microtécnicas</v>
          </cell>
          <cell r="F1610" t="str">
            <v>UNI</v>
          </cell>
          <cell r="G1610">
            <v>1</v>
          </cell>
          <cell r="H1610">
            <v>42750</v>
          </cell>
          <cell r="I1610">
            <v>12</v>
          </cell>
          <cell r="J1610" t="str">
            <v>MES</v>
          </cell>
          <cell r="K1610" t="str">
            <v xml:space="preserve">TECNOLÓGICO DE ANTIOQUIA </v>
          </cell>
          <cell r="L1610">
            <v>0</v>
          </cell>
        </row>
        <row r="1611">
          <cell r="C1611">
            <v>0</v>
          </cell>
          <cell r="D1611">
            <v>0</v>
          </cell>
          <cell r="E1611" t="str">
            <v>Equipos Laboratorio Morfofisiología</v>
          </cell>
          <cell r="F1611" t="str">
            <v>UNI</v>
          </cell>
          <cell r="G1611">
            <v>1</v>
          </cell>
          <cell r="H1611">
            <v>42750</v>
          </cell>
          <cell r="I1611">
            <v>12</v>
          </cell>
          <cell r="J1611" t="str">
            <v>MES</v>
          </cell>
          <cell r="K1611" t="str">
            <v xml:space="preserve">TECNOLÓGICO DE ANTIOQUIA </v>
          </cell>
          <cell r="L1611">
            <v>0</v>
          </cell>
        </row>
        <row r="1612">
          <cell r="C1612" t="str">
            <v>2016050000165</v>
          </cell>
          <cell r="D1612">
            <v>0</v>
          </cell>
          <cell r="E1612" t="str">
            <v>Docente tiempo completo</v>
          </cell>
          <cell r="F1612" t="str">
            <v>%</v>
          </cell>
          <cell r="G1612">
            <v>100</v>
          </cell>
          <cell r="H1612">
            <v>42750</v>
          </cell>
          <cell r="I1612">
            <v>12</v>
          </cell>
          <cell r="J1612" t="str">
            <v>MES</v>
          </cell>
          <cell r="K1612" t="str">
            <v xml:space="preserve">TECNOLÓGICO DE ANTIOQUIA </v>
          </cell>
          <cell r="L1612" t="str">
            <v>Implementación del proceso de acreditación institucional del Tecnológico de Antioquia Medellín, Antioquia, Occidente</v>
          </cell>
        </row>
        <row r="1613">
          <cell r="C1613">
            <v>0</v>
          </cell>
          <cell r="D1613">
            <v>0</v>
          </cell>
          <cell r="E1613" t="str">
            <v>Personal administrativo</v>
          </cell>
          <cell r="F1613" t="str">
            <v>%</v>
          </cell>
          <cell r="G1613">
            <v>100</v>
          </cell>
          <cell r="H1613">
            <v>42750</v>
          </cell>
          <cell r="I1613">
            <v>12</v>
          </cell>
          <cell r="J1613" t="str">
            <v>MES</v>
          </cell>
          <cell r="K1613" t="str">
            <v xml:space="preserve">TECNOLÓGICO DE ANTIOQUIA </v>
          </cell>
          <cell r="L1613">
            <v>0</v>
          </cell>
        </row>
        <row r="1614">
          <cell r="C1614">
            <v>0</v>
          </cell>
          <cell r="D1614">
            <v>0</v>
          </cell>
          <cell r="E1614" t="str">
            <v>Capacitación docentes-administrativos</v>
          </cell>
          <cell r="F1614" t="str">
            <v>%</v>
          </cell>
          <cell r="G1614">
            <v>100</v>
          </cell>
          <cell r="H1614">
            <v>42750</v>
          </cell>
          <cell r="I1614">
            <v>12</v>
          </cell>
          <cell r="J1614" t="str">
            <v>MES</v>
          </cell>
          <cell r="K1614" t="str">
            <v xml:space="preserve">TECNOLÓGICO DE ANTIOQUIA </v>
          </cell>
          <cell r="L1614">
            <v>0</v>
          </cell>
        </row>
        <row r="1615">
          <cell r="C1615">
            <v>0</v>
          </cell>
          <cell r="D1615">
            <v>0</v>
          </cell>
          <cell r="E1615" t="str">
            <v>Internacionalización</v>
          </cell>
          <cell r="F1615" t="str">
            <v>%</v>
          </cell>
          <cell r="G1615">
            <v>100</v>
          </cell>
          <cell r="H1615">
            <v>42750</v>
          </cell>
          <cell r="I1615">
            <v>12</v>
          </cell>
          <cell r="J1615" t="str">
            <v>MES</v>
          </cell>
          <cell r="K1615" t="str">
            <v xml:space="preserve">TECNOLÓGICO DE ANTIOQUIA </v>
          </cell>
          <cell r="L1615">
            <v>0</v>
          </cell>
        </row>
        <row r="1616">
          <cell r="C1616">
            <v>0</v>
          </cell>
          <cell r="D1616">
            <v>0</v>
          </cell>
          <cell r="E1616" t="str">
            <v>Infraestructura física</v>
          </cell>
          <cell r="F1616" t="str">
            <v>%</v>
          </cell>
          <cell r="G1616">
            <v>100</v>
          </cell>
          <cell r="H1616">
            <v>42750</v>
          </cell>
          <cell r="I1616">
            <v>12</v>
          </cell>
          <cell r="J1616" t="str">
            <v>MES</v>
          </cell>
          <cell r="K1616" t="str">
            <v xml:space="preserve">TECNOLÓGICO DE ANTIOQUIA </v>
          </cell>
          <cell r="L1616">
            <v>0</v>
          </cell>
        </row>
        <row r="1617">
          <cell r="C1617">
            <v>0</v>
          </cell>
          <cell r="D1617">
            <v>0</v>
          </cell>
          <cell r="E1617" t="str">
            <v>Investigación</v>
          </cell>
          <cell r="F1617" t="str">
            <v>%</v>
          </cell>
          <cell r="G1617">
            <v>100</v>
          </cell>
          <cell r="H1617">
            <v>42750</v>
          </cell>
          <cell r="I1617">
            <v>12</v>
          </cell>
          <cell r="J1617" t="str">
            <v>MES</v>
          </cell>
          <cell r="K1617" t="str">
            <v xml:space="preserve">TECNOLÓGICO DE ANTIOQUIA </v>
          </cell>
          <cell r="L1617">
            <v>0</v>
          </cell>
        </row>
        <row r="1618">
          <cell r="C1618">
            <v>0</v>
          </cell>
          <cell r="D1618">
            <v>0</v>
          </cell>
          <cell r="E1618" t="str">
            <v>Infraestructura tecnológica</v>
          </cell>
          <cell r="F1618" t="str">
            <v>%</v>
          </cell>
          <cell r="G1618">
            <v>100</v>
          </cell>
          <cell r="H1618">
            <v>42750</v>
          </cell>
          <cell r="I1618">
            <v>12</v>
          </cell>
          <cell r="J1618" t="str">
            <v>MES</v>
          </cell>
          <cell r="K1618" t="str">
            <v xml:space="preserve">TECNOLÓGICO DE ANTIOQUIA </v>
          </cell>
          <cell r="L1618">
            <v>0</v>
          </cell>
        </row>
        <row r="1619">
          <cell r="C1619">
            <v>0</v>
          </cell>
          <cell r="D1619">
            <v>0</v>
          </cell>
          <cell r="E1619" t="str">
            <v>Bienestar institucional</v>
          </cell>
          <cell r="F1619" t="str">
            <v>%</v>
          </cell>
          <cell r="G1619">
            <v>100</v>
          </cell>
          <cell r="H1619">
            <v>42750</v>
          </cell>
          <cell r="I1619">
            <v>12</v>
          </cell>
          <cell r="J1619" t="str">
            <v>MES</v>
          </cell>
          <cell r="K1619" t="str">
            <v xml:space="preserve">TECNOLÓGICO DE ANTIOQUIA </v>
          </cell>
          <cell r="L1619">
            <v>0</v>
          </cell>
        </row>
        <row r="1620">
          <cell r="C1620" t="str">
            <v>2016050000166</v>
          </cell>
          <cell r="D1620">
            <v>0</v>
          </cell>
          <cell r="E1620" t="str">
            <v>Capacitación Administrativos</v>
          </cell>
          <cell r="F1620" t="str">
            <v>UNI</v>
          </cell>
          <cell r="G1620">
            <v>84</v>
          </cell>
          <cell r="H1620">
            <v>42750</v>
          </cell>
          <cell r="I1620">
            <v>12</v>
          </cell>
          <cell r="J1620" t="str">
            <v>MES</v>
          </cell>
          <cell r="K1620" t="str">
            <v xml:space="preserve">TECNOLÓGICO DE ANTIOQUIA </v>
          </cell>
          <cell r="L1620" t="str">
            <v>Capacitación de docentes y empleados del Tecnológico de Antioquia Medellín, Antioquia, Occidente</v>
          </cell>
        </row>
        <row r="1621">
          <cell r="C1621">
            <v>0</v>
          </cell>
          <cell r="D1621">
            <v>0</v>
          </cell>
          <cell r="E1621" t="str">
            <v>Capacitación Docentes</v>
          </cell>
          <cell r="F1621" t="str">
            <v>UNI</v>
          </cell>
          <cell r="G1621">
            <v>95</v>
          </cell>
          <cell r="H1621">
            <v>42750</v>
          </cell>
          <cell r="I1621">
            <v>12</v>
          </cell>
          <cell r="J1621" t="str">
            <v>MES</v>
          </cell>
          <cell r="K1621" t="str">
            <v xml:space="preserve">TECNOLÓGICO DE ANTIOQUIA </v>
          </cell>
          <cell r="L1621">
            <v>0</v>
          </cell>
        </row>
        <row r="1622">
          <cell r="C1622" t="str">
            <v>2016050000167</v>
          </cell>
          <cell r="D1622">
            <v>0</v>
          </cell>
          <cell r="E1622" t="str">
            <v>Movilidad académica Docente</v>
          </cell>
          <cell r="F1622" t="str">
            <v>UNI</v>
          </cell>
          <cell r="G1622">
            <v>95</v>
          </cell>
          <cell r="H1622">
            <v>42750</v>
          </cell>
          <cell r="I1622">
            <v>12</v>
          </cell>
          <cell r="J1622" t="str">
            <v>MES</v>
          </cell>
          <cell r="K1622" t="str">
            <v xml:space="preserve">TECNOLÓGICO DE ANTIOQUIA </v>
          </cell>
          <cell r="L1622" t="str">
            <v>Implementación de un programa de internacionalización en el TdeA Medellín, Antioquia, Occidente</v>
          </cell>
        </row>
        <row r="1623">
          <cell r="C1623">
            <v>0</v>
          </cell>
          <cell r="D1623">
            <v>0</v>
          </cell>
          <cell r="E1623" t="str">
            <v>Movilidad académica Estudiantes</v>
          </cell>
          <cell r="F1623" t="str">
            <v>UNI</v>
          </cell>
          <cell r="G1623">
            <v>100</v>
          </cell>
          <cell r="H1623">
            <v>42750</v>
          </cell>
          <cell r="I1623">
            <v>12</v>
          </cell>
          <cell r="J1623" t="str">
            <v>MES</v>
          </cell>
          <cell r="K1623" t="str">
            <v xml:space="preserve">TECNOLÓGICO DE ANTIOQUIA </v>
          </cell>
          <cell r="L1623">
            <v>0</v>
          </cell>
        </row>
        <row r="1624">
          <cell r="C1624" t="str">
            <v>2016050000142</v>
          </cell>
          <cell r="D1624">
            <v>0</v>
          </cell>
          <cell r="E1624" t="str">
            <v>Aseo y sostenimiento instalaciones</v>
          </cell>
          <cell r="F1624" t="str">
            <v>%</v>
          </cell>
          <cell r="G1624">
            <v>100</v>
          </cell>
          <cell r="H1624">
            <v>42750</v>
          </cell>
          <cell r="I1624">
            <v>12</v>
          </cell>
          <cell r="J1624" t="str">
            <v>MES</v>
          </cell>
          <cell r="K1624" t="str">
            <v xml:space="preserve">TECNOLÓGICO DE ANTIOQUIA </v>
          </cell>
          <cell r="L1624" t="str">
            <v>Mantenimiento sede central del Tecnológico de Antioquia Medellín, Antioquia, Occidente</v>
          </cell>
        </row>
        <row r="1625">
          <cell r="C1625">
            <v>0</v>
          </cell>
          <cell r="D1625">
            <v>0</v>
          </cell>
          <cell r="E1625" t="str">
            <v>Construcción y reparacion de gaviones</v>
          </cell>
          <cell r="F1625" t="str">
            <v>%</v>
          </cell>
          <cell r="G1625">
            <v>100</v>
          </cell>
          <cell r="H1625">
            <v>42750</v>
          </cell>
          <cell r="I1625">
            <v>12</v>
          </cell>
          <cell r="J1625" t="str">
            <v>MES</v>
          </cell>
          <cell r="K1625" t="str">
            <v xml:space="preserve">TECNOLÓGICO DE ANTIOQUIA </v>
          </cell>
          <cell r="L1625">
            <v>0</v>
          </cell>
        </row>
        <row r="1626">
          <cell r="C1626">
            <v>0</v>
          </cell>
          <cell r="D1626">
            <v>0</v>
          </cell>
          <cell r="E1626" t="str">
            <v>Control de Acceso</v>
          </cell>
          <cell r="F1626" t="str">
            <v>%</v>
          </cell>
          <cell r="G1626">
            <v>100</v>
          </cell>
          <cell r="H1626">
            <v>42750</v>
          </cell>
          <cell r="I1626">
            <v>12</v>
          </cell>
          <cell r="J1626" t="str">
            <v>MES</v>
          </cell>
          <cell r="K1626" t="str">
            <v xml:space="preserve">TECNOLÓGICO DE ANTIOQUIA </v>
          </cell>
          <cell r="L1626">
            <v>0</v>
          </cell>
        </row>
        <row r="1627">
          <cell r="C1627">
            <v>0</v>
          </cell>
          <cell r="D1627">
            <v>0</v>
          </cell>
          <cell r="E1627" t="str">
            <v>Gestión ambiental y paisajísmo</v>
          </cell>
          <cell r="F1627" t="str">
            <v>%</v>
          </cell>
          <cell r="G1627">
            <v>100</v>
          </cell>
          <cell r="H1627">
            <v>42750</v>
          </cell>
          <cell r="I1627">
            <v>12</v>
          </cell>
          <cell r="J1627" t="str">
            <v>MES</v>
          </cell>
          <cell r="K1627" t="str">
            <v xml:space="preserve">TECNOLÓGICO DE ANTIOQUIA </v>
          </cell>
          <cell r="L1627">
            <v>0</v>
          </cell>
        </row>
        <row r="1628">
          <cell r="C1628">
            <v>0</v>
          </cell>
          <cell r="D1628">
            <v>0</v>
          </cell>
          <cell r="E1628" t="str">
            <v>Mantenimiento aulas y oficinas</v>
          </cell>
          <cell r="F1628" t="str">
            <v>%</v>
          </cell>
          <cell r="G1628">
            <v>100</v>
          </cell>
          <cell r="H1628">
            <v>42750</v>
          </cell>
          <cell r="I1628">
            <v>12</v>
          </cell>
          <cell r="J1628" t="str">
            <v>MES</v>
          </cell>
          <cell r="K1628" t="str">
            <v xml:space="preserve">TECNOLÓGICO DE ANTIOQUIA </v>
          </cell>
          <cell r="L1628">
            <v>0</v>
          </cell>
        </row>
        <row r="1629">
          <cell r="C1629">
            <v>0</v>
          </cell>
          <cell r="D1629">
            <v>0</v>
          </cell>
          <cell r="E1629" t="str">
            <v>Mantenimiento de techos y canoas</v>
          </cell>
          <cell r="F1629" t="str">
            <v>%</v>
          </cell>
          <cell r="G1629">
            <v>100</v>
          </cell>
          <cell r="H1629">
            <v>42750</v>
          </cell>
          <cell r="I1629">
            <v>12</v>
          </cell>
          <cell r="J1629" t="str">
            <v>MES</v>
          </cell>
          <cell r="K1629" t="str">
            <v xml:space="preserve">TECNOLÓGICO DE ANTIOQUIA </v>
          </cell>
          <cell r="L1629">
            <v>0</v>
          </cell>
        </row>
        <row r="1630">
          <cell r="C1630">
            <v>0</v>
          </cell>
          <cell r="D1630">
            <v>0</v>
          </cell>
          <cell r="E1630" t="str">
            <v>Mantenimiento piscina y cancha futbol</v>
          </cell>
          <cell r="F1630" t="str">
            <v>%</v>
          </cell>
          <cell r="G1630">
            <v>100</v>
          </cell>
          <cell r="H1630">
            <v>42750</v>
          </cell>
          <cell r="I1630">
            <v>12</v>
          </cell>
          <cell r="J1630" t="str">
            <v>MES</v>
          </cell>
          <cell r="K1630" t="str">
            <v xml:space="preserve">TECNOLÓGICO DE ANTIOQUIA </v>
          </cell>
          <cell r="L1630">
            <v>0</v>
          </cell>
        </row>
        <row r="1631">
          <cell r="C1631">
            <v>0</v>
          </cell>
          <cell r="D1631">
            <v>0</v>
          </cell>
          <cell r="E1631" t="str">
            <v>Mantenimiento Sedes alternas</v>
          </cell>
          <cell r="F1631" t="str">
            <v>%</v>
          </cell>
          <cell r="G1631">
            <v>100</v>
          </cell>
          <cell r="H1631">
            <v>42750</v>
          </cell>
          <cell r="I1631">
            <v>12</v>
          </cell>
          <cell r="J1631" t="str">
            <v>MES</v>
          </cell>
          <cell r="K1631" t="str">
            <v xml:space="preserve">TECNOLÓGICO DE ANTIOQUIA </v>
          </cell>
          <cell r="L1631">
            <v>0</v>
          </cell>
        </row>
        <row r="1632">
          <cell r="C1632">
            <v>0</v>
          </cell>
          <cell r="D1632">
            <v>0</v>
          </cell>
          <cell r="E1632" t="str">
            <v>Mantenimientos laboratorios</v>
          </cell>
          <cell r="F1632" t="str">
            <v>%</v>
          </cell>
          <cell r="G1632">
            <v>100</v>
          </cell>
          <cell r="H1632">
            <v>42750</v>
          </cell>
          <cell r="I1632">
            <v>12</v>
          </cell>
          <cell r="J1632" t="str">
            <v>MES</v>
          </cell>
          <cell r="K1632" t="str">
            <v xml:space="preserve">TECNOLÓGICO DE ANTIOQUIA </v>
          </cell>
          <cell r="L1632">
            <v>0</v>
          </cell>
        </row>
        <row r="1633">
          <cell r="C1633">
            <v>0</v>
          </cell>
          <cell r="D1633">
            <v>0</v>
          </cell>
          <cell r="E1633" t="str">
            <v>Mejoramiento de unidades sanitarias</v>
          </cell>
          <cell r="F1633" t="str">
            <v>%</v>
          </cell>
          <cell r="G1633">
            <v>100</v>
          </cell>
          <cell r="H1633">
            <v>42750</v>
          </cell>
          <cell r="I1633">
            <v>12</v>
          </cell>
          <cell r="J1633" t="str">
            <v>MES</v>
          </cell>
          <cell r="K1633" t="str">
            <v xml:space="preserve">TECNOLÓGICO DE ANTIOQUIA </v>
          </cell>
          <cell r="L1633">
            <v>0</v>
          </cell>
        </row>
        <row r="1634">
          <cell r="C1634">
            <v>0</v>
          </cell>
          <cell r="D1634">
            <v>0</v>
          </cell>
          <cell r="E1634" t="str">
            <v>Seguridad Fisica y electrónica</v>
          </cell>
          <cell r="F1634" t="str">
            <v>%</v>
          </cell>
          <cell r="G1634">
            <v>100</v>
          </cell>
          <cell r="H1634">
            <v>42750</v>
          </cell>
          <cell r="I1634">
            <v>12</v>
          </cell>
          <cell r="J1634" t="str">
            <v>MES</v>
          </cell>
          <cell r="K1634" t="str">
            <v xml:space="preserve">TECNOLÓGICO DE ANTIOQUIA </v>
          </cell>
          <cell r="L1634">
            <v>0</v>
          </cell>
        </row>
        <row r="1635">
          <cell r="C1635">
            <v>0</v>
          </cell>
          <cell r="D1635">
            <v>0</v>
          </cell>
          <cell r="E1635" t="str">
            <v>Sistema de alcantarillado</v>
          </cell>
          <cell r="F1635" t="str">
            <v>%</v>
          </cell>
          <cell r="G1635">
            <v>100</v>
          </cell>
          <cell r="H1635">
            <v>42750</v>
          </cell>
          <cell r="I1635">
            <v>12</v>
          </cell>
          <cell r="J1635" t="str">
            <v>MES</v>
          </cell>
          <cell r="K1635" t="str">
            <v xml:space="preserve">TECNOLÓGICO DE ANTIOQUIA </v>
          </cell>
          <cell r="L1635">
            <v>0</v>
          </cell>
        </row>
        <row r="1636">
          <cell r="C1636">
            <v>0</v>
          </cell>
          <cell r="D1636">
            <v>0</v>
          </cell>
          <cell r="E1636" t="str">
            <v>Sistema electrico e iluminación  aulas</v>
          </cell>
          <cell r="F1636" t="str">
            <v>%</v>
          </cell>
          <cell r="G1636">
            <v>100</v>
          </cell>
          <cell r="H1636">
            <v>42750</v>
          </cell>
          <cell r="I1636">
            <v>12</v>
          </cell>
          <cell r="J1636" t="str">
            <v>MES</v>
          </cell>
          <cell r="K1636" t="str">
            <v xml:space="preserve">TECNOLÓGICO DE ANTIOQUIA </v>
          </cell>
          <cell r="L1636">
            <v>0</v>
          </cell>
        </row>
        <row r="1637">
          <cell r="C1637" t="str">
            <v>2016050000003</v>
          </cell>
          <cell r="D1637">
            <v>0</v>
          </cell>
          <cell r="E1637" t="str">
            <v>Acero de refuerzo</v>
          </cell>
          <cell r="F1637" t="str">
            <v>KG</v>
          </cell>
          <cell r="G1637">
            <v>78.5</v>
          </cell>
          <cell r="H1637">
            <v>42736</v>
          </cell>
          <cell r="I1637">
            <v>3</v>
          </cell>
          <cell r="J1637" t="str">
            <v>MES</v>
          </cell>
          <cell r="K1637" t="str">
            <v xml:space="preserve">TECNOLÓGICO DE ANTIOQUIA </v>
          </cell>
          <cell r="L1637" t="str">
            <v>Construcción del bloque 2 del Tecnológico de Antioquia Medellín, Antioquia, Occidente</v>
          </cell>
        </row>
        <row r="1638">
          <cell r="C1638">
            <v>0</v>
          </cell>
          <cell r="D1638">
            <v>0</v>
          </cell>
          <cell r="E1638" t="str">
            <v>Carpintería metálica</v>
          </cell>
          <cell r="F1638" t="str">
            <v>UNI</v>
          </cell>
          <cell r="G1638">
            <v>184</v>
          </cell>
          <cell r="H1638">
            <v>42736</v>
          </cell>
          <cell r="I1638">
            <v>12</v>
          </cell>
          <cell r="J1638" t="str">
            <v>MES</v>
          </cell>
          <cell r="K1638" t="str">
            <v xml:space="preserve">TECNOLÓGICO DE ANTIOQUIA </v>
          </cell>
          <cell r="L1638">
            <v>0</v>
          </cell>
        </row>
        <row r="1639">
          <cell r="C1639">
            <v>0</v>
          </cell>
          <cell r="D1639">
            <v>0</v>
          </cell>
          <cell r="E1639" t="str">
            <v>Cielos falsos en Drywall</v>
          </cell>
          <cell r="F1639" t="str">
            <v>M2</v>
          </cell>
          <cell r="G1639">
            <v>1.5</v>
          </cell>
          <cell r="H1639">
            <v>42736</v>
          </cell>
          <cell r="I1639">
            <v>12</v>
          </cell>
          <cell r="J1639" t="str">
            <v>MES</v>
          </cell>
          <cell r="K1639" t="str">
            <v xml:space="preserve">TECNOLÓGICO DE ANTIOQUIA </v>
          </cell>
          <cell r="L1639">
            <v>0</v>
          </cell>
        </row>
        <row r="1640">
          <cell r="C1640">
            <v>0</v>
          </cell>
          <cell r="D1640">
            <v>0</v>
          </cell>
          <cell r="E1640" t="str">
            <v>Estructura de concreto reforzado</v>
          </cell>
          <cell r="F1640" t="str">
            <v>M3</v>
          </cell>
          <cell r="G1640">
            <v>708</v>
          </cell>
          <cell r="H1640">
            <v>42736</v>
          </cell>
          <cell r="I1640">
            <v>12</v>
          </cell>
          <cell r="J1640" t="str">
            <v>MES</v>
          </cell>
          <cell r="K1640" t="str">
            <v xml:space="preserve">TECNOLÓGICO DE ANTIOQUIA </v>
          </cell>
          <cell r="L1640">
            <v>0</v>
          </cell>
        </row>
        <row r="1641">
          <cell r="C1641">
            <v>0</v>
          </cell>
          <cell r="D1641">
            <v>0</v>
          </cell>
          <cell r="E1641" t="str">
            <v>Excavaciones y llenos</v>
          </cell>
          <cell r="F1641" t="str">
            <v>M3</v>
          </cell>
          <cell r="G1641">
            <v>586</v>
          </cell>
          <cell r="H1641">
            <v>42736</v>
          </cell>
          <cell r="I1641">
            <v>12</v>
          </cell>
          <cell r="J1641" t="str">
            <v>MES</v>
          </cell>
          <cell r="K1641" t="str">
            <v xml:space="preserve">TECNOLÓGICO DE ANTIOQUIA </v>
          </cell>
          <cell r="L1641">
            <v>0</v>
          </cell>
        </row>
        <row r="1642">
          <cell r="C1642">
            <v>0</v>
          </cell>
          <cell r="D1642">
            <v>0</v>
          </cell>
          <cell r="E1642" t="str">
            <v>Instalaciones eléctricas</v>
          </cell>
          <cell r="F1642" t="str">
            <v>M2</v>
          </cell>
          <cell r="G1642">
            <v>1</v>
          </cell>
          <cell r="H1642">
            <v>42736</v>
          </cell>
          <cell r="I1642">
            <v>12</v>
          </cell>
          <cell r="J1642" t="str">
            <v>MES</v>
          </cell>
          <cell r="K1642" t="str">
            <v xml:space="preserve">TECNOLÓGICO DE ANTIOQUIA </v>
          </cell>
          <cell r="L1642">
            <v>0</v>
          </cell>
        </row>
        <row r="1643">
          <cell r="C1643">
            <v>0</v>
          </cell>
          <cell r="D1643">
            <v>0</v>
          </cell>
          <cell r="E1643" t="str">
            <v>Instalaciones hidrosanitarias</v>
          </cell>
          <cell r="F1643" t="str">
            <v>M2</v>
          </cell>
          <cell r="G1643">
            <v>1</v>
          </cell>
          <cell r="H1643">
            <v>42736</v>
          </cell>
          <cell r="I1643">
            <v>12</v>
          </cell>
          <cell r="J1643" t="str">
            <v>MES</v>
          </cell>
          <cell r="K1643" t="str">
            <v xml:space="preserve">TECNOLÓGICO DE ANTIOQUIA </v>
          </cell>
          <cell r="L1643">
            <v>0</v>
          </cell>
        </row>
        <row r="1644">
          <cell r="C1644">
            <v>0</v>
          </cell>
          <cell r="D1644">
            <v>0</v>
          </cell>
          <cell r="E1644" t="str">
            <v>Interventoría</v>
          </cell>
          <cell r="F1644" t="str">
            <v>UNI</v>
          </cell>
          <cell r="G1644">
            <v>1</v>
          </cell>
          <cell r="H1644">
            <v>42736</v>
          </cell>
          <cell r="I1644">
            <v>12</v>
          </cell>
          <cell r="J1644" t="str">
            <v>MES</v>
          </cell>
          <cell r="K1644" t="str">
            <v xml:space="preserve">TECNOLÓGICO DE ANTIOQUIA </v>
          </cell>
          <cell r="L1644">
            <v>0</v>
          </cell>
        </row>
        <row r="1645">
          <cell r="C1645">
            <v>0</v>
          </cell>
          <cell r="D1645">
            <v>0</v>
          </cell>
          <cell r="E1645" t="str">
            <v>Mampostería, revoque y pintura</v>
          </cell>
          <cell r="F1645" t="str">
            <v>UNI</v>
          </cell>
          <cell r="G1645">
            <v>3.2</v>
          </cell>
          <cell r="H1645">
            <v>42736</v>
          </cell>
          <cell r="I1645">
            <v>12</v>
          </cell>
          <cell r="J1645" t="str">
            <v>MES</v>
          </cell>
          <cell r="K1645" t="str">
            <v xml:space="preserve">TECNOLÓGICO DE ANTIOQUIA </v>
          </cell>
          <cell r="L1645">
            <v>0</v>
          </cell>
        </row>
        <row r="1646">
          <cell r="C1646">
            <v>0</v>
          </cell>
          <cell r="D1646">
            <v>0</v>
          </cell>
          <cell r="E1646" t="str">
            <v>Preliminares de construcción</v>
          </cell>
          <cell r="F1646" t="str">
            <v>UNI</v>
          </cell>
          <cell r="G1646">
            <v>1</v>
          </cell>
          <cell r="H1646">
            <v>42736</v>
          </cell>
          <cell r="I1646">
            <v>12</v>
          </cell>
          <cell r="J1646" t="str">
            <v>MES</v>
          </cell>
          <cell r="K1646" t="str">
            <v xml:space="preserve">TECNOLÓGICO DE ANTIOQUIA </v>
          </cell>
          <cell r="L1646">
            <v>0</v>
          </cell>
        </row>
        <row r="1647">
          <cell r="C1647">
            <v>0</v>
          </cell>
          <cell r="D1647">
            <v>0</v>
          </cell>
          <cell r="E1647" t="str">
            <v>Red de aguas lluvias, aguas negras</v>
          </cell>
          <cell r="F1647" t="str">
            <v>UNI</v>
          </cell>
          <cell r="G1647">
            <v>1</v>
          </cell>
          <cell r="H1647">
            <v>42736</v>
          </cell>
          <cell r="I1647">
            <v>12</v>
          </cell>
          <cell r="J1647" t="str">
            <v>MES</v>
          </cell>
          <cell r="K1647" t="str">
            <v xml:space="preserve">TECNOLÓGICO DE ANTIOQUIA </v>
          </cell>
          <cell r="L1647">
            <v>0</v>
          </cell>
        </row>
        <row r="1648">
          <cell r="C1648">
            <v>2016050000187</v>
          </cell>
          <cell r="D1648">
            <v>0</v>
          </cell>
          <cell r="E1648" t="str">
            <v>Equipos imprenta</v>
          </cell>
          <cell r="F1648" t="str">
            <v>UNI</v>
          </cell>
          <cell r="G1648">
            <v>10</v>
          </cell>
          <cell r="H1648">
            <v>42750</v>
          </cell>
          <cell r="I1648">
            <v>12</v>
          </cell>
          <cell r="J1648" t="str">
            <v>MES</v>
          </cell>
          <cell r="K1648" t="str">
            <v xml:space="preserve">TECNOLÓGICO DE ANTIOQUIA </v>
          </cell>
          <cell r="L1648" t="str">
            <v>Dotación de equipos de ayudas educativas para el Tecnológico de Antioquia Medellín, Antioquia, Occidente</v>
          </cell>
        </row>
        <row r="1649">
          <cell r="C1649">
            <v>0</v>
          </cell>
          <cell r="D1649">
            <v>0</v>
          </cell>
          <cell r="E1649" t="str">
            <v>Equipos producción Audiovisual</v>
          </cell>
          <cell r="F1649" t="str">
            <v>UNI</v>
          </cell>
          <cell r="G1649">
            <v>10</v>
          </cell>
          <cell r="H1649">
            <v>42750</v>
          </cell>
          <cell r="I1649">
            <v>12</v>
          </cell>
          <cell r="J1649" t="str">
            <v>MES</v>
          </cell>
          <cell r="K1649" t="str">
            <v xml:space="preserve">TECNOLÓGICO DE ANTIOQUIA </v>
          </cell>
          <cell r="L1649">
            <v>0</v>
          </cell>
        </row>
        <row r="1650">
          <cell r="C1650" t="str">
            <v>2016050000290</v>
          </cell>
          <cell r="D1650">
            <v>0</v>
          </cell>
          <cell r="E1650" t="str">
            <v>Mantenimiento programado subregiones</v>
          </cell>
          <cell r="F1650" t="str">
            <v>%</v>
          </cell>
          <cell r="G1650">
            <v>100</v>
          </cell>
          <cell r="H1650">
            <v>42736</v>
          </cell>
          <cell r="I1650">
            <v>12</v>
          </cell>
          <cell r="J1650" t="str">
            <v>MES</v>
          </cell>
          <cell r="K1650" t="str">
            <v>RIA</v>
          </cell>
          <cell r="L1650" t="str">
            <v>Implementación de la Red de Asesorías Agroforestales en los municipios Priorizados por la Empresa RIA S.A. en el  Departamento de Antioquia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mmtamayo@elpoli.edu.co" TargetMode="External"/><Relationship Id="rId7" Type="http://schemas.openxmlformats.org/officeDocument/2006/relationships/printerSettings" Target="../printerSettings/printerSettings2.bin"/><Relationship Id="rId2" Type="http://schemas.openxmlformats.org/officeDocument/2006/relationships/hyperlink" Target="mailto:cesar.restrepo@culturantioquia.gov.co" TargetMode="External"/><Relationship Id="rId1" Type="http://schemas.openxmlformats.org/officeDocument/2006/relationships/hyperlink" Target="mailto:jvergarahe@antioquia.gov.co" TargetMode="External"/><Relationship Id="rId6" Type="http://schemas.openxmlformats.org/officeDocument/2006/relationships/hyperlink" Target="mailto:oscar.carrillo@antioquia.gov.co" TargetMode="External"/><Relationship Id="rId5" Type="http://schemas.openxmlformats.org/officeDocument/2006/relationships/hyperlink" Target="mailto:rosa.franco@antioquia.gov.co" TargetMode="External"/><Relationship Id="rId4" Type="http://schemas.openxmlformats.org/officeDocument/2006/relationships/hyperlink" Target="mailto:comprasg@antioqui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A1541"/>
  <sheetViews>
    <sheetView tabSelected="1" zoomScaleNormal="100" workbookViewId="0">
      <selection sqref="A1:G1"/>
    </sheetView>
  </sheetViews>
  <sheetFormatPr baseColWidth="10" defaultRowHeight="15" x14ac:dyDescent="0.25"/>
  <cols>
    <col min="1" max="1" width="25.140625" style="138" customWidth="1"/>
    <col min="2" max="2" width="12.85546875" style="138" customWidth="1"/>
    <col min="3" max="3" width="16.5703125" style="138" customWidth="1"/>
    <col min="4" max="4" width="36.85546875" style="138" customWidth="1"/>
    <col min="5" max="5" width="11" customWidth="1"/>
    <col min="6" max="6" width="7.85546875" customWidth="1"/>
    <col min="7" max="7" width="41.28515625" bestFit="1" customWidth="1"/>
    <col min="8" max="8" width="7.5703125" bestFit="1" customWidth="1"/>
    <col min="9" max="9" width="13.5703125" customWidth="1"/>
    <col min="10" max="10" width="15.140625" customWidth="1"/>
    <col min="11" max="11" width="13.5703125" customWidth="1"/>
    <col min="12" max="12" width="13.28515625" customWidth="1"/>
    <col min="13" max="13" width="14.7109375" customWidth="1"/>
    <col min="14" max="14" width="16.7109375" bestFit="1" customWidth="1"/>
    <col min="15" max="15" width="15.7109375" bestFit="1" customWidth="1"/>
    <col min="16" max="17" width="15.7109375" customWidth="1"/>
    <col min="18" max="18" width="49.7109375" customWidth="1"/>
    <col min="19" max="19" width="16.42578125" bestFit="1" customWidth="1"/>
    <col min="20" max="20" width="17.5703125" customWidth="1"/>
    <col min="21" max="21" width="15" bestFit="1" customWidth="1"/>
    <col min="22" max="22" width="18.140625" customWidth="1"/>
    <col min="23" max="23" width="16.85546875" customWidth="1"/>
    <col min="24" max="24" width="18.42578125" customWidth="1"/>
    <col min="25" max="25" width="19.7109375" style="246" customWidth="1"/>
    <col min="26" max="26" width="18.42578125" customWidth="1"/>
    <col min="27" max="27" width="11.42578125" style="246"/>
  </cols>
  <sheetData>
    <row r="1" spans="1:27" s="2" customFormat="1" ht="68.25" customHeight="1" x14ac:dyDescent="0.25">
      <c r="A1" s="265" t="s">
        <v>175</v>
      </c>
      <c r="B1" s="265"/>
      <c r="C1" s="265"/>
      <c r="D1" s="265"/>
      <c r="E1" s="265"/>
      <c r="F1" s="265"/>
      <c r="G1" s="265"/>
      <c r="H1" s="1"/>
      <c r="I1" s="1"/>
      <c r="J1" s="1"/>
      <c r="K1" s="1"/>
      <c r="L1" s="1"/>
      <c r="M1" s="1"/>
      <c r="N1" s="1"/>
      <c r="O1" s="1"/>
      <c r="P1" s="1"/>
      <c r="Q1" s="1"/>
      <c r="R1" s="1"/>
      <c r="S1" s="2" t="s">
        <v>68</v>
      </c>
      <c r="Y1" s="244"/>
      <c r="AA1" s="244"/>
    </row>
    <row r="2" spans="1:27" s="2" customFormat="1" ht="51" x14ac:dyDescent="0.25">
      <c r="A2" s="4" t="s">
        <v>0</v>
      </c>
      <c r="B2" s="4" t="s">
        <v>1</v>
      </c>
      <c r="C2" s="4" t="s">
        <v>2</v>
      </c>
      <c r="D2" s="4" t="s">
        <v>3</v>
      </c>
      <c r="E2" s="3" t="s">
        <v>4</v>
      </c>
      <c r="F2" s="3" t="s">
        <v>5</v>
      </c>
      <c r="G2" s="3" t="s">
        <v>6</v>
      </c>
      <c r="H2" s="4" t="s">
        <v>7</v>
      </c>
      <c r="I2" s="3" t="s">
        <v>8</v>
      </c>
      <c r="J2" s="3" t="s">
        <v>9</v>
      </c>
      <c r="K2" s="5" t="s">
        <v>10</v>
      </c>
      <c r="L2" s="5" t="s">
        <v>11</v>
      </c>
      <c r="M2" s="6" t="s">
        <v>12</v>
      </c>
      <c r="N2" s="3" t="s">
        <v>172</v>
      </c>
      <c r="O2" s="5" t="s">
        <v>173</v>
      </c>
      <c r="P2" s="3" t="s">
        <v>174</v>
      </c>
      <c r="Q2" s="3" t="s">
        <v>69</v>
      </c>
      <c r="R2" s="5" t="s">
        <v>13</v>
      </c>
      <c r="S2" s="20" t="s">
        <v>62</v>
      </c>
      <c r="T2" s="20" t="s">
        <v>63</v>
      </c>
      <c r="U2" s="20" t="s">
        <v>64</v>
      </c>
      <c r="V2" s="20" t="s">
        <v>65</v>
      </c>
      <c r="W2" s="20" t="s">
        <v>66</v>
      </c>
      <c r="X2" s="20" t="s">
        <v>67</v>
      </c>
      <c r="Y2" s="245"/>
      <c r="AA2" s="244"/>
    </row>
    <row r="3" spans="1:27" ht="60" x14ac:dyDescent="0.25">
      <c r="A3" s="82" t="s">
        <v>58</v>
      </c>
      <c r="B3" s="127" t="s">
        <v>88</v>
      </c>
      <c r="C3" s="127" t="s">
        <v>176</v>
      </c>
      <c r="D3" s="128" t="s">
        <v>177</v>
      </c>
      <c r="E3" s="8" t="s">
        <v>178</v>
      </c>
      <c r="F3" s="9" t="s">
        <v>24</v>
      </c>
      <c r="G3" s="10" t="s">
        <v>179</v>
      </c>
      <c r="H3" s="11" t="s">
        <v>21</v>
      </c>
      <c r="I3" s="12">
        <v>12</v>
      </c>
      <c r="J3" s="13">
        <v>43009</v>
      </c>
      <c r="K3" s="14">
        <v>43009</v>
      </c>
      <c r="L3" s="14">
        <v>43100</v>
      </c>
      <c r="M3" s="15">
        <v>1</v>
      </c>
      <c r="N3" s="16">
        <v>0.5</v>
      </c>
      <c r="O3" s="17">
        <v>0.5</v>
      </c>
      <c r="P3" s="15">
        <f t="shared" ref="P3:P198" si="0">N3+O3</f>
        <v>1</v>
      </c>
      <c r="Q3" s="15">
        <f t="shared" ref="Q3:Q234" si="1">P3/M3*100</f>
        <v>100</v>
      </c>
      <c r="R3" s="32"/>
      <c r="S3" s="242">
        <f>VLOOKUP(C3,'[1]Sumado depto y gestion incorp1'!$A$2:$C$297,3,FALSE)</f>
        <v>36158477980</v>
      </c>
      <c r="T3" s="242">
        <f>VLOOKUP(C3,'[1]Sumado depto y gestion incorp1'!$A$2:$D$297,4,FALSE)</f>
        <v>0</v>
      </c>
      <c r="U3" s="21">
        <f>VLOOKUP(C3,'[1]Sumado depto y gestion incorp1'!$A$2:$F$297,6,FALSE)</f>
        <v>36158477980</v>
      </c>
      <c r="V3" s="242">
        <f>VLOOKUP(C3,'[1]Sumado depto y gestion incorp1'!$A$2:$G$297,7,FALSE)</f>
        <v>0</v>
      </c>
      <c r="W3" s="21">
        <f>S3+T3+Z3</f>
        <v>36158477980</v>
      </c>
      <c r="X3" s="21">
        <f>U3+V3+Y3</f>
        <v>36158477980</v>
      </c>
      <c r="Y3" s="244"/>
      <c r="Z3" s="2"/>
    </row>
    <row r="4" spans="1:27" ht="45" x14ac:dyDescent="0.25">
      <c r="A4" s="82" t="s">
        <v>38</v>
      </c>
      <c r="B4" s="127" t="s">
        <v>94</v>
      </c>
      <c r="C4" s="127" t="s">
        <v>95</v>
      </c>
      <c r="D4" s="237" t="s">
        <v>96</v>
      </c>
      <c r="E4" s="8" t="s">
        <v>97</v>
      </c>
      <c r="F4" s="9" t="s">
        <v>24</v>
      </c>
      <c r="G4" s="10" t="s">
        <v>98</v>
      </c>
      <c r="H4" s="11" t="s">
        <v>21</v>
      </c>
      <c r="I4" s="12">
        <v>12</v>
      </c>
      <c r="J4" s="13">
        <v>43009</v>
      </c>
      <c r="K4" s="14">
        <v>43009</v>
      </c>
      <c r="L4" s="14">
        <v>43100</v>
      </c>
      <c r="M4" s="15">
        <v>1</v>
      </c>
      <c r="N4" s="16">
        <v>0</v>
      </c>
      <c r="O4" s="17">
        <v>0</v>
      </c>
      <c r="P4" s="15">
        <f t="shared" si="0"/>
        <v>0</v>
      </c>
      <c r="Q4" s="15">
        <f t="shared" si="1"/>
        <v>0</v>
      </c>
      <c r="R4" s="32"/>
      <c r="S4" s="242">
        <v>24475373828</v>
      </c>
      <c r="T4" s="242">
        <v>0</v>
      </c>
      <c r="U4" s="21">
        <v>24475373828</v>
      </c>
      <c r="V4" s="242">
        <v>0</v>
      </c>
      <c r="W4" s="21">
        <f t="shared" ref="W4:W63" si="2">S4+T4+Z4</f>
        <v>24475373828</v>
      </c>
      <c r="X4" s="21">
        <f t="shared" ref="X4:X63" si="3">U4+V4+Y4</f>
        <v>24475373828</v>
      </c>
      <c r="Y4" s="244"/>
    </row>
    <row r="5" spans="1:27" x14ac:dyDescent="0.25">
      <c r="A5" s="82" t="s">
        <v>38</v>
      </c>
      <c r="B5" s="127"/>
      <c r="C5" s="127"/>
      <c r="D5" s="128"/>
      <c r="E5" s="8"/>
      <c r="F5" s="9" t="s">
        <v>19</v>
      </c>
      <c r="G5" s="10" t="s">
        <v>2491</v>
      </c>
      <c r="H5" s="11" t="s">
        <v>21</v>
      </c>
      <c r="I5" s="12">
        <v>12</v>
      </c>
      <c r="J5" s="13">
        <v>43009</v>
      </c>
      <c r="K5" s="14">
        <v>43009</v>
      </c>
      <c r="L5" s="14">
        <v>43100</v>
      </c>
      <c r="M5" s="15">
        <v>1</v>
      </c>
      <c r="N5" s="16">
        <v>0</v>
      </c>
      <c r="O5" s="17">
        <v>20</v>
      </c>
      <c r="P5" s="15">
        <f t="shared" si="0"/>
        <v>20</v>
      </c>
      <c r="Q5" s="15">
        <f t="shared" si="1"/>
        <v>2000</v>
      </c>
      <c r="R5" s="32"/>
      <c r="S5" s="242"/>
      <c r="T5" s="242"/>
      <c r="U5" s="21"/>
      <c r="V5" s="242"/>
      <c r="W5" s="21"/>
      <c r="X5" s="21"/>
      <c r="Y5" s="244"/>
    </row>
    <row r="6" spans="1:27" x14ac:dyDescent="0.25">
      <c r="A6" s="82" t="s">
        <v>38</v>
      </c>
      <c r="B6" s="127"/>
      <c r="C6" s="127"/>
      <c r="D6" s="128"/>
      <c r="E6" s="8"/>
      <c r="F6" s="9" t="s">
        <v>197</v>
      </c>
      <c r="G6" s="10" t="s">
        <v>2492</v>
      </c>
      <c r="H6" s="11" t="s">
        <v>21</v>
      </c>
      <c r="I6" s="12">
        <v>12</v>
      </c>
      <c r="J6" s="13">
        <v>43009</v>
      </c>
      <c r="K6" s="14">
        <v>43009</v>
      </c>
      <c r="L6" s="14">
        <v>43100</v>
      </c>
      <c r="M6" s="15">
        <v>1</v>
      </c>
      <c r="N6" s="16">
        <v>0</v>
      </c>
      <c r="O6" s="17">
        <v>11.2</v>
      </c>
      <c r="P6" s="15">
        <f t="shared" si="0"/>
        <v>11.2</v>
      </c>
      <c r="Q6" s="15">
        <f t="shared" si="1"/>
        <v>1120</v>
      </c>
      <c r="R6" s="32"/>
      <c r="S6" s="242"/>
      <c r="T6" s="242"/>
      <c r="U6" s="21"/>
      <c r="V6" s="242"/>
      <c r="W6" s="21"/>
      <c r="X6" s="21"/>
      <c r="Y6" s="244"/>
    </row>
    <row r="7" spans="1:27" x14ac:dyDescent="0.25">
      <c r="A7" s="82" t="s">
        <v>38</v>
      </c>
      <c r="B7" s="127"/>
      <c r="C7" s="127"/>
      <c r="D7" s="128"/>
      <c r="E7" s="8"/>
      <c r="F7" s="9" t="s">
        <v>26</v>
      </c>
      <c r="G7" s="10" t="s">
        <v>2493</v>
      </c>
      <c r="H7" s="11" t="s">
        <v>21</v>
      </c>
      <c r="I7" s="12">
        <v>12</v>
      </c>
      <c r="J7" s="13">
        <v>43009</v>
      </c>
      <c r="K7" s="14">
        <v>43009</v>
      </c>
      <c r="L7" s="14">
        <v>43100</v>
      </c>
      <c r="M7" s="15">
        <v>1</v>
      </c>
      <c r="N7" s="16">
        <v>0</v>
      </c>
      <c r="O7" s="17">
        <v>19</v>
      </c>
      <c r="P7" s="15">
        <f t="shared" si="0"/>
        <v>19</v>
      </c>
      <c r="Q7" s="15">
        <f t="shared" si="1"/>
        <v>1900</v>
      </c>
      <c r="R7" s="32"/>
      <c r="S7" s="242"/>
      <c r="T7" s="242"/>
      <c r="U7" s="21"/>
      <c r="V7" s="242"/>
      <c r="W7" s="21"/>
      <c r="X7" s="21"/>
      <c r="Y7" s="244"/>
    </row>
    <row r="8" spans="1:27" ht="75" x14ac:dyDescent="0.25">
      <c r="A8" s="82" t="s">
        <v>38</v>
      </c>
      <c r="B8" s="127" t="s">
        <v>94</v>
      </c>
      <c r="C8" s="127" t="s">
        <v>99</v>
      </c>
      <c r="D8" s="128" t="s">
        <v>100</v>
      </c>
      <c r="E8" s="8" t="s">
        <v>101</v>
      </c>
      <c r="F8" s="9" t="s">
        <v>72</v>
      </c>
      <c r="G8" s="10" t="s">
        <v>102</v>
      </c>
      <c r="H8" s="11" t="s">
        <v>21</v>
      </c>
      <c r="I8" s="12">
        <v>12</v>
      </c>
      <c r="J8" s="13">
        <v>43009</v>
      </c>
      <c r="K8" s="14">
        <v>43009</v>
      </c>
      <c r="L8" s="14">
        <v>43100</v>
      </c>
      <c r="M8" s="15">
        <v>24</v>
      </c>
      <c r="N8" s="16">
        <v>0</v>
      </c>
      <c r="O8" s="17">
        <v>0</v>
      </c>
      <c r="P8" s="15">
        <f t="shared" si="0"/>
        <v>0</v>
      </c>
      <c r="Q8" s="15">
        <f t="shared" si="1"/>
        <v>0</v>
      </c>
      <c r="R8" s="32"/>
      <c r="S8" s="242">
        <f>VLOOKUP(C8,'[1]Sumado depto y gestion incorp1'!$A$2:$C$297,3,FALSE)</f>
        <v>34590688033</v>
      </c>
      <c r="T8" s="242">
        <f>VLOOKUP(C8,'[1]Sumado depto y gestion incorp1'!$A$2:$D$297,4,FALSE)</f>
        <v>0</v>
      </c>
      <c r="U8" s="21">
        <f>VLOOKUP(C8,'[1]Sumado depto y gestion incorp1'!$A$2:$F$297,6,FALSE)</f>
        <v>34590688033</v>
      </c>
      <c r="V8" s="242">
        <f>VLOOKUP(C8,'[1]Sumado depto y gestion incorp1'!$A$2:$G$297,7,FALSE)</f>
        <v>0</v>
      </c>
      <c r="W8" s="21">
        <f t="shared" si="2"/>
        <v>34590688033</v>
      </c>
      <c r="X8" s="21">
        <f t="shared" si="3"/>
        <v>34590688033</v>
      </c>
      <c r="Y8" s="244"/>
    </row>
    <row r="9" spans="1:27" x14ac:dyDescent="0.25">
      <c r="A9" s="82" t="s">
        <v>38</v>
      </c>
      <c r="B9" s="127"/>
      <c r="C9" s="127"/>
      <c r="D9" s="128"/>
      <c r="E9" s="8"/>
      <c r="F9" s="9" t="s">
        <v>73</v>
      </c>
      <c r="G9" s="10" t="s">
        <v>2494</v>
      </c>
      <c r="H9" s="11" t="s">
        <v>21</v>
      </c>
      <c r="I9" s="12">
        <v>12</v>
      </c>
      <c r="J9" s="13">
        <v>43009</v>
      </c>
      <c r="K9" s="14">
        <v>43009</v>
      </c>
      <c r="L9" s="14">
        <v>43100</v>
      </c>
      <c r="M9" s="15">
        <v>88</v>
      </c>
      <c r="N9" s="16">
        <v>0</v>
      </c>
      <c r="O9" s="17">
        <v>30</v>
      </c>
      <c r="P9" s="15">
        <f t="shared" si="0"/>
        <v>30</v>
      </c>
      <c r="Q9" s="15">
        <f t="shared" si="1"/>
        <v>34.090909090909086</v>
      </c>
      <c r="R9" s="32"/>
      <c r="S9" s="242"/>
      <c r="T9" s="242"/>
      <c r="U9" s="21"/>
      <c r="V9" s="242"/>
      <c r="W9" s="21"/>
      <c r="X9" s="21"/>
      <c r="Y9" s="244"/>
    </row>
    <row r="10" spans="1:27" x14ac:dyDescent="0.25">
      <c r="A10" s="82" t="s">
        <v>38</v>
      </c>
      <c r="B10" s="127"/>
      <c r="C10" s="127"/>
      <c r="D10" s="128"/>
      <c r="E10" s="8"/>
      <c r="F10" s="9" t="s">
        <v>22</v>
      </c>
      <c r="G10" s="10" t="s">
        <v>2495</v>
      </c>
      <c r="H10" s="11" t="s">
        <v>21</v>
      </c>
      <c r="I10" s="12">
        <v>12</v>
      </c>
      <c r="J10" s="13">
        <v>43009</v>
      </c>
      <c r="K10" s="14">
        <v>43009</v>
      </c>
      <c r="L10" s="14">
        <v>43100</v>
      </c>
      <c r="M10" s="15">
        <v>1</v>
      </c>
      <c r="N10" s="16">
        <v>0</v>
      </c>
      <c r="O10" s="17">
        <v>358823</v>
      </c>
      <c r="P10" s="15">
        <f t="shared" si="0"/>
        <v>358823</v>
      </c>
      <c r="Q10" s="15">
        <f t="shared" si="1"/>
        <v>35882300</v>
      </c>
      <c r="R10" s="32"/>
      <c r="S10" s="242"/>
      <c r="T10" s="242"/>
      <c r="U10" s="21"/>
      <c r="V10" s="242"/>
      <c r="W10" s="21"/>
      <c r="X10" s="21"/>
      <c r="Y10" s="244"/>
    </row>
    <row r="11" spans="1:27" x14ac:dyDescent="0.25">
      <c r="A11" s="82" t="s">
        <v>38</v>
      </c>
      <c r="B11" s="127"/>
      <c r="C11" s="127"/>
      <c r="D11" s="128"/>
      <c r="E11" s="8"/>
      <c r="F11" s="9" t="s">
        <v>23</v>
      </c>
      <c r="G11" s="10" t="s">
        <v>2496</v>
      </c>
      <c r="H11" s="11" t="s">
        <v>21</v>
      </c>
      <c r="I11" s="12">
        <v>12</v>
      </c>
      <c r="J11" s="13">
        <v>43009</v>
      </c>
      <c r="K11" s="14">
        <v>43009</v>
      </c>
      <c r="L11" s="14">
        <v>43100</v>
      </c>
      <c r="M11" s="15">
        <v>1</v>
      </c>
      <c r="N11" s="16">
        <v>0</v>
      </c>
      <c r="O11" s="17">
        <v>80</v>
      </c>
      <c r="P11" s="15">
        <f t="shared" si="0"/>
        <v>80</v>
      </c>
      <c r="Q11" s="15">
        <f t="shared" si="1"/>
        <v>8000</v>
      </c>
      <c r="R11" s="32"/>
      <c r="S11" s="242"/>
      <c r="T11" s="242"/>
      <c r="U11" s="21"/>
      <c r="V11" s="242"/>
      <c r="W11" s="21"/>
      <c r="X11" s="21"/>
      <c r="Y11" s="244"/>
    </row>
    <row r="12" spans="1:27" ht="60" x14ac:dyDescent="0.25">
      <c r="A12" s="82" t="s">
        <v>38</v>
      </c>
      <c r="B12" s="127" t="s">
        <v>103</v>
      </c>
      <c r="C12" s="127" t="s">
        <v>104</v>
      </c>
      <c r="D12" s="128" t="s">
        <v>105</v>
      </c>
      <c r="E12" s="8" t="s">
        <v>106</v>
      </c>
      <c r="F12" s="9" t="s">
        <v>19</v>
      </c>
      <c r="G12" s="10" t="s">
        <v>107</v>
      </c>
      <c r="H12" s="11" t="s">
        <v>21</v>
      </c>
      <c r="I12" s="12">
        <v>12</v>
      </c>
      <c r="J12" s="13">
        <v>43009</v>
      </c>
      <c r="K12" s="14">
        <v>43009</v>
      </c>
      <c r="L12" s="14">
        <v>43100</v>
      </c>
      <c r="M12" s="15">
        <v>125</v>
      </c>
      <c r="N12" s="16">
        <v>0</v>
      </c>
      <c r="O12" s="17">
        <v>125</v>
      </c>
      <c r="P12" s="15">
        <f t="shared" si="0"/>
        <v>125</v>
      </c>
      <c r="Q12" s="15">
        <f t="shared" si="1"/>
        <v>100</v>
      </c>
      <c r="R12" s="32"/>
      <c r="S12" s="242">
        <f>VLOOKUP(C12,'[1]Sumado depto y gestion incorp1'!$A$2:$C$297,3,FALSE)</f>
        <v>3281873004</v>
      </c>
      <c r="T12" s="242">
        <f>VLOOKUP(C12,'[1]Sumado depto y gestion incorp1'!$A$2:$D$297,4,FALSE)</f>
        <v>0</v>
      </c>
      <c r="U12" s="21">
        <f>VLOOKUP(C12,'[1]Sumado depto y gestion incorp1'!$A$2:$F$297,6,FALSE)</f>
        <v>3281873004</v>
      </c>
      <c r="V12" s="242">
        <f>VLOOKUP(C12,'[1]Sumado depto y gestion incorp1'!$A$2:$G$297,7,FALSE)</f>
        <v>0</v>
      </c>
      <c r="W12" s="21">
        <f t="shared" si="2"/>
        <v>3281873004</v>
      </c>
      <c r="X12" s="21">
        <f t="shared" si="3"/>
        <v>3281873004</v>
      </c>
      <c r="Y12" s="244"/>
    </row>
    <row r="13" spans="1:27" ht="60" x14ac:dyDescent="0.25">
      <c r="A13" s="82" t="s">
        <v>38</v>
      </c>
      <c r="B13" s="127" t="s">
        <v>108</v>
      </c>
      <c r="C13" s="127" t="s">
        <v>109</v>
      </c>
      <c r="D13" s="128" t="s">
        <v>110</v>
      </c>
      <c r="E13" s="8" t="s">
        <v>111</v>
      </c>
      <c r="F13" s="9" t="s">
        <v>78</v>
      </c>
      <c r="G13" s="10" t="s">
        <v>112</v>
      </c>
      <c r="H13" s="11" t="s">
        <v>21</v>
      </c>
      <c r="I13" s="12">
        <v>12</v>
      </c>
      <c r="J13" s="13">
        <v>43009</v>
      </c>
      <c r="K13" s="14">
        <v>43009</v>
      </c>
      <c r="L13" s="14">
        <v>43100</v>
      </c>
      <c r="M13" s="15">
        <v>9</v>
      </c>
      <c r="N13" s="16">
        <v>9</v>
      </c>
      <c r="O13" s="17">
        <v>0</v>
      </c>
      <c r="P13" s="15">
        <f t="shared" si="0"/>
        <v>9</v>
      </c>
      <c r="Q13" s="15">
        <f t="shared" si="1"/>
        <v>100</v>
      </c>
      <c r="R13" s="32"/>
      <c r="S13" s="242">
        <f>VLOOKUP(C13,'[1]Sumado depto y gestion incorp1'!$A$2:$C$297,3,FALSE)</f>
        <v>4753580822</v>
      </c>
      <c r="T13" s="242">
        <f>VLOOKUP(C13,'[1]Sumado depto y gestion incorp1'!$A$2:$D$297,4,FALSE)</f>
        <v>0</v>
      </c>
      <c r="U13" s="21">
        <f>VLOOKUP(C13,'[1]Sumado depto y gestion incorp1'!$A$2:$F$297,6,FALSE)</f>
        <v>4753580822</v>
      </c>
      <c r="V13" s="242">
        <f>VLOOKUP(C13,'[1]Sumado depto y gestion incorp1'!$A$2:$G$297,7,FALSE)</f>
        <v>0</v>
      </c>
      <c r="W13" s="21">
        <f t="shared" si="2"/>
        <v>4753580822</v>
      </c>
      <c r="X13" s="21">
        <f t="shared" si="3"/>
        <v>4753580822</v>
      </c>
      <c r="Y13" s="244"/>
    </row>
    <row r="14" spans="1:27" x14ac:dyDescent="0.25">
      <c r="A14" s="82" t="s">
        <v>38</v>
      </c>
      <c r="B14" s="127"/>
      <c r="C14" s="127"/>
      <c r="D14" s="128"/>
      <c r="E14" s="8"/>
      <c r="F14" s="9" t="s">
        <v>250</v>
      </c>
      <c r="G14" s="10" t="s">
        <v>2497</v>
      </c>
      <c r="H14" s="11" t="s">
        <v>21</v>
      </c>
      <c r="I14" s="12">
        <v>12</v>
      </c>
      <c r="J14" s="13">
        <v>43009</v>
      </c>
      <c r="K14" s="14">
        <v>43009</v>
      </c>
      <c r="L14" s="14">
        <v>43100</v>
      </c>
      <c r="M14" s="15">
        <v>125</v>
      </c>
      <c r="N14" s="16">
        <v>125</v>
      </c>
      <c r="O14" s="17">
        <v>0</v>
      </c>
      <c r="P14" s="15">
        <f t="shared" si="0"/>
        <v>125</v>
      </c>
      <c r="Q14" s="15">
        <f t="shared" si="1"/>
        <v>100</v>
      </c>
      <c r="R14" s="32"/>
      <c r="S14" s="242"/>
      <c r="T14" s="242"/>
      <c r="U14" s="21"/>
      <c r="V14" s="242"/>
      <c r="W14" s="21"/>
      <c r="X14" s="21"/>
      <c r="Y14" s="244"/>
    </row>
    <row r="15" spans="1:27" x14ac:dyDescent="0.25">
      <c r="A15" s="82" t="s">
        <v>38</v>
      </c>
      <c r="B15" s="127"/>
      <c r="C15" s="127"/>
      <c r="D15" s="128"/>
      <c r="E15" s="8"/>
      <c r="F15" s="9" t="s">
        <v>234</v>
      </c>
      <c r="G15" s="10" t="s">
        <v>2498</v>
      </c>
      <c r="H15" s="11" t="s">
        <v>21</v>
      </c>
      <c r="I15" s="12">
        <v>12</v>
      </c>
      <c r="J15" s="13">
        <v>43009</v>
      </c>
      <c r="K15" s="14">
        <v>43009</v>
      </c>
      <c r="L15" s="14">
        <v>43100</v>
      </c>
      <c r="M15" s="15">
        <v>10</v>
      </c>
      <c r="N15" s="16">
        <v>0</v>
      </c>
      <c r="O15" s="17">
        <v>11</v>
      </c>
      <c r="P15" s="15">
        <f t="shared" si="0"/>
        <v>11</v>
      </c>
      <c r="Q15" s="15">
        <f t="shared" si="1"/>
        <v>110.00000000000001</v>
      </c>
      <c r="R15" s="32"/>
      <c r="S15" s="242"/>
      <c r="T15" s="242"/>
      <c r="U15" s="21"/>
      <c r="V15" s="242"/>
      <c r="W15" s="21"/>
      <c r="X15" s="21"/>
      <c r="Y15" s="244"/>
    </row>
    <row r="16" spans="1:27" x14ac:dyDescent="0.25">
      <c r="A16" s="82" t="s">
        <v>38</v>
      </c>
      <c r="B16" s="127"/>
      <c r="C16" s="127"/>
      <c r="D16" s="128"/>
      <c r="E16" s="8"/>
      <c r="F16" s="9" t="s">
        <v>619</v>
      </c>
      <c r="G16" s="10" t="s">
        <v>2499</v>
      </c>
      <c r="H16" s="11" t="s">
        <v>21</v>
      </c>
      <c r="I16" s="12">
        <v>12</v>
      </c>
      <c r="J16" s="13">
        <v>43009</v>
      </c>
      <c r="K16" s="14">
        <v>43009</v>
      </c>
      <c r="L16" s="14">
        <v>43100</v>
      </c>
      <c r="M16" s="15">
        <v>10</v>
      </c>
      <c r="N16" s="16">
        <v>0</v>
      </c>
      <c r="O16" s="17">
        <v>10</v>
      </c>
      <c r="P16" s="15">
        <f t="shared" si="0"/>
        <v>10</v>
      </c>
      <c r="Q16" s="15">
        <f t="shared" si="1"/>
        <v>100</v>
      </c>
      <c r="R16" s="32"/>
      <c r="S16" s="242"/>
      <c r="T16" s="242"/>
      <c r="U16" s="21"/>
      <c r="V16" s="242"/>
      <c r="W16" s="21"/>
      <c r="X16" s="21"/>
      <c r="Y16" s="244"/>
    </row>
    <row r="17" spans="1:25" x14ac:dyDescent="0.25">
      <c r="A17" s="82" t="s">
        <v>38</v>
      </c>
      <c r="B17" s="127"/>
      <c r="C17" s="127"/>
      <c r="D17" s="128"/>
      <c r="E17" s="8"/>
      <c r="F17" s="9" t="s">
        <v>707</v>
      </c>
      <c r="G17" s="10" t="s">
        <v>2500</v>
      </c>
      <c r="H17" s="11" t="s">
        <v>21</v>
      </c>
      <c r="I17" s="12">
        <v>12</v>
      </c>
      <c r="J17" s="13">
        <v>43009</v>
      </c>
      <c r="K17" s="14">
        <v>43009</v>
      </c>
      <c r="L17" s="14">
        <v>43100</v>
      </c>
      <c r="M17" s="15">
        <v>20</v>
      </c>
      <c r="N17" s="16">
        <v>0</v>
      </c>
      <c r="O17" s="17">
        <v>20</v>
      </c>
      <c r="P17" s="15">
        <f t="shared" si="0"/>
        <v>20</v>
      </c>
      <c r="Q17" s="15">
        <f t="shared" si="1"/>
        <v>100</v>
      </c>
      <c r="R17" s="32"/>
      <c r="S17" s="242"/>
      <c r="T17" s="242"/>
      <c r="U17" s="21"/>
      <c r="V17" s="242"/>
      <c r="W17" s="21"/>
      <c r="X17" s="21"/>
      <c r="Y17" s="244"/>
    </row>
    <row r="18" spans="1:25" x14ac:dyDescent="0.25">
      <c r="A18" s="82" t="s">
        <v>38</v>
      </c>
      <c r="B18" s="127"/>
      <c r="C18" s="127"/>
      <c r="D18" s="128"/>
      <c r="E18" s="8"/>
      <c r="F18" s="9" t="s">
        <v>236</v>
      </c>
      <c r="G18" s="10" t="s">
        <v>2501</v>
      </c>
      <c r="H18" s="11" t="s">
        <v>21</v>
      </c>
      <c r="I18" s="12">
        <v>12</v>
      </c>
      <c r="J18" s="13">
        <v>43009</v>
      </c>
      <c r="K18" s="14">
        <v>43009</v>
      </c>
      <c r="L18" s="14">
        <v>43100</v>
      </c>
      <c r="M18" s="15">
        <v>20</v>
      </c>
      <c r="N18" s="16">
        <v>0</v>
      </c>
      <c r="O18" s="17">
        <v>0</v>
      </c>
      <c r="P18" s="15">
        <f t="shared" si="0"/>
        <v>0</v>
      </c>
      <c r="Q18" s="15">
        <f t="shared" si="1"/>
        <v>0</v>
      </c>
      <c r="R18" s="32"/>
      <c r="S18" s="242"/>
      <c r="T18" s="242"/>
      <c r="U18" s="21"/>
      <c r="V18" s="242"/>
      <c r="W18" s="21"/>
      <c r="X18" s="21"/>
      <c r="Y18" s="244"/>
    </row>
    <row r="19" spans="1:25" x14ac:dyDescent="0.25">
      <c r="A19" s="82" t="s">
        <v>38</v>
      </c>
      <c r="B19" s="127"/>
      <c r="C19" s="127"/>
      <c r="D19" s="128"/>
      <c r="E19" s="8"/>
      <c r="F19" s="9" t="s">
        <v>710</v>
      </c>
      <c r="G19" s="10" t="s">
        <v>2502</v>
      </c>
      <c r="H19" s="11" t="s">
        <v>21</v>
      </c>
      <c r="I19" s="12">
        <v>12</v>
      </c>
      <c r="J19" s="13">
        <v>43009</v>
      </c>
      <c r="K19" s="14">
        <v>43009</v>
      </c>
      <c r="L19" s="14">
        <v>43100</v>
      </c>
      <c r="M19" s="15">
        <v>20</v>
      </c>
      <c r="N19" s="16">
        <v>0</v>
      </c>
      <c r="O19" s="17">
        <v>0</v>
      </c>
      <c r="P19" s="15">
        <f t="shared" si="0"/>
        <v>0</v>
      </c>
      <c r="Q19" s="15">
        <f t="shared" si="1"/>
        <v>0</v>
      </c>
      <c r="R19" s="32"/>
      <c r="S19" s="242"/>
      <c r="T19" s="242"/>
      <c r="U19" s="21"/>
      <c r="V19" s="242"/>
      <c r="W19" s="21"/>
      <c r="X19" s="21"/>
      <c r="Y19" s="244"/>
    </row>
    <row r="20" spans="1:25" x14ac:dyDescent="0.25">
      <c r="A20" s="82" t="s">
        <v>38</v>
      </c>
      <c r="B20" s="127"/>
      <c r="C20" s="127"/>
      <c r="D20" s="128"/>
      <c r="E20" s="8"/>
      <c r="F20" s="9" t="s">
        <v>766</v>
      </c>
      <c r="G20" s="10" t="s">
        <v>2503</v>
      </c>
      <c r="H20" s="11" t="s">
        <v>21</v>
      </c>
      <c r="I20" s="12">
        <v>12</v>
      </c>
      <c r="J20" s="13">
        <v>43009</v>
      </c>
      <c r="K20" s="14">
        <v>43009</v>
      </c>
      <c r="L20" s="14">
        <v>43100</v>
      </c>
      <c r="M20" s="15">
        <v>10</v>
      </c>
      <c r="N20" s="16">
        <v>0</v>
      </c>
      <c r="O20" s="17">
        <v>10</v>
      </c>
      <c r="P20" s="15">
        <f t="shared" si="0"/>
        <v>10</v>
      </c>
      <c r="Q20" s="15">
        <f t="shared" si="1"/>
        <v>100</v>
      </c>
      <c r="R20" s="32"/>
      <c r="S20" s="242"/>
      <c r="T20" s="242"/>
      <c r="U20" s="21"/>
      <c r="V20" s="242"/>
      <c r="W20" s="21"/>
      <c r="X20" s="21"/>
      <c r="Y20" s="244"/>
    </row>
    <row r="21" spans="1:25" x14ac:dyDescent="0.25">
      <c r="A21" s="82" t="s">
        <v>38</v>
      </c>
      <c r="B21" s="127"/>
      <c r="C21" s="127"/>
      <c r="D21" s="128"/>
      <c r="E21" s="8"/>
      <c r="F21" s="9" t="s">
        <v>89</v>
      </c>
      <c r="G21" s="10" t="s">
        <v>2504</v>
      </c>
      <c r="H21" s="11" t="s">
        <v>21</v>
      </c>
      <c r="I21" s="12">
        <v>12</v>
      </c>
      <c r="J21" s="13">
        <v>43009</v>
      </c>
      <c r="K21" s="14">
        <v>43009</v>
      </c>
      <c r="L21" s="14">
        <v>43100</v>
      </c>
      <c r="M21" s="15">
        <v>7</v>
      </c>
      <c r="N21" s="16">
        <v>0</v>
      </c>
      <c r="O21" s="17">
        <v>7</v>
      </c>
      <c r="P21" s="15">
        <f t="shared" si="0"/>
        <v>7</v>
      </c>
      <c r="Q21" s="15">
        <f t="shared" si="1"/>
        <v>100</v>
      </c>
      <c r="R21" s="32"/>
      <c r="S21" s="242"/>
      <c r="T21" s="242"/>
      <c r="U21" s="21"/>
      <c r="V21" s="242"/>
      <c r="W21" s="21"/>
      <c r="X21" s="21"/>
      <c r="Y21" s="244"/>
    </row>
    <row r="22" spans="1:25" x14ac:dyDescent="0.25">
      <c r="A22" s="82" t="s">
        <v>38</v>
      </c>
      <c r="B22" s="127"/>
      <c r="C22" s="127"/>
      <c r="D22" s="128"/>
      <c r="E22" s="8"/>
      <c r="F22" s="9" t="s">
        <v>528</v>
      </c>
      <c r="G22" s="10" t="s">
        <v>2505</v>
      </c>
      <c r="H22" s="11" t="s">
        <v>21</v>
      </c>
      <c r="I22" s="12">
        <v>12</v>
      </c>
      <c r="J22" s="13">
        <v>43009</v>
      </c>
      <c r="K22" s="14">
        <v>43009</v>
      </c>
      <c r="L22" s="14">
        <v>43100</v>
      </c>
      <c r="M22" s="15">
        <v>1</v>
      </c>
      <c r="N22" s="16">
        <v>0</v>
      </c>
      <c r="O22" s="17">
        <v>1</v>
      </c>
      <c r="P22" s="15">
        <f t="shared" si="0"/>
        <v>1</v>
      </c>
      <c r="Q22" s="15">
        <f t="shared" si="1"/>
        <v>100</v>
      </c>
      <c r="R22" s="32"/>
      <c r="S22" s="242"/>
      <c r="T22" s="242"/>
      <c r="U22" s="21"/>
      <c r="V22" s="242"/>
      <c r="W22" s="21"/>
      <c r="X22" s="21"/>
      <c r="Y22" s="244"/>
    </row>
    <row r="23" spans="1:25" x14ac:dyDescent="0.25">
      <c r="A23" s="82" t="s">
        <v>38</v>
      </c>
      <c r="B23" s="127"/>
      <c r="C23" s="127"/>
      <c r="D23" s="128"/>
      <c r="E23" s="8"/>
      <c r="F23" s="9" t="s">
        <v>811</v>
      </c>
      <c r="G23" s="10" t="s">
        <v>2506</v>
      </c>
      <c r="H23" s="11" t="s">
        <v>21</v>
      </c>
      <c r="I23" s="12">
        <v>12</v>
      </c>
      <c r="J23" s="13">
        <v>43009</v>
      </c>
      <c r="K23" s="14">
        <v>43009</v>
      </c>
      <c r="L23" s="14">
        <v>43100</v>
      </c>
      <c r="M23" s="15">
        <v>1</v>
      </c>
      <c r="N23" s="16">
        <v>0</v>
      </c>
      <c r="O23" s="17">
        <v>0</v>
      </c>
      <c r="P23" s="15">
        <f t="shared" si="0"/>
        <v>0</v>
      </c>
      <c r="Q23" s="15">
        <f t="shared" si="1"/>
        <v>0</v>
      </c>
      <c r="R23" s="32"/>
      <c r="S23" s="242"/>
      <c r="T23" s="242"/>
      <c r="U23" s="21"/>
      <c r="V23" s="242"/>
      <c r="W23" s="21"/>
      <c r="X23" s="21"/>
      <c r="Y23" s="244"/>
    </row>
    <row r="24" spans="1:25" x14ac:dyDescent="0.25">
      <c r="A24" s="82" t="s">
        <v>38</v>
      </c>
      <c r="B24" s="127"/>
      <c r="C24" s="127"/>
      <c r="D24" s="128"/>
      <c r="E24" s="8"/>
      <c r="F24" s="9" t="s">
        <v>824</v>
      </c>
      <c r="G24" s="10" t="s">
        <v>2507</v>
      </c>
      <c r="H24" s="11" t="s">
        <v>21</v>
      </c>
      <c r="I24" s="12">
        <v>12</v>
      </c>
      <c r="J24" s="13">
        <v>43009</v>
      </c>
      <c r="K24" s="14">
        <v>43009</v>
      </c>
      <c r="L24" s="14">
        <v>43100</v>
      </c>
      <c r="M24" s="15">
        <v>1</v>
      </c>
      <c r="N24" s="16">
        <v>0</v>
      </c>
      <c r="O24" s="17">
        <v>1</v>
      </c>
      <c r="P24" s="15">
        <f t="shared" si="0"/>
        <v>1</v>
      </c>
      <c r="Q24" s="15">
        <f t="shared" si="1"/>
        <v>100</v>
      </c>
      <c r="R24" s="32"/>
      <c r="S24" s="242"/>
      <c r="T24" s="242"/>
      <c r="U24" s="21"/>
      <c r="V24" s="242"/>
      <c r="W24" s="21"/>
      <c r="X24" s="21"/>
      <c r="Y24" s="244"/>
    </row>
    <row r="25" spans="1:25" x14ac:dyDescent="0.25">
      <c r="A25" s="82" t="s">
        <v>38</v>
      </c>
      <c r="B25" s="127"/>
      <c r="C25" s="127"/>
      <c r="D25" s="128"/>
      <c r="E25" s="8"/>
      <c r="F25" s="9" t="s">
        <v>312</v>
      </c>
      <c r="G25" s="10" t="s">
        <v>2508</v>
      </c>
      <c r="H25" s="11" t="s">
        <v>21</v>
      </c>
      <c r="I25" s="12">
        <v>12</v>
      </c>
      <c r="J25" s="13">
        <v>43009</v>
      </c>
      <c r="K25" s="14">
        <v>43009</v>
      </c>
      <c r="L25" s="14">
        <v>43100</v>
      </c>
      <c r="M25" s="15">
        <v>1</v>
      </c>
      <c r="N25" s="16">
        <v>0</v>
      </c>
      <c r="O25" s="17">
        <v>1</v>
      </c>
      <c r="P25" s="15">
        <f t="shared" si="0"/>
        <v>1</v>
      </c>
      <c r="Q25" s="15">
        <f t="shared" si="1"/>
        <v>100</v>
      </c>
      <c r="R25" s="32"/>
      <c r="S25" s="242"/>
      <c r="T25" s="242"/>
      <c r="U25" s="21"/>
      <c r="V25" s="242"/>
      <c r="W25" s="21"/>
      <c r="X25" s="21"/>
      <c r="Y25" s="244"/>
    </row>
    <row r="26" spans="1:25" x14ac:dyDescent="0.25">
      <c r="A26" s="82" t="s">
        <v>38</v>
      </c>
      <c r="B26" s="127"/>
      <c r="C26" s="127"/>
      <c r="D26" s="128"/>
      <c r="E26" s="8"/>
      <c r="F26" s="9" t="s">
        <v>272</v>
      </c>
      <c r="G26" s="10" t="s">
        <v>2509</v>
      </c>
      <c r="H26" s="11" t="s">
        <v>21</v>
      </c>
      <c r="I26" s="12">
        <v>12</v>
      </c>
      <c r="J26" s="13">
        <v>43009</v>
      </c>
      <c r="K26" s="14">
        <v>43009</v>
      </c>
      <c r="L26" s="14">
        <v>43100</v>
      </c>
      <c r="M26" s="15">
        <v>1</v>
      </c>
      <c r="N26" s="16">
        <v>0</v>
      </c>
      <c r="O26" s="17">
        <v>0</v>
      </c>
      <c r="P26" s="15">
        <f t="shared" si="0"/>
        <v>0</v>
      </c>
      <c r="Q26" s="15">
        <f t="shared" si="1"/>
        <v>0</v>
      </c>
      <c r="R26" s="32"/>
      <c r="S26" s="242"/>
      <c r="T26" s="242"/>
      <c r="U26" s="21"/>
      <c r="V26" s="242"/>
      <c r="W26" s="21"/>
      <c r="X26" s="21"/>
      <c r="Y26" s="244"/>
    </row>
    <row r="27" spans="1:25" x14ac:dyDescent="0.25">
      <c r="A27" s="82" t="s">
        <v>38</v>
      </c>
      <c r="B27" s="127"/>
      <c r="C27" s="127"/>
      <c r="D27" s="128"/>
      <c r="E27" s="8"/>
      <c r="F27" s="9" t="s">
        <v>316</v>
      </c>
      <c r="G27" s="10" t="s">
        <v>2510</v>
      </c>
      <c r="H27" s="11" t="s">
        <v>21</v>
      </c>
      <c r="I27" s="12">
        <v>12</v>
      </c>
      <c r="J27" s="13">
        <v>43009</v>
      </c>
      <c r="K27" s="14">
        <v>43009</v>
      </c>
      <c r="L27" s="14">
        <v>43100</v>
      </c>
      <c r="M27" s="15">
        <v>1</v>
      </c>
      <c r="N27" s="16">
        <v>1</v>
      </c>
      <c r="O27" s="17">
        <v>1</v>
      </c>
      <c r="P27" s="15">
        <f t="shared" si="0"/>
        <v>2</v>
      </c>
      <c r="Q27" s="15">
        <f t="shared" si="1"/>
        <v>200</v>
      </c>
      <c r="R27" s="32"/>
      <c r="S27" s="242"/>
      <c r="T27" s="242"/>
      <c r="U27" s="21"/>
      <c r="V27" s="242"/>
      <c r="W27" s="21"/>
      <c r="X27" s="21"/>
      <c r="Y27" s="244"/>
    </row>
    <row r="28" spans="1:25" x14ac:dyDescent="0.25">
      <c r="A28" s="82" t="s">
        <v>38</v>
      </c>
      <c r="B28" s="127"/>
      <c r="C28" s="127"/>
      <c r="D28" s="128"/>
      <c r="E28" s="8"/>
      <c r="F28" s="9" t="s">
        <v>318</v>
      </c>
      <c r="G28" s="10" t="s">
        <v>2511</v>
      </c>
      <c r="H28" s="11" t="s">
        <v>21</v>
      </c>
      <c r="I28" s="12">
        <v>12</v>
      </c>
      <c r="J28" s="13">
        <v>43009</v>
      </c>
      <c r="K28" s="14">
        <v>43009</v>
      </c>
      <c r="L28" s="14">
        <v>43100</v>
      </c>
      <c r="M28" s="15">
        <v>1</v>
      </c>
      <c r="N28" s="16">
        <v>0</v>
      </c>
      <c r="O28" s="17">
        <v>1</v>
      </c>
      <c r="P28" s="15">
        <f t="shared" si="0"/>
        <v>1</v>
      </c>
      <c r="Q28" s="15">
        <f t="shared" si="1"/>
        <v>100</v>
      </c>
      <c r="R28" s="32"/>
      <c r="S28" s="242"/>
      <c r="T28" s="242"/>
      <c r="U28" s="21"/>
      <c r="V28" s="242"/>
      <c r="W28" s="21"/>
      <c r="X28" s="21"/>
      <c r="Y28" s="244"/>
    </row>
    <row r="29" spans="1:25" x14ac:dyDescent="0.25">
      <c r="A29" s="82" t="s">
        <v>38</v>
      </c>
      <c r="B29" s="127"/>
      <c r="C29" s="127"/>
      <c r="D29" s="128"/>
      <c r="E29" s="8"/>
      <c r="F29" s="9" t="s">
        <v>274</v>
      </c>
      <c r="G29" s="10" t="s">
        <v>2512</v>
      </c>
      <c r="H29" s="11" t="s">
        <v>21</v>
      </c>
      <c r="I29" s="12">
        <v>12</v>
      </c>
      <c r="J29" s="13">
        <v>43009</v>
      </c>
      <c r="K29" s="14">
        <v>43009</v>
      </c>
      <c r="L29" s="14">
        <v>43100</v>
      </c>
      <c r="M29" s="15">
        <v>1</v>
      </c>
      <c r="N29" s="16">
        <v>1</v>
      </c>
      <c r="O29" s="17">
        <v>1</v>
      </c>
      <c r="P29" s="15">
        <f t="shared" si="0"/>
        <v>2</v>
      </c>
      <c r="Q29" s="15">
        <f t="shared" si="1"/>
        <v>200</v>
      </c>
      <c r="R29" s="32"/>
      <c r="S29" s="242"/>
      <c r="T29" s="242"/>
      <c r="U29" s="21"/>
      <c r="V29" s="242"/>
      <c r="W29" s="21"/>
      <c r="X29" s="21"/>
      <c r="Y29" s="244"/>
    </row>
    <row r="30" spans="1:25" x14ac:dyDescent="0.25">
      <c r="A30" s="82" t="s">
        <v>38</v>
      </c>
      <c r="B30" s="127"/>
      <c r="C30" s="127"/>
      <c r="D30" s="128"/>
      <c r="E30" s="8"/>
      <c r="F30" s="9" t="s">
        <v>829</v>
      </c>
      <c r="G30" s="10" t="s">
        <v>2513</v>
      </c>
      <c r="H30" s="11" t="s">
        <v>21</v>
      </c>
      <c r="I30" s="12">
        <v>12</v>
      </c>
      <c r="J30" s="13">
        <v>43009</v>
      </c>
      <c r="K30" s="14">
        <v>43009</v>
      </c>
      <c r="L30" s="14">
        <v>43100</v>
      </c>
      <c r="M30" s="15">
        <v>1</v>
      </c>
      <c r="N30" s="16">
        <v>0</v>
      </c>
      <c r="O30" s="17">
        <v>1</v>
      </c>
      <c r="P30" s="15">
        <f t="shared" si="0"/>
        <v>1</v>
      </c>
      <c r="Q30" s="15">
        <f t="shared" si="1"/>
        <v>100</v>
      </c>
      <c r="R30" s="32"/>
      <c r="S30" s="242"/>
      <c r="T30" s="242"/>
      <c r="U30" s="21"/>
      <c r="V30" s="242"/>
      <c r="W30" s="21"/>
      <c r="X30" s="21"/>
      <c r="Y30" s="244"/>
    </row>
    <row r="31" spans="1:25" x14ac:dyDescent="0.25">
      <c r="A31" s="82" t="s">
        <v>38</v>
      </c>
      <c r="B31" s="127"/>
      <c r="C31" s="127"/>
      <c r="D31" s="128"/>
      <c r="E31" s="8"/>
      <c r="F31" s="9" t="s">
        <v>697</v>
      </c>
      <c r="G31" s="10" t="s">
        <v>2514</v>
      </c>
      <c r="H31" s="11" t="s">
        <v>21</v>
      </c>
      <c r="I31" s="12">
        <v>12</v>
      </c>
      <c r="J31" s="13">
        <v>43009</v>
      </c>
      <c r="K31" s="14">
        <v>43009</v>
      </c>
      <c r="L31" s="14">
        <v>43100</v>
      </c>
      <c r="M31" s="15">
        <v>18</v>
      </c>
      <c r="N31" s="16">
        <v>18</v>
      </c>
      <c r="O31" s="17">
        <v>0</v>
      </c>
      <c r="P31" s="15">
        <f t="shared" si="0"/>
        <v>18</v>
      </c>
      <c r="Q31" s="15">
        <f t="shared" si="1"/>
        <v>100</v>
      </c>
      <c r="R31" s="32"/>
      <c r="S31" s="242"/>
      <c r="T31" s="242"/>
      <c r="U31" s="21"/>
      <c r="V31" s="242"/>
      <c r="W31" s="21"/>
      <c r="X31" s="21"/>
      <c r="Y31" s="244"/>
    </row>
    <row r="32" spans="1:25" x14ac:dyDescent="0.25">
      <c r="A32" s="82" t="s">
        <v>38</v>
      </c>
      <c r="B32" s="127"/>
      <c r="C32" s="127"/>
      <c r="D32" s="128"/>
      <c r="E32" s="8"/>
      <c r="F32" s="9" t="s">
        <v>832</v>
      </c>
      <c r="G32" s="10" t="s">
        <v>2515</v>
      </c>
      <c r="H32" s="11" t="s">
        <v>21</v>
      </c>
      <c r="I32" s="12">
        <v>12</v>
      </c>
      <c r="J32" s="13">
        <v>43009</v>
      </c>
      <c r="K32" s="14">
        <v>43009</v>
      </c>
      <c r="L32" s="14">
        <v>43100</v>
      </c>
      <c r="M32" s="15">
        <v>1</v>
      </c>
      <c r="N32" s="16">
        <v>0</v>
      </c>
      <c r="O32" s="17">
        <v>1</v>
      </c>
      <c r="P32" s="15">
        <f t="shared" si="0"/>
        <v>1</v>
      </c>
      <c r="Q32" s="15">
        <f t="shared" si="1"/>
        <v>100</v>
      </c>
      <c r="R32" s="32"/>
      <c r="S32" s="242"/>
      <c r="T32" s="242"/>
      <c r="U32" s="21"/>
      <c r="V32" s="242"/>
      <c r="W32" s="21"/>
      <c r="X32" s="21"/>
      <c r="Y32" s="244"/>
    </row>
    <row r="33" spans="1:25" x14ac:dyDescent="0.25">
      <c r="A33" s="82" t="s">
        <v>38</v>
      </c>
      <c r="B33" s="127"/>
      <c r="C33" s="127"/>
      <c r="D33" s="128"/>
      <c r="E33" s="8"/>
      <c r="F33" s="9" t="s">
        <v>834</v>
      </c>
      <c r="G33" s="10" t="s">
        <v>2516</v>
      </c>
      <c r="H33" s="11" t="s">
        <v>21</v>
      </c>
      <c r="I33" s="12">
        <v>12</v>
      </c>
      <c r="J33" s="13">
        <v>43009</v>
      </c>
      <c r="K33" s="14">
        <v>43009</v>
      </c>
      <c r="L33" s="14">
        <v>43100</v>
      </c>
      <c r="M33" s="15">
        <v>1</v>
      </c>
      <c r="N33" s="16">
        <v>0</v>
      </c>
      <c r="O33" s="17">
        <v>1</v>
      </c>
      <c r="P33" s="15">
        <f t="shared" si="0"/>
        <v>1</v>
      </c>
      <c r="Q33" s="15">
        <f t="shared" si="1"/>
        <v>100</v>
      </c>
      <c r="R33" s="32"/>
      <c r="S33" s="242"/>
      <c r="T33" s="242"/>
      <c r="U33" s="21"/>
      <c r="V33" s="242"/>
      <c r="W33" s="21"/>
      <c r="X33" s="21"/>
      <c r="Y33" s="244"/>
    </row>
    <row r="34" spans="1:25" x14ac:dyDescent="0.25">
      <c r="A34" s="82" t="s">
        <v>38</v>
      </c>
      <c r="B34" s="127"/>
      <c r="C34" s="127"/>
      <c r="D34" s="128"/>
      <c r="E34" s="8"/>
      <c r="F34" s="9" t="s">
        <v>276</v>
      </c>
      <c r="G34" s="10" t="s">
        <v>2517</v>
      </c>
      <c r="H34" s="11" t="s">
        <v>21</v>
      </c>
      <c r="I34" s="12">
        <v>12</v>
      </c>
      <c r="J34" s="13">
        <v>43009</v>
      </c>
      <c r="K34" s="14">
        <v>43009</v>
      </c>
      <c r="L34" s="14">
        <v>43100</v>
      </c>
      <c r="M34" s="15">
        <v>1</v>
      </c>
      <c r="N34" s="16">
        <v>0</v>
      </c>
      <c r="O34" s="17">
        <v>0</v>
      </c>
      <c r="P34" s="15">
        <f t="shared" si="0"/>
        <v>0</v>
      </c>
      <c r="Q34" s="15">
        <f t="shared" si="1"/>
        <v>0</v>
      </c>
      <c r="R34" s="32"/>
      <c r="S34" s="242"/>
      <c r="T34" s="242"/>
      <c r="U34" s="21"/>
      <c r="V34" s="242"/>
      <c r="W34" s="21"/>
      <c r="X34" s="21"/>
      <c r="Y34" s="244"/>
    </row>
    <row r="35" spans="1:25" x14ac:dyDescent="0.25">
      <c r="A35" s="82" t="s">
        <v>38</v>
      </c>
      <c r="B35" s="127"/>
      <c r="C35" s="127"/>
      <c r="D35" s="128"/>
      <c r="E35" s="8"/>
      <c r="F35" s="9" t="s">
        <v>883</v>
      </c>
      <c r="G35" s="10" t="s">
        <v>2518</v>
      </c>
      <c r="H35" s="11" t="s">
        <v>21</v>
      </c>
      <c r="I35" s="12">
        <v>12</v>
      </c>
      <c r="J35" s="13">
        <v>43009</v>
      </c>
      <c r="K35" s="14">
        <v>43009</v>
      </c>
      <c r="L35" s="14">
        <v>43100</v>
      </c>
      <c r="M35" s="15">
        <v>1</v>
      </c>
      <c r="N35" s="16">
        <v>0</v>
      </c>
      <c r="O35" s="17">
        <v>0</v>
      </c>
      <c r="P35" s="15">
        <f t="shared" si="0"/>
        <v>0</v>
      </c>
      <c r="Q35" s="15">
        <f t="shared" si="1"/>
        <v>0</v>
      </c>
      <c r="R35" s="32"/>
      <c r="S35" s="242"/>
      <c r="T35" s="242"/>
      <c r="U35" s="21"/>
      <c r="V35" s="242"/>
      <c r="W35" s="21"/>
      <c r="X35" s="21"/>
      <c r="Y35" s="244"/>
    </row>
    <row r="36" spans="1:25" x14ac:dyDescent="0.25">
      <c r="A36" s="82" t="s">
        <v>38</v>
      </c>
      <c r="B36" s="127"/>
      <c r="C36" s="127"/>
      <c r="D36" s="128"/>
      <c r="E36" s="8"/>
      <c r="F36" s="9" t="s">
        <v>1346</v>
      </c>
      <c r="G36" s="10" t="s">
        <v>2519</v>
      </c>
      <c r="H36" s="11" t="s">
        <v>21</v>
      </c>
      <c r="I36" s="12">
        <v>12</v>
      </c>
      <c r="J36" s="13">
        <v>43009</v>
      </c>
      <c r="K36" s="14">
        <v>43009</v>
      </c>
      <c r="L36" s="14">
        <v>43100</v>
      </c>
      <c r="M36" s="15">
        <v>1</v>
      </c>
      <c r="N36" s="16">
        <v>0</v>
      </c>
      <c r="O36" s="17">
        <v>0</v>
      </c>
      <c r="P36" s="15">
        <f t="shared" si="0"/>
        <v>0</v>
      </c>
      <c r="Q36" s="15">
        <f t="shared" si="1"/>
        <v>0</v>
      </c>
      <c r="R36" s="32"/>
      <c r="S36" s="242"/>
      <c r="T36" s="242"/>
      <c r="U36" s="21"/>
      <c r="V36" s="242"/>
      <c r="W36" s="21"/>
      <c r="X36" s="21"/>
      <c r="Y36" s="244"/>
    </row>
    <row r="37" spans="1:25" x14ac:dyDescent="0.25">
      <c r="A37" s="82" t="s">
        <v>38</v>
      </c>
      <c r="B37" s="127"/>
      <c r="C37" s="127"/>
      <c r="D37" s="128"/>
      <c r="E37" s="8"/>
      <c r="F37" s="9" t="s">
        <v>278</v>
      </c>
      <c r="G37" s="10" t="s">
        <v>2520</v>
      </c>
      <c r="H37" s="11" t="s">
        <v>21</v>
      </c>
      <c r="I37" s="12">
        <v>12</v>
      </c>
      <c r="J37" s="13">
        <v>43009</v>
      </c>
      <c r="K37" s="14">
        <v>43009</v>
      </c>
      <c r="L37" s="14">
        <v>43100</v>
      </c>
      <c r="M37" s="15">
        <v>9</v>
      </c>
      <c r="N37" s="16">
        <v>0</v>
      </c>
      <c r="O37" s="17">
        <v>0</v>
      </c>
      <c r="P37" s="15">
        <f t="shared" si="0"/>
        <v>0</v>
      </c>
      <c r="Q37" s="15">
        <f t="shared" si="1"/>
        <v>0</v>
      </c>
      <c r="R37" s="32"/>
      <c r="S37" s="242"/>
      <c r="T37" s="242"/>
      <c r="U37" s="21"/>
      <c r="V37" s="242"/>
      <c r="W37" s="21"/>
      <c r="X37" s="21"/>
      <c r="Y37" s="244"/>
    </row>
    <row r="38" spans="1:25" x14ac:dyDescent="0.25">
      <c r="A38" s="82" t="s">
        <v>38</v>
      </c>
      <c r="B38" s="127"/>
      <c r="C38" s="127"/>
      <c r="D38" s="128"/>
      <c r="E38" s="8"/>
      <c r="F38" s="9" t="s">
        <v>1349</v>
      </c>
      <c r="G38" s="10" t="s">
        <v>2521</v>
      </c>
      <c r="H38" s="11" t="s">
        <v>21</v>
      </c>
      <c r="I38" s="12">
        <v>12</v>
      </c>
      <c r="J38" s="13">
        <v>43009</v>
      </c>
      <c r="K38" s="14">
        <v>43009</v>
      </c>
      <c r="L38" s="14">
        <v>43100</v>
      </c>
      <c r="M38" s="15">
        <v>1</v>
      </c>
      <c r="N38" s="16">
        <v>0</v>
      </c>
      <c r="O38" s="17">
        <v>1</v>
      </c>
      <c r="P38" s="15">
        <f t="shared" si="0"/>
        <v>1</v>
      </c>
      <c r="Q38" s="15">
        <f t="shared" si="1"/>
        <v>100</v>
      </c>
      <c r="R38" s="32"/>
      <c r="S38" s="242"/>
      <c r="T38" s="242"/>
      <c r="U38" s="21"/>
      <c r="V38" s="242"/>
      <c r="W38" s="21"/>
      <c r="X38" s="21"/>
      <c r="Y38" s="244"/>
    </row>
    <row r="39" spans="1:25" x14ac:dyDescent="0.25">
      <c r="A39" s="82" t="s">
        <v>38</v>
      </c>
      <c r="B39" s="127"/>
      <c r="C39" s="127"/>
      <c r="D39" s="128"/>
      <c r="E39" s="8"/>
      <c r="F39" s="9" t="s">
        <v>1905</v>
      </c>
      <c r="G39" s="10" t="s">
        <v>2522</v>
      </c>
      <c r="H39" s="11" t="s">
        <v>21</v>
      </c>
      <c r="I39" s="12">
        <v>12</v>
      </c>
      <c r="J39" s="13">
        <v>43009</v>
      </c>
      <c r="K39" s="14">
        <v>43009</v>
      </c>
      <c r="L39" s="14">
        <v>43100</v>
      </c>
      <c r="M39" s="15">
        <v>7</v>
      </c>
      <c r="N39" s="16">
        <v>0</v>
      </c>
      <c r="O39" s="17">
        <v>7</v>
      </c>
      <c r="P39" s="15">
        <f t="shared" si="0"/>
        <v>7</v>
      </c>
      <c r="Q39" s="15">
        <f t="shared" si="1"/>
        <v>100</v>
      </c>
      <c r="R39" s="32"/>
      <c r="S39" s="242"/>
      <c r="T39" s="242"/>
      <c r="U39" s="21"/>
      <c r="V39" s="242"/>
      <c r="W39" s="21"/>
      <c r="X39" s="21"/>
      <c r="Y39" s="244"/>
    </row>
    <row r="40" spans="1:25" x14ac:dyDescent="0.25">
      <c r="A40" s="82" t="s">
        <v>38</v>
      </c>
      <c r="B40" s="127"/>
      <c r="C40" s="127"/>
      <c r="D40" s="128"/>
      <c r="E40" s="8"/>
      <c r="F40" s="9" t="s">
        <v>1855</v>
      </c>
      <c r="G40" s="10" t="s">
        <v>2523</v>
      </c>
      <c r="H40" s="11" t="s">
        <v>21</v>
      </c>
      <c r="I40" s="12">
        <v>12</v>
      </c>
      <c r="J40" s="13">
        <v>43009</v>
      </c>
      <c r="K40" s="14">
        <v>43009</v>
      </c>
      <c r="L40" s="14">
        <v>43100</v>
      </c>
      <c r="M40" s="15">
        <v>125</v>
      </c>
      <c r="N40" s="16">
        <v>0</v>
      </c>
      <c r="O40" s="17">
        <v>125</v>
      </c>
      <c r="P40" s="15">
        <f t="shared" si="0"/>
        <v>125</v>
      </c>
      <c r="Q40" s="15">
        <f t="shared" si="1"/>
        <v>100</v>
      </c>
      <c r="R40" s="32"/>
      <c r="S40" s="242"/>
      <c r="T40" s="242"/>
      <c r="U40" s="21"/>
      <c r="V40" s="242"/>
      <c r="W40" s="21"/>
      <c r="X40" s="21"/>
      <c r="Y40" s="244"/>
    </row>
    <row r="41" spans="1:25" ht="60" x14ac:dyDescent="0.25">
      <c r="A41" s="82" t="s">
        <v>38</v>
      </c>
      <c r="B41" s="127" t="s">
        <v>103</v>
      </c>
      <c r="C41" s="127" t="s">
        <v>113</v>
      </c>
      <c r="D41" s="128" t="s">
        <v>114</v>
      </c>
      <c r="E41" s="8" t="s">
        <v>115</v>
      </c>
      <c r="F41" s="9" t="s">
        <v>70</v>
      </c>
      <c r="G41" s="10" t="s">
        <v>116</v>
      </c>
      <c r="H41" s="11" t="s">
        <v>21</v>
      </c>
      <c r="I41" s="12">
        <v>12</v>
      </c>
      <c r="J41" s="13">
        <v>43009</v>
      </c>
      <c r="K41" s="14">
        <v>43009</v>
      </c>
      <c r="L41" s="14">
        <v>43100</v>
      </c>
      <c r="M41" s="15">
        <v>1</v>
      </c>
      <c r="N41" s="16">
        <v>0</v>
      </c>
      <c r="O41" s="17">
        <v>1</v>
      </c>
      <c r="P41" s="15">
        <f t="shared" si="0"/>
        <v>1</v>
      </c>
      <c r="Q41" s="15">
        <f t="shared" si="1"/>
        <v>100</v>
      </c>
      <c r="R41" s="32"/>
      <c r="S41" s="242">
        <f>VLOOKUP(C41,'[1]Sumado depto y gestion incorp1'!$A$2:$C$297,3,FALSE)</f>
        <v>583406222</v>
      </c>
      <c r="T41" s="242">
        <f>VLOOKUP(C41,'[1]Sumado depto y gestion incorp1'!$A$2:$D$297,4,FALSE)</f>
        <v>0</v>
      </c>
      <c r="U41" s="21">
        <f>VLOOKUP(C41,'[1]Sumado depto y gestion incorp1'!$A$2:$F$297,6,FALSE)</f>
        <v>583406222</v>
      </c>
      <c r="V41" s="242">
        <f>VLOOKUP(C41,'[1]Sumado depto y gestion incorp1'!$A$2:$G$297,7,FALSE)</f>
        <v>0</v>
      </c>
      <c r="W41" s="21">
        <f t="shared" si="2"/>
        <v>583406222</v>
      </c>
      <c r="X41" s="21">
        <f t="shared" si="3"/>
        <v>583406222</v>
      </c>
      <c r="Y41" s="244"/>
    </row>
    <row r="42" spans="1:25" x14ac:dyDescent="0.25">
      <c r="A42" s="82" t="s">
        <v>38</v>
      </c>
      <c r="B42" s="127"/>
      <c r="C42" s="127"/>
      <c r="D42" s="128"/>
      <c r="E42" s="8"/>
      <c r="F42" s="9" t="s">
        <v>72</v>
      </c>
      <c r="G42" s="10" t="s">
        <v>2524</v>
      </c>
      <c r="H42" s="11" t="s">
        <v>21</v>
      </c>
      <c r="I42" s="12">
        <v>12</v>
      </c>
      <c r="J42" s="13">
        <v>43009</v>
      </c>
      <c r="K42" s="14">
        <v>43009</v>
      </c>
      <c r="L42" s="14">
        <v>43100</v>
      </c>
      <c r="M42" s="15">
        <v>1</v>
      </c>
      <c r="N42" s="16">
        <v>0</v>
      </c>
      <c r="O42" s="17">
        <v>1</v>
      </c>
      <c r="P42" s="15">
        <f t="shared" si="0"/>
        <v>1</v>
      </c>
      <c r="Q42" s="15">
        <f t="shared" si="1"/>
        <v>100</v>
      </c>
      <c r="R42" s="32"/>
      <c r="S42" s="242"/>
      <c r="T42" s="242"/>
      <c r="U42" s="21"/>
      <c r="V42" s="242"/>
      <c r="W42" s="21"/>
      <c r="X42" s="21"/>
      <c r="Y42" s="244"/>
    </row>
    <row r="43" spans="1:25" x14ac:dyDescent="0.25">
      <c r="A43" s="82" t="s">
        <v>38</v>
      </c>
      <c r="B43" s="127"/>
      <c r="C43" s="127"/>
      <c r="D43" s="128"/>
      <c r="E43" s="8"/>
      <c r="F43" s="9" t="s">
        <v>73</v>
      </c>
      <c r="G43" s="10" t="s">
        <v>2525</v>
      </c>
      <c r="H43" s="11" t="s">
        <v>21</v>
      </c>
      <c r="I43" s="12">
        <v>12</v>
      </c>
      <c r="J43" s="13">
        <v>43009</v>
      </c>
      <c r="K43" s="14">
        <v>43009</v>
      </c>
      <c r="L43" s="14">
        <v>43100</v>
      </c>
      <c r="M43" s="15">
        <v>20</v>
      </c>
      <c r="N43" s="16">
        <v>0</v>
      </c>
      <c r="O43" s="17">
        <v>0</v>
      </c>
      <c r="P43" s="15">
        <f t="shared" si="0"/>
        <v>0</v>
      </c>
      <c r="Q43" s="15">
        <f t="shared" si="1"/>
        <v>0</v>
      </c>
      <c r="R43" s="32"/>
      <c r="S43" s="242"/>
      <c r="T43" s="242"/>
      <c r="U43" s="21"/>
      <c r="V43" s="242"/>
      <c r="W43" s="21"/>
      <c r="X43" s="21"/>
      <c r="Y43" s="244"/>
    </row>
    <row r="44" spans="1:25" x14ac:dyDescent="0.25">
      <c r="A44" s="82" t="s">
        <v>38</v>
      </c>
      <c r="B44" s="127"/>
      <c r="C44" s="127"/>
      <c r="D44" s="128"/>
      <c r="E44" s="8"/>
      <c r="F44" s="9" t="s">
        <v>22</v>
      </c>
      <c r="G44" s="10" t="s">
        <v>2526</v>
      </c>
      <c r="H44" s="11" t="s">
        <v>21</v>
      </c>
      <c r="I44" s="12">
        <v>12</v>
      </c>
      <c r="J44" s="13">
        <v>43009</v>
      </c>
      <c r="K44" s="14">
        <v>43009</v>
      </c>
      <c r="L44" s="14">
        <v>43100</v>
      </c>
      <c r="M44" s="15">
        <v>1</v>
      </c>
      <c r="N44" s="16">
        <v>0</v>
      </c>
      <c r="O44" s="17">
        <v>0</v>
      </c>
      <c r="P44" s="15">
        <f t="shared" si="0"/>
        <v>0</v>
      </c>
      <c r="Q44" s="15">
        <f t="shared" si="1"/>
        <v>0</v>
      </c>
      <c r="R44" s="32"/>
      <c r="S44" s="242"/>
      <c r="T44" s="242"/>
      <c r="U44" s="21"/>
      <c r="V44" s="242"/>
      <c r="W44" s="21"/>
      <c r="X44" s="21"/>
      <c r="Y44" s="244"/>
    </row>
    <row r="45" spans="1:25" x14ac:dyDescent="0.25">
      <c r="A45" s="82" t="s">
        <v>38</v>
      </c>
      <c r="B45" s="127"/>
      <c r="C45" s="127"/>
      <c r="D45" s="128"/>
      <c r="E45" s="8"/>
      <c r="F45" s="9" t="s">
        <v>23</v>
      </c>
      <c r="G45" s="10" t="s">
        <v>2527</v>
      </c>
      <c r="H45" s="11" t="s">
        <v>21</v>
      </c>
      <c r="I45" s="12">
        <v>12</v>
      </c>
      <c r="J45" s="13">
        <v>43009</v>
      </c>
      <c r="K45" s="14">
        <v>43009</v>
      </c>
      <c r="L45" s="14">
        <v>43100</v>
      </c>
      <c r="M45" s="15">
        <v>1</v>
      </c>
      <c r="N45" s="16">
        <v>6</v>
      </c>
      <c r="O45" s="17">
        <v>1</v>
      </c>
      <c r="P45" s="15">
        <f t="shared" si="0"/>
        <v>7</v>
      </c>
      <c r="Q45" s="15">
        <f t="shared" si="1"/>
        <v>700</v>
      </c>
      <c r="R45" s="32"/>
      <c r="S45" s="242"/>
      <c r="T45" s="242"/>
      <c r="U45" s="21"/>
      <c r="V45" s="242"/>
      <c r="W45" s="21"/>
      <c r="X45" s="21"/>
      <c r="Y45" s="244"/>
    </row>
    <row r="46" spans="1:25" x14ac:dyDescent="0.25">
      <c r="A46" s="82" t="s">
        <v>38</v>
      </c>
      <c r="B46" s="127"/>
      <c r="C46" s="127"/>
      <c r="D46" s="128"/>
      <c r="E46" s="8"/>
      <c r="F46" s="9" t="s">
        <v>232</v>
      </c>
      <c r="G46" s="10" t="s">
        <v>2528</v>
      </c>
      <c r="H46" s="11" t="s">
        <v>21</v>
      </c>
      <c r="I46" s="12">
        <v>12</v>
      </c>
      <c r="J46" s="13">
        <v>43009</v>
      </c>
      <c r="K46" s="14">
        <v>43009</v>
      </c>
      <c r="L46" s="14">
        <v>43100</v>
      </c>
      <c r="M46" s="15">
        <v>1</v>
      </c>
      <c r="N46" s="16">
        <v>0</v>
      </c>
      <c r="O46" s="17">
        <v>0</v>
      </c>
      <c r="P46" s="15">
        <f t="shared" si="0"/>
        <v>0</v>
      </c>
      <c r="Q46" s="15">
        <f t="shared" si="1"/>
        <v>0</v>
      </c>
      <c r="R46" s="32"/>
      <c r="S46" s="242"/>
      <c r="T46" s="242"/>
      <c r="U46" s="21"/>
      <c r="V46" s="242"/>
      <c r="W46" s="21"/>
      <c r="X46" s="21"/>
      <c r="Y46" s="244"/>
    </row>
    <row r="47" spans="1:25" x14ac:dyDescent="0.25">
      <c r="A47" s="82" t="s">
        <v>38</v>
      </c>
      <c r="B47" s="127"/>
      <c r="C47" s="127"/>
      <c r="D47" s="128"/>
      <c r="E47" s="8"/>
      <c r="F47" s="9" t="s">
        <v>79</v>
      </c>
      <c r="G47" s="10" t="s">
        <v>2529</v>
      </c>
      <c r="H47" s="11" t="s">
        <v>21</v>
      </c>
      <c r="I47" s="12">
        <v>12</v>
      </c>
      <c r="J47" s="13">
        <v>43009</v>
      </c>
      <c r="K47" s="14">
        <v>43009</v>
      </c>
      <c r="L47" s="14">
        <v>43100</v>
      </c>
      <c r="M47" s="15">
        <v>10</v>
      </c>
      <c r="N47" s="16">
        <v>0</v>
      </c>
      <c r="O47" s="17">
        <v>0</v>
      </c>
      <c r="P47" s="15">
        <f t="shared" si="0"/>
        <v>0</v>
      </c>
      <c r="Q47" s="15">
        <f t="shared" si="1"/>
        <v>0</v>
      </c>
      <c r="R47" s="32"/>
      <c r="S47" s="242"/>
      <c r="T47" s="242"/>
      <c r="U47" s="21"/>
      <c r="V47" s="242"/>
      <c r="W47" s="21"/>
      <c r="X47" s="21"/>
      <c r="Y47" s="244"/>
    </row>
    <row r="48" spans="1:25" x14ac:dyDescent="0.25">
      <c r="A48" s="82" t="s">
        <v>38</v>
      </c>
      <c r="B48" s="127"/>
      <c r="C48" s="127"/>
      <c r="D48" s="128"/>
      <c r="E48" s="8"/>
      <c r="F48" s="9" t="s">
        <v>78</v>
      </c>
      <c r="G48" s="10" t="s">
        <v>2530</v>
      </c>
      <c r="H48" s="11" t="s">
        <v>21</v>
      </c>
      <c r="I48" s="12">
        <v>12</v>
      </c>
      <c r="J48" s="13">
        <v>43009</v>
      </c>
      <c r="K48" s="14">
        <v>43009</v>
      </c>
      <c r="L48" s="14">
        <v>43100</v>
      </c>
      <c r="M48" s="15">
        <v>6</v>
      </c>
      <c r="N48" s="16">
        <v>0</v>
      </c>
      <c r="O48" s="17">
        <v>0</v>
      </c>
      <c r="P48" s="15">
        <f t="shared" si="0"/>
        <v>0</v>
      </c>
      <c r="Q48" s="15">
        <f t="shared" si="1"/>
        <v>0</v>
      </c>
      <c r="R48" s="32"/>
      <c r="S48" s="242"/>
      <c r="T48" s="242"/>
      <c r="U48" s="21"/>
      <c r="V48" s="242"/>
      <c r="W48" s="21"/>
      <c r="X48" s="21"/>
      <c r="Y48" s="244"/>
    </row>
    <row r="49" spans="1:25" x14ac:dyDescent="0.25">
      <c r="A49" s="82" t="s">
        <v>38</v>
      </c>
      <c r="B49" s="127"/>
      <c r="C49" s="127"/>
      <c r="D49" s="128"/>
      <c r="E49" s="8"/>
      <c r="F49" s="9" t="s">
        <v>250</v>
      </c>
      <c r="G49" s="10" t="s">
        <v>2531</v>
      </c>
      <c r="H49" s="11" t="s">
        <v>21</v>
      </c>
      <c r="I49" s="12">
        <v>12</v>
      </c>
      <c r="J49" s="13">
        <v>43009</v>
      </c>
      <c r="K49" s="14">
        <v>43009</v>
      </c>
      <c r="L49" s="14">
        <v>43100</v>
      </c>
      <c r="M49" s="15">
        <v>2</v>
      </c>
      <c r="N49" s="16">
        <v>0</v>
      </c>
      <c r="O49" s="17">
        <v>0</v>
      </c>
      <c r="P49" s="15">
        <f t="shared" si="0"/>
        <v>0</v>
      </c>
      <c r="Q49" s="15">
        <f t="shared" si="1"/>
        <v>0</v>
      </c>
      <c r="R49" s="32"/>
      <c r="S49" s="242"/>
      <c r="T49" s="242"/>
      <c r="U49" s="21"/>
      <c r="V49" s="242"/>
      <c r="W49" s="21"/>
      <c r="X49" s="21"/>
      <c r="Y49" s="244"/>
    </row>
    <row r="50" spans="1:25" x14ac:dyDescent="0.25">
      <c r="A50" s="82" t="s">
        <v>38</v>
      </c>
      <c r="B50" s="127"/>
      <c r="C50" s="127"/>
      <c r="D50" s="128"/>
      <c r="E50" s="8"/>
      <c r="F50" s="9" t="s">
        <v>234</v>
      </c>
      <c r="G50" s="10" t="s">
        <v>2532</v>
      </c>
      <c r="H50" s="11" t="s">
        <v>21</v>
      </c>
      <c r="I50" s="12">
        <v>12</v>
      </c>
      <c r="J50" s="13">
        <v>43009</v>
      </c>
      <c r="K50" s="14">
        <v>43009</v>
      </c>
      <c r="L50" s="14">
        <v>43100</v>
      </c>
      <c r="M50" s="15">
        <v>1</v>
      </c>
      <c r="N50" s="16">
        <v>0</v>
      </c>
      <c r="O50" s="17">
        <v>0</v>
      </c>
      <c r="P50" s="15">
        <f t="shared" si="0"/>
        <v>0</v>
      </c>
      <c r="Q50" s="15">
        <f t="shared" si="1"/>
        <v>0</v>
      </c>
      <c r="R50" s="32"/>
      <c r="S50" s="242"/>
      <c r="T50" s="242"/>
      <c r="U50" s="21"/>
      <c r="V50" s="242"/>
      <c r="W50" s="21"/>
      <c r="X50" s="21"/>
      <c r="Y50" s="244"/>
    </row>
    <row r="51" spans="1:25" ht="60" x14ac:dyDescent="0.25">
      <c r="A51" s="82" t="s">
        <v>38</v>
      </c>
      <c r="B51" s="127" t="s">
        <v>103</v>
      </c>
      <c r="C51" s="127" t="s">
        <v>117</v>
      </c>
      <c r="D51" s="128" t="s">
        <v>118</v>
      </c>
      <c r="E51" s="8" t="s">
        <v>119</v>
      </c>
      <c r="F51" s="9" t="s">
        <v>79</v>
      </c>
      <c r="G51" s="10" t="s">
        <v>120</v>
      </c>
      <c r="H51" s="11" t="s">
        <v>21</v>
      </c>
      <c r="I51" s="12">
        <v>12</v>
      </c>
      <c r="J51" s="13">
        <v>43009</v>
      </c>
      <c r="K51" s="14">
        <v>43009</v>
      </c>
      <c r="L51" s="14">
        <v>43100</v>
      </c>
      <c r="M51" s="15">
        <v>9</v>
      </c>
      <c r="N51" s="16">
        <v>0</v>
      </c>
      <c r="O51" s="17">
        <v>1</v>
      </c>
      <c r="P51" s="15">
        <f t="shared" si="0"/>
        <v>1</v>
      </c>
      <c r="Q51" s="15">
        <f t="shared" si="1"/>
        <v>11.111111111111111</v>
      </c>
      <c r="R51" s="32"/>
      <c r="S51" s="242">
        <f>VLOOKUP(C51,'[1]Sumado depto y gestion incorp1'!$A$2:$C$297,3,FALSE)</f>
        <v>1806140885</v>
      </c>
      <c r="T51" s="242">
        <f>VLOOKUP(C51,'[1]Sumado depto y gestion incorp1'!$A$2:$D$297,4,FALSE)</f>
        <v>0</v>
      </c>
      <c r="U51" s="21">
        <f>VLOOKUP(C51,'[1]Sumado depto y gestion incorp1'!$A$2:$F$297,6,FALSE)</f>
        <v>1806140885</v>
      </c>
      <c r="V51" s="242">
        <f>VLOOKUP(C51,'[1]Sumado depto y gestion incorp1'!$A$2:$G$297,7,FALSE)</f>
        <v>0</v>
      </c>
      <c r="W51" s="21">
        <f t="shared" si="2"/>
        <v>1806140885</v>
      </c>
      <c r="X51" s="21">
        <f t="shared" si="3"/>
        <v>1806140885</v>
      </c>
      <c r="Y51" s="244"/>
    </row>
    <row r="52" spans="1:25" x14ac:dyDescent="0.25">
      <c r="A52" s="82" t="s">
        <v>38</v>
      </c>
      <c r="B52" s="127"/>
      <c r="C52" s="127"/>
      <c r="D52" s="128"/>
      <c r="E52" s="8"/>
      <c r="F52" s="9" t="s">
        <v>78</v>
      </c>
      <c r="G52" s="10" t="s">
        <v>2533</v>
      </c>
      <c r="H52" s="11" t="s">
        <v>21</v>
      </c>
      <c r="I52" s="12">
        <v>12</v>
      </c>
      <c r="J52" s="13">
        <v>43009</v>
      </c>
      <c r="K52" s="14">
        <v>43009</v>
      </c>
      <c r="L52" s="14">
        <v>43100</v>
      </c>
      <c r="M52" s="15">
        <v>90</v>
      </c>
      <c r="N52" s="16">
        <v>0</v>
      </c>
      <c r="O52" s="17">
        <v>0</v>
      </c>
      <c r="P52" s="15">
        <f t="shared" si="0"/>
        <v>0</v>
      </c>
      <c r="Q52" s="15">
        <f t="shared" si="1"/>
        <v>0</v>
      </c>
      <c r="R52" s="32"/>
      <c r="S52" s="242"/>
      <c r="T52" s="242"/>
      <c r="U52" s="21"/>
      <c r="V52" s="242"/>
      <c r="W52" s="21"/>
      <c r="X52" s="21"/>
      <c r="Y52" s="244"/>
    </row>
    <row r="53" spans="1:25" x14ac:dyDescent="0.25">
      <c r="A53" s="82" t="s">
        <v>38</v>
      </c>
      <c r="B53" s="127"/>
      <c r="C53" s="127"/>
      <c r="D53" s="128"/>
      <c r="E53" s="8"/>
      <c r="F53" s="9" t="s">
        <v>250</v>
      </c>
      <c r="G53" s="10" t="s">
        <v>116</v>
      </c>
      <c r="H53" s="11" t="s">
        <v>21</v>
      </c>
      <c r="I53" s="12">
        <v>12</v>
      </c>
      <c r="J53" s="13">
        <v>43009</v>
      </c>
      <c r="K53" s="14">
        <v>43009</v>
      </c>
      <c r="L53" s="14">
        <v>43100</v>
      </c>
      <c r="M53" s="15">
        <v>1</v>
      </c>
      <c r="N53" s="16">
        <v>0</v>
      </c>
      <c r="O53" s="17">
        <v>1</v>
      </c>
      <c r="P53" s="15">
        <f t="shared" si="0"/>
        <v>1</v>
      </c>
      <c r="Q53" s="15">
        <f t="shared" si="1"/>
        <v>100</v>
      </c>
      <c r="R53" s="32"/>
      <c r="S53" s="242"/>
      <c r="T53" s="242"/>
      <c r="U53" s="21"/>
      <c r="V53" s="242"/>
      <c r="W53" s="21"/>
      <c r="X53" s="21"/>
      <c r="Y53" s="244"/>
    </row>
    <row r="54" spans="1:25" x14ac:dyDescent="0.25">
      <c r="A54" s="82" t="s">
        <v>38</v>
      </c>
      <c r="B54" s="127"/>
      <c r="C54" s="127"/>
      <c r="D54" s="128"/>
      <c r="E54" s="8"/>
      <c r="F54" s="9" t="s">
        <v>234</v>
      </c>
      <c r="G54" s="10" t="s">
        <v>2534</v>
      </c>
      <c r="H54" s="11" t="s">
        <v>21</v>
      </c>
      <c r="I54" s="12">
        <v>12</v>
      </c>
      <c r="J54" s="13">
        <v>43009</v>
      </c>
      <c r="K54" s="14">
        <v>43009</v>
      </c>
      <c r="L54" s="14">
        <v>43100</v>
      </c>
      <c r="M54" s="15">
        <v>1</v>
      </c>
      <c r="N54" s="16">
        <v>0</v>
      </c>
      <c r="O54" s="17">
        <v>0</v>
      </c>
      <c r="P54" s="15">
        <f t="shared" si="0"/>
        <v>0</v>
      </c>
      <c r="Q54" s="15">
        <f t="shared" si="1"/>
        <v>0</v>
      </c>
      <c r="R54" s="32"/>
      <c r="S54" s="242"/>
      <c r="T54" s="242"/>
      <c r="U54" s="21"/>
      <c r="V54" s="242"/>
      <c r="W54" s="21"/>
      <c r="X54" s="21"/>
      <c r="Y54" s="244"/>
    </row>
    <row r="55" spans="1:25" x14ac:dyDescent="0.25">
      <c r="A55" s="82" t="s">
        <v>38</v>
      </c>
      <c r="B55" s="127"/>
      <c r="C55" s="127"/>
      <c r="D55" s="128"/>
      <c r="E55" s="8"/>
      <c r="F55" s="9" t="s">
        <v>619</v>
      </c>
      <c r="G55" s="10" t="s">
        <v>2524</v>
      </c>
      <c r="H55" s="11" t="s">
        <v>21</v>
      </c>
      <c r="I55" s="12">
        <v>12</v>
      </c>
      <c r="J55" s="13">
        <v>43009</v>
      </c>
      <c r="K55" s="14">
        <v>43009</v>
      </c>
      <c r="L55" s="14">
        <v>43100</v>
      </c>
      <c r="M55" s="15">
        <v>1</v>
      </c>
      <c r="N55" s="16">
        <v>1</v>
      </c>
      <c r="O55" s="17">
        <v>0</v>
      </c>
      <c r="P55" s="15">
        <f t="shared" si="0"/>
        <v>1</v>
      </c>
      <c r="Q55" s="15">
        <f t="shared" si="1"/>
        <v>100</v>
      </c>
      <c r="R55" s="32"/>
      <c r="S55" s="242"/>
      <c r="T55" s="242"/>
      <c r="U55" s="21"/>
      <c r="V55" s="242"/>
      <c r="W55" s="21"/>
      <c r="X55" s="21"/>
      <c r="Y55" s="244"/>
    </row>
    <row r="56" spans="1:25" x14ac:dyDescent="0.25">
      <c r="A56" s="82" t="s">
        <v>38</v>
      </c>
      <c r="B56" s="127"/>
      <c r="C56" s="127"/>
      <c r="D56" s="128"/>
      <c r="E56" s="8"/>
      <c r="F56" s="9" t="s">
        <v>707</v>
      </c>
      <c r="G56" s="10" t="s">
        <v>2535</v>
      </c>
      <c r="H56" s="11" t="s">
        <v>21</v>
      </c>
      <c r="I56" s="12">
        <v>12</v>
      </c>
      <c r="J56" s="13">
        <v>43009</v>
      </c>
      <c r="K56" s="14">
        <v>43009</v>
      </c>
      <c r="L56" s="14">
        <v>43100</v>
      </c>
      <c r="M56" s="15">
        <v>24</v>
      </c>
      <c r="N56" s="16">
        <v>0</v>
      </c>
      <c r="O56" s="17">
        <v>25</v>
      </c>
      <c r="P56" s="15">
        <f t="shared" si="0"/>
        <v>25</v>
      </c>
      <c r="Q56" s="15">
        <f t="shared" si="1"/>
        <v>104.16666666666667</v>
      </c>
      <c r="R56" s="32"/>
      <c r="S56" s="242"/>
      <c r="T56" s="242"/>
      <c r="U56" s="21"/>
      <c r="V56" s="242"/>
      <c r="W56" s="21"/>
      <c r="X56" s="21"/>
      <c r="Y56" s="244"/>
    </row>
    <row r="57" spans="1:25" x14ac:dyDescent="0.25">
      <c r="A57" s="82" t="s">
        <v>38</v>
      </c>
      <c r="B57" s="127"/>
      <c r="C57" s="127"/>
      <c r="D57" s="128"/>
      <c r="E57" s="8"/>
      <c r="F57" s="9" t="s">
        <v>236</v>
      </c>
      <c r="G57" s="10" t="s">
        <v>2536</v>
      </c>
      <c r="H57" s="11" t="s">
        <v>21</v>
      </c>
      <c r="I57" s="12">
        <v>12</v>
      </c>
      <c r="J57" s="13">
        <v>43009</v>
      </c>
      <c r="K57" s="14">
        <v>43009</v>
      </c>
      <c r="L57" s="14">
        <v>43100</v>
      </c>
      <c r="M57" s="15">
        <v>1</v>
      </c>
      <c r="N57" s="16">
        <v>0</v>
      </c>
      <c r="O57" s="17">
        <v>1</v>
      </c>
      <c r="P57" s="15">
        <f t="shared" si="0"/>
        <v>1</v>
      </c>
      <c r="Q57" s="15">
        <f t="shared" si="1"/>
        <v>100</v>
      </c>
      <c r="R57" s="32"/>
      <c r="S57" s="242"/>
      <c r="T57" s="242"/>
      <c r="U57" s="21"/>
      <c r="V57" s="242"/>
      <c r="W57" s="21"/>
      <c r="X57" s="21"/>
      <c r="Y57" s="244"/>
    </row>
    <row r="58" spans="1:25" x14ac:dyDescent="0.25">
      <c r="A58" s="82" t="s">
        <v>38</v>
      </c>
      <c r="B58" s="127"/>
      <c r="C58" s="127"/>
      <c r="D58" s="128"/>
      <c r="E58" s="8"/>
      <c r="F58" s="9" t="s">
        <v>710</v>
      </c>
      <c r="G58" s="10" t="s">
        <v>2537</v>
      </c>
      <c r="H58" s="11" t="s">
        <v>21</v>
      </c>
      <c r="I58" s="12">
        <v>12</v>
      </c>
      <c r="J58" s="13">
        <v>43009</v>
      </c>
      <c r="K58" s="14">
        <v>43009</v>
      </c>
      <c r="L58" s="14">
        <v>43100</v>
      </c>
      <c r="M58" s="15">
        <v>10</v>
      </c>
      <c r="N58" s="16">
        <v>0</v>
      </c>
      <c r="O58" s="17">
        <v>0</v>
      </c>
      <c r="P58" s="15">
        <f t="shared" si="0"/>
        <v>0</v>
      </c>
      <c r="Q58" s="15">
        <f t="shared" si="1"/>
        <v>0</v>
      </c>
      <c r="R58" s="32"/>
      <c r="S58" s="242"/>
      <c r="T58" s="242"/>
      <c r="U58" s="21"/>
      <c r="V58" s="242"/>
      <c r="W58" s="21"/>
      <c r="X58" s="21"/>
      <c r="Y58" s="244"/>
    </row>
    <row r="59" spans="1:25" x14ac:dyDescent="0.25">
      <c r="A59" s="82" t="s">
        <v>38</v>
      </c>
      <c r="B59" s="127"/>
      <c r="C59" s="127"/>
      <c r="D59" s="128"/>
      <c r="E59" s="8"/>
      <c r="F59" s="9" t="s">
        <v>766</v>
      </c>
      <c r="G59" s="10" t="s">
        <v>2538</v>
      </c>
      <c r="H59" s="11" t="s">
        <v>21</v>
      </c>
      <c r="I59" s="12">
        <v>12</v>
      </c>
      <c r="J59" s="13">
        <v>43009</v>
      </c>
      <c r="K59" s="14">
        <v>43009</v>
      </c>
      <c r="L59" s="14">
        <v>43100</v>
      </c>
      <c r="M59" s="15">
        <v>1</v>
      </c>
      <c r="N59" s="16">
        <v>0</v>
      </c>
      <c r="O59" s="17">
        <v>1</v>
      </c>
      <c r="P59" s="15">
        <f t="shared" si="0"/>
        <v>1</v>
      </c>
      <c r="Q59" s="15">
        <f t="shared" si="1"/>
        <v>100</v>
      </c>
      <c r="R59" s="32"/>
      <c r="S59" s="242"/>
      <c r="T59" s="242"/>
      <c r="U59" s="21"/>
      <c r="V59" s="242"/>
      <c r="W59" s="21"/>
      <c r="X59" s="21"/>
      <c r="Y59" s="244"/>
    </row>
    <row r="60" spans="1:25" x14ac:dyDescent="0.25">
      <c r="A60" s="82" t="s">
        <v>38</v>
      </c>
      <c r="B60" s="127"/>
      <c r="C60" s="127"/>
      <c r="D60" s="128"/>
      <c r="E60" s="8"/>
      <c r="F60" s="9" t="s">
        <v>89</v>
      </c>
      <c r="G60" s="10" t="s">
        <v>2539</v>
      </c>
      <c r="H60" s="11" t="s">
        <v>21</v>
      </c>
      <c r="I60" s="12">
        <v>12</v>
      </c>
      <c r="J60" s="13">
        <v>43009</v>
      </c>
      <c r="K60" s="14">
        <v>43009</v>
      </c>
      <c r="L60" s="14">
        <v>43100</v>
      </c>
      <c r="M60" s="15">
        <v>90</v>
      </c>
      <c r="N60" s="16">
        <v>0</v>
      </c>
      <c r="O60" s="17">
        <v>32</v>
      </c>
      <c r="P60" s="15">
        <f t="shared" si="0"/>
        <v>32</v>
      </c>
      <c r="Q60" s="15">
        <f t="shared" si="1"/>
        <v>35.555555555555557</v>
      </c>
      <c r="R60" s="32"/>
      <c r="S60" s="242"/>
      <c r="T60" s="242"/>
      <c r="U60" s="21"/>
      <c r="V60" s="242"/>
      <c r="W60" s="21"/>
      <c r="X60" s="21"/>
      <c r="Y60" s="244"/>
    </row>
    <row r="61" spans="1:25" x14ac:dyDescent="0.25">
      <c r="A61" s="82" t="s">
        <v>38</v>
      </c>
      <c r="B61" s="127"/>
      <c r="C61" s="127"/>
      <c r="D61" s="128"/>
      <c r="E61" s="8"/>
      <c r="F61" s="9" t="s">
        <v>528</v>
      </c>
      <c r="G61" s="10" t="s">
        <v>2540</v>
      </c>
      <c r="H61" s="11" t="s">
        <v>21</v>
      </c>
      <c r="I61" s="12">
        <v>12</v>
      </c>
      <c r="J61" s="13">
        <v>43009</v>
      </c>
      <c r="K61" s="14">
        <v>43009</v>
      </c>
      <c r="L61" s="14">
        <v>43100</v>
      </c>
      <c r="M61" s="15">
        <v>10</v>
      </c>
      <c r="N61" s="16">
        <v>0</v>
      </c>
      <c r="O61" s="17">
        <v>0</v>
      </c>
      <c r="P61" s="15">
        <f t="shared" si="0"/>
        <v>0</v>
      </c>
      <c r="Q61" s="15">
        <f t="shared" si="1"/>
        <v>0</v>
      </c>
      <c r="R61" s="32"/>
      <c r="S61" s="242"/>
      <c r="T61" s="242"/>
      <c r="U61" s="21"/>
      <c r="V61" s="242"/>
      <c r="W61" s="21"/>
      <c r="X61" s="21"/>
      <c r="Y61" s="244"/>
    </row>
    <row r="62" spans="1:25" x14ac:dyDescent="0.25">
      <c r="A62" s="82" t="s">
        <v>38</v>
      </c>
      <c r="B62" s="127"/>
      <c r="C62" s="127"/>
      <c r="D62" s="128"/>
      <c r="E62" s="8"/>
      <c r="F62" s="9" t="s">
        <v>811</v>
      </c>
      <c r="G62" s="10" t="s">
        <v>2541</v>
      </c>
      <c r="H62" s="11" t="s">
        <v>21</v>
      </c>
      <c r="I62" s="12">
        <v>12</v>
      </c>
      <c r="J62" s="13">
        <v>43009</v>
      </c>
      <c r="K62" s="14">
        <v>43009</v>
      </c>
      <c r="L62" s="14">
        <v>43100</v>
      </c>
      <c r="M62" s="15">
        <v>90</v>
      </c>
      <c r="N62" s="16">
        <v>0</v>
      </c>
      <c r="O62" s="17">
        <v>1</v>
      </c>
      <c r="P62" s="15">
        <f t="shared" si="0"/>
        <v>1</v>
      </c>
      <c r="Q62" s="15">
        <f t="shared" si="1"/>
        <v>1.1111111111111112</v>
      </c>
      <c r="R62" s="32"/>
      <c r="S62" s="242"/>
      <c r="T62" s="242"/>
      <c r="U62" s="21"/>
      <c r="V62" s="242"/>
      <c r="W62" s="21"/>
      <c r="X62" s="21"/>
      <c r="Y62" s="244"/>
    </row>
    <row r="63" spans="1:25" ht="45" x14ac:dyDescent="0.25">
      <c r="A63" s="82" t="s">
        <v>38</v>
      </c>
      <c r="B63" s="127" t="s">
        <v>121</v>
      </c>
      <c r="C63" s="127" t="s">
        <v>122</v>
      </c>
      <c r="D63" s="128" t="s">
        <v>123</v>
      </c>
      <c r="E63" s="8" t="s">
        <v>124</v>
      </c>
      <c r="F63" s="9" t="s">
        <v>22</v>
      </c>
      <c r="G63" s="10" t="s">
        <v>116</v>
      </c>
      <c r="H63" s="11" t="s">
        <v>21</v>
      </c>
      <c r="I63" s="12">
        <v>12</v>
      </c>
      <c r="J63" s="13">
        <v>43009</v>
      </c>
      <c r="K63" s="14">
        <v>43009</v>
      </c>
      <c r="L63" s="14">
        <v>43100</v>
      </c>
      <c r="M63" s="15">
        <v>1</v>
      </c>
      <c r="N63" s="16">
        <v>1</v>
      </c>
      <c r="O63" s="17">
        <v>1</v>
      </c>
      <c r="P63" s="15">
        <f t="shared" si="0"/>
        <v>2</v>
      </c>
      <c r="Q63" s="15">
        <f t="shared" si="1"/>
        <v>200</v>
      </c>
      <c r="R63" s="32"/>
      <c r="S63" s="242">
        <f>VLOOKUP(C63,'[1]Sumado depto y gestion incorp1'!$A$2:$C$297,3,FALSE)</f>
        <v>5339021826</v>
      </c>
      <c r="T63" s="242">
        <f>VLOOKUP(C63,'[1]Sumado depto y gestion incorp1'!$A$2:$D$297,4,FALSE)</f>
        <v>0</v>
      </c>
      <c r="U63" s="21">
        <f>VLOOKUP(C63,'[1]Sumado depto y gestion incorp1'!$A$2:$F$297,6,FALSE)</f>
        <v>5339021826</v>
      </c>
      <c r="V63" s="242">
        <f>VLOOKUP(C63,'[1]Sumado depto y gestion incorp1'!$A$2:$G$297,7,FALSE)</f>
        <v>0</v>
      </c>
      <c r="W63" s="21">
        <f t="shared" si="2"/>
        <v>5339021826</v>
      </c>
      <c r="X63" s="21">
        <f t="shared" si="3"/>
        <v>5339021826</v>
      </c>
      <c r="Y63" s="244"/>
    </row>
    <row r="64" spans="1:25" x14ac:dyDescent="0.25">
      <c r="A64" s="82" t="s">
        <v>38</v>
      </c>
      <c r="B64" s="127"/>
      <c r="C64" s="127"/>
      <c r="D64" s="128"/>
      <c r="E64" s="8"/>
      <c r="F64" s="9" t="s">
        <v>23</v>
      </c>
      <c r="G64" s="10" t="s">
        <v>2542</v>
      </c>
      <c r="H64" s="11" t="s">
        <v>21</v>
      </c>
      <c r="I64" s="12">
        <v>12</v>
      </c>
      <c r="J64" s="13">
        <v>43009</v>
      </c>
      <c r="K64" s="14">
        <v>43009</v>
      </c>
      <c r="L64" s="14">
        <v>43100</v>
      </c>
      <c r="M64" s="15">
        <v>1</v>
      </c>
      <c r="N64" s="16">
        <v>1</v>
      </c>
      <c r="O64" s="17">
        <v>1</v>
      </c>
      <c r="P64" s="15">
        <f t="shared" si="0"/>
        <v>2</v>
      </c>
      <c r="Q64" s="15">
        <f t="shared" si="1"/>
        <v>200</v>
      </c>
      <c r="R64" s="32"/>
      <c r="S64" s="242"/>
      <c r="T64" s="242"/>
      <c r="U64" s="21"/>
      <c r="V64" s="242"/>
      <c r="W64" s="21"/>
      <c r="X64" s="21"/>
      <c r="Y64" s="244"/>
    </row>
    <row r="65" spans="1:25" x14ac:dyDescent="0.25">
      <c r="A65" s="82" t="s">
        <v>38</v>
      </c>
      <c r="B65" s="127"/>
      <c r="C65" s="127"/>
      <c r="D65" s="128"/>
      <c r="E65" s="8"/>
      <c r="F65" s="9" t="s">
        <v>232</v>
      </c>
      <c r="G65" s="10" t="s">
        <v>2543</v>
      </c>
      <c r="H65" s="11" t="s">
        <v>21</v>
      </c>
      <c r="I65" s="12">
        <v>12</v>
      </c>
      <c r="J65" s="13">
        <v>43009</v>
      </c>
      <c r="K65" s="14">
        <v>43009</v>
      </c>
      <c r="L65" s="14">
        <v>43100</v>
      </c>
      <c r="M65" s="15">
        <v>1</v>
      </c>
      <c r="N65" s="16">
        <v>0</v>
      </c>
      <c r="O65" s="17">
        <v>1</v>
      </c>
      <c r="P65" s="15">
        <f t="shared" si="0"/>
        <v>1</v>
      </c>
      <c r="Q65" s="15">
        <f t="shared" si="1"/>
        <v>100</v>
      </c>
      <c r="R65" s="32"/>
      <c r="S65" s="242"/>
      <c r="T65" s="242"/>
      <c r="U65" s="21"/>
      <c r="V65" s="242"/>
      <c r="W65" s="21"/>
      <c r="X65" s="21"/>
      <c r="Y65" s="244"/>
    </row>
    <row r="66" spans="1:25" x14ac:dyDescent="0.25">
      <c r="A66" s="82" t="s">
        <v>38</v>
      </c>
      <c r="B66" s="127"/>
      <c r="C66" s="127"/>
      <c r="D66" s="128"/>
      <c r="E66" s="8"/>
      <c r="F66" s="9" t="s">
        <v>79</v>
      </c>
      <c r="G66" s="10" t="s">
        <v>2544</v>
      </c>
      <c r="H66" s="11" t="s">
        <v>21</v>
      </c>
      <c r="I66" s="12">
        <v>12</v>
      </c>
      <c r="J66" s="13">
        <v>43009</v>
      </c>
      <c r="K66" s="14">
        <v>43009</v>
      </c>
      <c r="L66" s="14">
        <v>43100</v>
      </c>
      <c r="M66" s="15">
        <v>1</v>
      </c>
      <c r="N66" s="16">
        <v>0</v>
      </c>
      <c r="O66" s="17">
        <v>1</v>
      </c>
      <c r="P66" s="15">
        <f t="shared" si="0"/>
        <v>1</v>
      </c>
      <c r="Q66" s="15">
        <f t="shared" si="1"/>
        <v>100</v>
      </c>
      <c r="R66" s="32"/>
      <c r="S66" s="242"/>
      <c r="T66" s="242"/>
      <c r="U66" s="21"/>
      <c r="V66" s="242"/>
      <c r="W66" s="21"/>
      <c r="X66" s="21"/>
      <c r="Y66" s="244"/>
    </row>
    <row r="67" spans="1:25" x14ac:dyDescent="0.25">
      <c r="A67" s="82" t="s">
        <v>38</v>
      </c>
      <c r="B67" s="127"/>
      <c r="C67" s="127"/>
      <c r="D67" s="128"/>
      <c r="E67" s="8"/>
      <c r="F67" s="9" t="s">
        <v>78</v>
      </c>
      <c r="G67" s="10" t="s">
        <v>2545</v>
      </c>
      <c r="H67" s="11" t="s">
        <v>21</v>
      </c>
      <c r="I67" s="12">
        <v>12</v>
      </c>
      <c r="J67" s="13">
        <v>43009</v>
      </c>
      <c r="K67" s="14">
        <v>43009</v>
      </c>
      <c r="L67" s="14">
        <v>43100</v>
      </c>
      <c r="M67" s="15">
        <v>2</v>
      </c>
      <c r="N67" s="16">
        <v>0</v>
      </c>
      <c r="O67" s="17">
        <v>2</v>
      </c>
      <c r="P67" s="15">
        <f t="shared" si="0"/>
        <v>2</v>
      </c>
      <c r="Q67" s="15">
        <f t="shared" si="1"/>
        <v>100</v>
      </c>
      <c r="R67" s="32"/>
      <c r="S67" s="242"/>
      <c r="T67" s="242"/>
      <c r="U67" s="21"/>
      <c r="V67" s="242"/>
      <c r="W67" s="21"/>
      <c r="X67" s="21"/>
      <c r="Y67" s="244"/>
    </row>
    <row r="68" spans="1:25" x14ac:dyDescent="0.25">
      <c r="A68" s="82" t="s">
        <v>38</v>
      </c>
      <c r="B68" s="127"/>
      <c r="C68" s="127"/>
      <c r="D68" s="128"/>
      <c r="E68" s="8"/>
      <c r="F68" s="9" t="s">
        <v>250</v>
      </c>
      <c r="G68" s="10" t="s">
        <v>2546</v>
      </c>
      <c r="H68" s="11" t="s">
        <v>21</v>
      </c>
      <c r="I68" s="12">
        <v>12</v>
      </c>
      <c r="J68" s="13">
        <v>43009</v>
      </c>
      <c r="K68" s="14">
        <v>43009</v>
      </c>
      <c r="L68" s="14">
        <v>43100</v>
      </c>
      <c r="M68" s="15">
        <v>7</v>
      </c>
      <c r="N68" s="16">
        <v>0</v>
      </c>
      <c r="O68" s="17">
        <v>7</v>
      </c>
      <c r="P68" s="15">
        <f t="shared" si="0"/>
        <v>7</v>
      </c>
      <c r="Q68" s="15">
        <f t="shared" si="1"/>
        <v>100</v>
      </c>
      <c r="R68" s="32"/>
      <c r="S68" s="242"/>
      <c r="T68" s="242"/>
      <c r="U68" s="21"/>
      <c r="V68" s="242"/>
      <c r="W68" s="21"/>
      <c r="X68" s="21"/>
      <c r="Y68" s="244"/>
    </row>
    <row r="69" spans="1:25" x14ac:dyDescent="0.25">
      <c r="A69" s="82" t="s">
        <v>38</v>
      </c>
      <c r="B69" s="127"/>
      <c r="C69" s="127"/>
      <c r="D69" s="128"/>
      <c r="E69" s="8"/>
      <c r="F69" s="9" t="s">
        <v>234</v>
      </c>
      <c r="G69" s="10" t="s">
        <v>2547</v>
      </c>
      <c r="H69" s="11" t="s">
        <v>21</v>
      </c>
      <c r="I69" s="12">
        <v>12</v>
      </c>
      <c r="J69" s="13">
        <v>43009</v>
      </c>
      <c r="K69" s="14">
        <v>43009</v>
      </c>
      <c r="L69" s="14">
        <v>43100</v>
      </c>
      <c r="M69" s="15">
        <v>7</v>
      </c>
      <c r="N69" s="16">
        <v>0</v>
      </c>
      <c r="O69" s="17">
        <v>7</v>
      </c>
      <c r="P69" s="15">
        <f t="shared" si="0"/>
        <v>7</v>
      </c>
      <c r="Q69" s="15">
        <f t="shared" si="1"/>
        <v>100</v>
      </c>
      <c r="R69" s="32"/>
      <c r="S69" s="242"/>
      <c r="T69" s="242"/>
      <c r="U69" s="21"/>
      <c r="V69" s="242"/>
      <c r="W69" s="21"/>
      <c r="X69" s="21"/>
      <c r="Y69" s="244"/>
    </row>
    <row r="70" spans="1:25" ht="75" x14ac:dyDescent="0.25">
      <c r="A70" s="82" t="s">
        <v>38</v>
      </c>
      <c r="B70" s="127" t="s">
        <v>125</v>
      </c>
      <c r="C70" s="127" t="s">
        <v>126</v>
      </c>
      <c r="D70" s="128" t="s">
        <v>127</v>
      </c>
      <c r="E70" s="8" t="s">
        <v>128</v>
      </c>
      <c r="F70" s="9" t="s">
        <v>23</v>
      </c>
      <c r="G70" s="10" t="s">
        <v>116</v>
      </c>
      <c r="H70" s="11" t="s">
        <v>21</v>
      </c>
      <c r="I70" s="12">
        <v>12</v>
      </c>
      <c r="J70" s="13">
        <v>43009</v>
      </c>
      <c r="K70" s="14">
        <v>43009</v>
      </c>
      <c r="L70" s="14">
        <v>43100</v>
      </c>
      <c r="M70" s="15">
        <v>1</v>
      </c>
      <c r="N70" s="16">
        <v>0</v>
      </c>
      <c r="O70" s="17">
        <v>1</v>
      </c>
      <c r="P70" s="15">
        <f t="shared" si="0"/>
        <v>1</v>
      </c>
      <c r="Q70" s="15">
        <f t="shared" si="1"/>
        <v>100</v>
      </c>
      <c r="R70" s="32"/>
      <c r="S70" s="242">
        <f>VLOOKUP(C70,'[1]Sumado depto y gestion incorp1'!$A$2:$C$297,3,FALSE)</f>
        <v>327951397</v>
      </c>
      <c r="T70" s="242">
        <f>VLOOKUP(C70,'[1]Sumado depto y gestion incorp1'!$A$2:$D$297,4,FALSE)</f>
        <v>0</v>
      </c>
      <c r="U70" s="21">
        <f>VLOOKUP(C70,'[1]Sumado depto y gestion incorp1'!$A$2:$F$297,6,FALSE)</f>
        <v>327951397</v>
      </c>
      <c r="V70" s="242">
        <f>VLOOKUP(C70,'[1]Sumado depto y gestion incorp1'!$A$2:$G$297,7,FALSE)</f>
        <v>0</v>
      </c>
      <c r="W70" s="21">
        <f t="shared" ref="W70:W114" si="4">S70+T70+Z70</f>
        <v>327951397</v>
      </c>
      <c r="X70" s="21">
        <f t="shared" ref="X70:X114" si="5">U70+V70+Y70</f>
        <v>327951397</v>
      </c>
      <c r="Y70" s="244"/>
    </row>
    <row r="71" spans="1:25" x14ac:dyDescent="0.25">
      <c r="A71" s="82" t="s">
        <v>38</v>
      </c>
      <c r="B71" s="127"/>
      <c r="C71" s="127"/>
      <c r="D71" s="128"/>
      <c r="E71" s="8"/>
      <c r="F71" s="9" t="s">
        <v>232</v>
      </c>
      <c r="G71" s="10" t="s">
        <v>2524</v>
      </c>
      <c r="H71" s="11" t="s">
        <v>21</v>
      </c>
      <c r="I71" s="12">
        <v>12</v>
      </c>
      <c r="J71" s="13">
        <v>43009</v>
      </c>
      <c r="K71" s="14">
        <v>43009</v>
      </c>
      <c r="L71" s="14">
        <v>43100</v>
      </c>
      <c r="M71" s="15">
        <v>1</v>
      </c>
      <c r="N71" s="16">
        <v>0</v>
      </c>
      <c r="O71" s="17">
        <v>1</v>
      </c>
      <c r="P71" s="15">
        <f t="shared" si="0"/>
        <v>1</v>
      </c>
      <c r="Q71" s="15">
        <f t="shared" si="1"/>
        <v>100</v>
      </c>
      <c r="R71" s="32"/>
      <c r="S71" s="242"/>
      <c r="T71" s="242"/>
      <c r="U71" s="21"/>
      <c r="V71" s="242"/>
      <c r="W71" s="21"/>
      <c r="X71" s="21"/>
      <c r="Y71" s="244"/>
    </row>
    <row r="72" spans="1:25" x14ac:dyDescent="0.25">
      <c r="A72" s="82" t="s">
        <v>38</v>
      </c>
      <c r="B72" s="127"/>
      <c r="C72" s="127"/>
      <c r="D72" s="128"/>
      <c r="E72" s="8"/>
      <c r="F72" s="9" t="s">
        <v>79</v>
      </c>
      <c r="G72" s="10" t="s">
        <v>2548</v>
      </c>
      <c r="H72" s="11" t="s">
        <v>21</v>
      </c>
      <c r="I72" s="12">
        <v>12</v>
      </c>
      <c r="J72" s="13">
        <v>43009</v>
      </c>
      <c r="K72" s="14">
        <v>43009</v>
      </c>
      <c r="L72" s="14">
        <v>43100</v>
      </c>
      <c r="M72" s="15">
        <v>1</v>
      </c>
      <c r="N72" s="16">
        <v>0</v>
      </c>
      <c r="O72" s="17">
        <v>1</v>
      </c>
      <c r="P72" s="15">
        <f t="shared" si="0"/>
        <v>1</v>
      </c>
      <c r="Q72" s="15">
        <f t="shared" si="1"/>
        <v>100</v>
      </c>
      <c r="R72" s="32"/>
      <c r="S72" s="242"/>
      <c r="T72" s="242"/>
      <c r="U72" s="21"/>
      <c r="V72" s="242"/>
      <c r="W72" s="21"/>
      <c r="X72" s="21"/>
      <c r="Y72" s="244"/>
    </row>
    <row r="73" spans="1:25" x14ac:dyDescent="0.25">
      <c r="A73" s="82" t="s">
        <v>38</v>
      </c>
      <c r="B73" s="127"/>
      <c r="C73" s="127"/>
      <c r="D73" s="128"/>
      <c r="E73" s="8"/>
      <c r="F73" s="9" t="s">
        <v>78</v>
      </c>
      <c r="G73" s="10" t="s">
        <v>2549</v>
      </c>
      <c r="H73" s="11" t="s">
        <v>21</v>
      </c>
      <c r="I73" s="12">
        <v>12</v>
      </c>
      <c r="J73" s="13">
        <v>43009</v>
      </c>
      <c r="K73" s="14">
        <v>43009</v>
      </c>
      <c r="L73" s="14">
        <v>43100</v>
      </c>
      <c r="M73" s="15">
        <v>18</v>
      </c>
      <c r="N73" s="16">
        <v>9</v>
      </c>
      <c r="O73" s="17">
        <v>34</v>
      </c>
      <c r="P73" s="15">
        <f t="shared" si="0"/>
        <v>43</v>
      </c>
      <c r="Q73" s="15">
        <f t="shared" si="1"/>
        <v>238.88888888888889</v>
      </c>
      <c r="R73" s="32"/>
      <c r="S73" s="242"/>
      <c r="T73" s="242"/>
      <c r="U73" s="21"/>
      <c r="V73" s="242"/>
      <c r="W73" s="21"/>
      <c r="X73" s="21"/>
      <c r="Y73" s="244"/>
    </row>
    <row r="74" spans="1:25" x14ac:dyDescent="0.25">
      <c r="A74" s="82" t="s">
        <v>38</v>
      </c>
      <c r="B74" s="127"/>
      <c r="C74" s="127"/>
      <c r="D74" s="128"/>
      <c r="E74" s="8"/>
      <c r="F74" s="9" t="s">
        <v>250</v>
      </c>
      <c r="G74" s="10" t="s">
        <v>2550</v>
      </c>
      <c r="H74" s="11" t="s">
        <v>21</v>
      </c>
      <c r="I74" s="12">
        <v>12</v>
      </c>
      <c r="J74" s="13">
        <v>43009</v>
      </c>
      <c r="K74" s="14">
        <v>43009</v>
      </c>
      <c r="L74" s="14">
        <v>43100</v>
      </c>
      <c r="M74" s="15">
        <v>3</v>
      </c>
      <c r="N74" s="16">
        <v>0</v>
      </c>
      <c r="O74" s="17">
        <v>3</v>
      </c>
      <c r="P74" s="15">
        <f t="shared" si="0"/>
        <v>3</v>
      </c>
      <c r="Q74" s="15">
        <f t="shared" si="1"/>
        <v>100</v>
      </c>
      <c r="R74" s="32"/>
      <c r="S74" s="242"/>
      <c r="T74" s="242"/>
      <c r="U74" s="21"/>
      <c r="V74" s="242"/>
      <c r="W74" s="21"/>
      <c r="X74" s="21"/>
      <c r="Y74" s="244"/>
    </row>
    <row r="75" spans="1:25" ht="45" x14ac:dyDescent="0.25">
      <c r="A75" s="82" t="s">
        <v>38</v>
      </c>
      <c r="B75" s="127" t="s">
        <v>129</v>
      </c>
      <c r="C75" s="127" t="s">
        <v>130</v>
      </c>
      <c r="D75" s="237" t="s">
        <v>131</v>
      </c>
      <c r="E75" s="8" t="s">
        <v>132</v>
      </c>
      <c r="F75" s="9" t="s">
        <v>24</v>
      </c>
      <c r="G75" s="10" t="s">
        <v>133</v>
      </c>
      <c r="H75" s="11" t="s">
        <v>21</v>
      </c>
      <c r="I75" s="12">
        <v>12</v>
      </c>
      <c r="J75" s="13">
        <v>43009</v>
      </c>
      <c r="K75" s="14">
        <v>43009</v>
      </c>
      <c r="L75" s="14">
        <v>43100</v>
      </c>
      <c r="M75" s="15">
        <v>5</v>
      </c>
      <c r="N75" s="16">
        <v>0</v>
      </c>
      <c r="O75" s="17">
        <v>3</v>
      </c>
      <c r="P75" s="15">
        <f t="shared" si="0"/>
        <v>3</v>
      </c>
      <c r="Q75" s="15">
        <f t="shared" si="1"/>
        <v>60</v>
      </c>
      <c r="R75" s="32"/>
      <c r="S75" s="242"/>
      <c r="T75" s="242"/>
      <c r="U75" s="21"/>
      <c r="V75" s="242"/>
      <c r="W75" s="21"/>
      <c r="X75" s="21"/>
      <c r="Y75" s="244"/>
    </row>
    <row r="76" spans="1:25" x14ac:dyDescent="0.25">
      <c r="A76" s="82" t="s">
        <v>38</v>
      </c>
      <c r="B76" s="127"/>
      <c r="C76" s="127"/>
      <c r="D76" s="128"/>
      <c r="E76" s="8"/>
      <c r="F76" s="9" t="s">
        <v>19</v>
      </c>
      <c r="G76" s="10" t="s">
        <v>2551</v>
      </c>
      <c r="H76" s="11" t="s">
        <v>21</v>
      </c>
      <c r="I76" s="12">
        <v>12</v>
      </c>
      <c r="J76" s="13">
        <v>43009</v>
      </c>
      <c r="K76" s="14">
        <v>43009</v>
      </c>
      <c r="L76" s="14">
        <v>43100</v>
      </c>
      <c r="M76" s="15">
        <v>1</v>
      </c>
      <c r="N76" s="16">
        <v>0</v>
      </c>
      <c r="O76" s="17">
        <v>1</v>
      </c>
      <c r="P76" s="15">
        <f t="shared" si="0"/>
        <v>1</v>
      </c>
      <c r="Q76" s="15">
        <f t="shared" si="1"/>
        <v>100</v>
      </c>
      <c r="R76" s="32"/>
      <c r="S76" s="242"/>
      <c r="T76" s="242"/>
      <c r="U76" s="21"/>
      <c r="V76" s="242"/>
      <c r="W76" s="21"/>
      <c r="X76" s="21"/>
      <c r="Y76" s="244"/>
    </row>
    <row r="77" spans="1:25" x14ac:dyDescent="0.25">
      <c r="A77" s="82" t="s">
        <v>38</v>
      </c>
      <c r="B77" s="127"/>
      <c r="C77" s="127"/>
      <c r="D77" s="128"/>
      <c r="E77" s="8"/>
      <c r="F77" s="9" t="s">
        <v>197</v>
      </c>
      <c r="G77" s="10" t="s">
        <v>2552</v>
      </c>
      <c r="H77" s="11" t="s">
        <v>21</v>
      </c>
      <c r="I77" s="12">
        <v>12</v>
      </c>
      <c r="J77" s="13">
        <v>43009</v>
      </c>
      <c r="K77" s="14">
        <v>43009</v>
      </c>
      <c r="L77" s="14">
        <v>43100</v>
      </c>
      <c r="M77" s="15">
        <v>4</v>
      </c>
      <c r="N77" s="16">
        <v>0</v>
      </c>
      <c r="O77" s="17">
        <v>0</v>
      </c>
      <c r="P77" s="15">
        <f t="shared" si="0"/>
        <v>0</v>
      </c>
      <c r="Q77" s="15">
        <f t="shared" si="1"/>
        <v>0</v>
      </c>
      <c r="R77" s="32"/>
      <c r="S77" s="242"/>
      <c r="T77" s="242"/>
      <c r="U77" s="21"/>
      <c r="V77" s="242"/>
      <c r="W77" s="21"/>
      <c r="X77" s="21"/>
      <c r="Y77" s="244"/>
    </row>
    <row r="78" spans="1:25" x14ac:dyDescent="0.25">
      <c r="A78" s="82" t="s">
        <v>38</v>
      </c>
      <c r="B78" s="127"/>
      <c r="C78" s="127"/>
      <c r="D78" s="128"/>
      <c r="E78" s="8"/>
      <c r="F78" s="9" t="s">
        <v>26</v>
      </c>
      <c r="G78" s="10" t="s">
        <v>116</v>
      </c>
      <c r="H78" s="11" t="s">
        <v>21</v>
      </c>
      <c r="I78" s="12">
        <v>12</v>
      </c>
      <c r="J78" s="13">
        <v>43009</v>
      </c>
      <c r="K78" s="14">
        <v>43009</v>
      </c>
      <c r="L78" s="14">
        <v>43100</v>
      </c>
      <c r="M78" s="15">
        <v>1</v>
      </c>
      <c r="N78" s="16">
        <v>0</v>
      </c>
      <c r="O78" s="17">
        <v>1</v>
      </c>
      <c r="P78" s="15">
        <f t="shared" si="0"/>
        <v>1</v>
      </c>
      <c r="Q78" s="15">
        <f t="shared" si="1"/>
        <v>100</v>
      </c>
      <c r="R78" s="32"/>
      <c r="S78" s="242"/>
      <c r="T78" s="242"/>
      <c r="U78" s="21"/>
      <c r="V78" s="242"/>
      <c r="W78" s="21"/>
      <c r="X78" s="21"/>
      <c r="Y78" s="244"/>
    </row>
    <row r="79" spans="1:25" x14ac:dyDescent="0.25">
      <c r="A79" s="82" t="s">
        <v>38</v>
      </c>
      <c r="B79" s="127"/>
      <c r="C79" s="127"/>
      <c r="D79" s="128"/>
      <c r="E79" s="8"/>
      <c r="F79" s="9" t="s">
        <v>70</v>
      </c>
      <c r="G79" s="10" t="s">
        <v>2524</v>
      </c>
      <c r="H79" s="11" t="s">
        <v>21</v>
      </c>
      <c r="I79" s="12">
        <v>12</v>
      </c>
      <c r="J79" s="13">
        <v>43009</v>
      </c>
      <c r="K79" s="14">
        <v>43009</v>
      </c>
      <c r="L79" s="14">
        <v>43100</v>
      </c>
      <c r="M79" s="15">
        <v>1</v>
      </c>
      <c r="N79" s="16">
        <v>0</v>
      </c>
      <c r="O79" s="17">
        <v>1</v>
      </c>
      <c r="P79" s="15">
        <f t="shared" si="0"/>
        <v>1</v>
      </c>
      <c r="Q79" s="15">
        <f t="shared" si="1"/>
        <v>100</v>
      </c>
      <c r="R79" s="32"/>
      <c r="S79" s="242"/>
      <c r="T79" s="242"/>
      <c r="U79" s="21"/>
      <c r="V79" s="242"/>
      <c r="W79" s="21"/>
      <c r="X79" s="21"/>
      <c r="Y79" s="244"/>
    </row>
    <row r="80" spans="1:25" x14ac:dyDescent="0.25">
      <c r="A80" s="82" t="s">
        <v>38</v>
      </c>
      <c r="B80" s="127"/>
      <c r="C80" s="127"/>
      <c r="D80" s="128"/>
      <c r="E80" s="8"/>
      <c r="F80" s="9" t="s">
        <v>72</v>
      </c>
      <c r="G80" s="10" t="s">
        <v>2553</v>
      </c>
      <c r="H80" s="11" t="s">
        <v>21</v>
      </c>
      <c r="I80" s="12">
        <v>12</v>
      </c>
      <c r="J80" s="13">
        <v>43009</v>
      </c>
      <c r="K80" s="14">
        <v>43009</v>
      </c>
      <c r="L80" s="14">
        <v>43100</v>
      </c>
      <c r="M80" s="15">
        <v>1</v>
      </c>
      <c r="N80" s="16">
        <v>0</v>
      </c>
      <c r="O80" s="17">
        <v>0</v>
      </c>
      <c r="P80" s="15">
        <f t="shared" si="0"/>
        <v>0</v>
      </c>
      <c r="Q80" s="15">
        <f t="shared" si="1"/>
        <v>0</v>
      </c>
      <c r="R80" s="32"/>
      <c r="S80" s="242"/>
      <c r="T80" s="242"/>
      <c r="U80" s="21"/>
      <c r="V80" s="242"/>
      <c r="W80" s="21"/>
      <c r="X80" s="21"/>
      <c r="Y80" s="244"/>
    </row>
    <row r="81" spans="1:25" x14ac:dyDescent="0.25">
      <c r="A81" s="82" t="s">
        <v>38</v>
      </c>
      <c r="B81" s="127"/>
      <c r="C81" s="127"/>
      <c r="D81" s="128"/>
      <c r="E81" s="8"/>
      <c r="F81" s="9" t="s">
        <v>73</v>
      </c>
      <c r="G81" s="10" t="s">
        <v>2554</v>
      </c>
      <c r="H81" s="11" t="s">
        <v>21</v>
      </c>
      <c r="I81" s="12">
        <v>12</v>
      </c>
      <c r="J81" s="13">
        <v>43009</v>
      </c>
      <c r="K81" s="14">
        <v>43009</v>
      </c>
      <c r="L81" s="14">
        <v>43100</v>
      </c>
      <c r="M81" s="15">
        <v>125</v>
      </c>
      <c r="N81" s="16">
        <v>0</v>
      </c>
      <c r="O81" s="17">
        <v>0</v>
      </c>
      <c r="P81" s="15">
        <f t="shared" si="0"/>
        <v>0</v>
      </c>
      <c r="Q81" s="15">
        <f t="shared" si="1"/>
        <v>0</v>
      </c>
      <c r="R81" s="32"/>
      <c r="S81" s="242"/>
      <c r="T81" s="242"/>
      <c r="U81" s="21"/>
      <c r="V81" s="242"/>
      <c r="W81" s="21"/>
      <c r="X81" s="21"/>
      <c r="Y81" s="244"/>
    </row>
    <row r="82" spans="1:25" x14ac:dyDescent="0.25">
      <c r="A82" s="82" t="s">
        <v>38</v>
      </c>
      <c r="B82" s="127"/>
      <c r="C82" s="127"/>
      <c r="D82" s="128"/>
      <c r="E82" s="8"/>
      <c r="F82" s="9" t="s">
        <v>22</v>
      </c>
      <c r="G82" s="10" t="s">
        <v>2555</v>
      </c>
      <c r="H82" s="11" t="s">
        <v>21</v>
      </c>
      <c r="I82" s="12">
        <v>12</v>
      </c>
      <c r="J82" s="13">
        <v>43009</v>
      </c>
      <c r="K82" s="14">
        <v>43009</v>
      </c>
      <c r="L82" s="14">
        <v>43100</v>
      </c>
      <c r="M82" s="15">
        <v>125</v>
      </c>
      <c r="N82" s="16">
        <v>0</v>
      </c>
      <c r="O82" s="17">
        <v>0</v>
      </c>
      <c r="P82" s="15">
        <f t="shared" si="0"/>
        <v>0</v>
      </c>
      <c r="Q82" s="15">
        <f t="shared" si="1"/>
        <v>0</v>
      </c>
      <c r="R82" s="32"/>
      <c r="S82" s="242"/>
      <c r="T82" s="242"/>
      <c r="U82" s="21"/>
      <c r="V82" s="242"/>
      <c r="W82" s="21"/>
      <c r="X82" s="21"/>
      <c r="Y82" s="244"/>
    </row>
    <row r="83" spans="1:25" ht="45" x14ac:dyDescent="0.25">
      <c r="A83" s="82" t="s">
        <v>38</v>
      </c>
      <c r="B83" s="127" t="s">
        <v>103</v>
      </c>
      <c r="C83" s="127" t="s">
        <v>134</v>
      </c>
      <c r="D83" s="128" t="s">
        <v>135</v>
      </c>
      <c r="E83" s="8" t="s">
        <v>136</v>
      </c>
      <c r="F83" s="9" t="s">
        <v>70</v>
      </c>
      <c r="G83" s="10" t="s">
        <v>116</v>
      </c>
      <c r="H83" s="11" t="s">
        <v>21</v>
      </c>
      <c r="I83" s="12">
        <v>12</v>
      </c>
      <c r="J83" s="13">
        <v>43009</v>
      </c>
      <c r="K83" s="14">
        <v>43009</v>
      </c>
      <c r="L83" s="14">
        <v>43100</v>
      </c>
      <c r="M83" s="15">
        <v>1</v>
      </c>
      <c r="N83" s="16">
        <v>1</v>
      </c>
      <c r="O83" s="17">
        <v>1</v>
      </c>
      <c r="P83" s="15">
        <f t="shared" si="0"/>
        <v>2</v>
      </c>
      <c r="Q83" s="15">
        <f t="shared" si="1"/>
        <v>200</v>
      </c>
      <c r="R83" s="32"/>
      <c r="S83" s="242">
        <f>VLOOKUP(C83,'[1]Sumado depto y gestion incorp1'!$A$2:$C$297,3,FALSE)</f>
        <v>3505912518</v>
      </c>
      <c r="T83" s="242">
        <f>VLOOKUP(C83,'[1]Sumado depto y gestion incorp1'!$A$2:$D$297,4,FALSE)</f>
        <v>0</v>
      </c>
      <c r="U83" s="21">
        <f>VLOOKUP(C83,'[1]Sumado depto y gestion incorp1'!$A$2:$F$297,6,FALSE)</f>
        <v>3505912518</v>
      </c>
      <c r="V83" s="242">
        <f>VLOOKUP(C83,'[1]Sumado depto y gestion incorp1'!$A$2:$G$297,7,FALSE)</f>
        <v>0</v>
      </c>
      <c r="W83" s="21">
        <f t="shared" si="4"/>
        <v>3505912518</v>
      </c>
      <c r="X83" s="21">
        <f t="shared" si="5"/>
        <v>3505912518</v>
      </c>
      <c r="Y83" s="244"/>
    </row>
    <row r="84" spans="1:25" x14ac:dyDescent="0.25">
      <c r="A84" s="82" t="s">
        <v>38</v>
      </c>
      <c r="B84" s="127"/>
      <c r="C84" s="127"/>
      <c r="D84" s="128"/>
      <c r="E84" s="8"/>
      <c r="F84" s="9" t="s">
        <v>72</v>
      </c>
      <c r="G84" s="10" t="s">
        <v>2524</v>
      </c>
      <c r="H84" s="11" t="s">
        <v>21</v>
      </c>
      <c r="I84" s="12">
        <v>12</v>
      </c>
      <c r="J84" s="13">
        <v>43009</v>
      </c>
      <c r="K84" s="14">
        <v>43009</v>
      </c>
      <c r="L84" s="14">
        <v>43100</v>
      </c>
      <c r="M84" s="15">
        <v>1</v>
      </c>
      <c r="N84" s="16">
        <v>1</v>
      </c>
      <c r="O84" s="17">
        <v>1</v>
      </c>
      <c r="P84" s="15">
        <f t="shared" si="0"/>
        <v>2</v>
      </c>
      <c r="Q84" s="15">
        <f t="shared" si="1"/>
        <v>200</v>
      </c>
      <c r="R84" s="32"/>
      <c r="S84" s="242"/>
      <c r="T84" s="242"/>
      <c r="U84" s="21"/>
      <c r="V84" s="242"/>
      <c r="W84" s="21"/>
      <c r="X84" s="21"/>
      <c r="Y84" s="244"/>
    </row>
    <row r="85" spans="1:25" x14ac:dyDescent="0.25">
      <c r="A85" s="82" t="s">
        <v>38</v>
      </c>
      <c r="B85" s="127"/>
      <c r="C85" s="127"/>
      <c r="D85" s="128"/>
      <c r="E85" s="8"/>
      <c r="F85" s="9" t="s">
        <v>73</v>
      </c>
      <c r="G85" s="10" t="s">
        <v>2556</v>
      </c>
      <c r="H85" s="11" t="s">
        <v>21</v>
      </c>
      <c r="I85" s="12">
        <v>12</v>
      </c>
      <c r="J85" s="13">
        <v>43009</v>
      </c>
      <c r="K85" s="14">
        <v>43009</v>
      </c>
      <c r="L85" s="14">
        <v>43100</v>
      </c>
      <c r="M85" s="15">
        <v>1</v>
      </c>
      <c r="N85" s="16">
        <v>0</v>
      </c>
      <c r="O85" s="17">
        <v>1</v>
      </c>
      <c r="P85" s="15">
        <f t="shared" si="0"/>
        <v>1</v>
      </c>
      <c r="Q85" s="15">
        <f t="shared" si="1"/>
        <v>100</v>
      </c>
      <c r="R85" s="32"/>
      <c r="S85" s="242"/>
      <c r="T85" s="242"/>
      <c r="U85" s="21"/>
      <c r="V85" s="242"/>
      <c r="W85" s="21"/>
      <c r="X85" s="21"/>
      <c r="Y85" s="244"/>
    </row>
    <row r="86" spans="1:25" x14ac:dyDescent="0.25">
      <c r="A86" s="82" t="s">
        <v>38</v>
      </c>
      <c r="B86" s="127"/>
      <c r="C86" s="127"/>
      <c r="D86" s="128"/>
      <c r="E86" s="8"/>
      <c r="F86" s="9" t="s">
        <v>22</v>
      </c>
      <c r="G86" s="10" t="s">
        <v>2557</v>
      </c>
      <c r="H86" s="11" t="s">
        <v>21</v>
      </c>
      <c r="I86" s="12">
        <v>12</v>
      </c>
      <c r="J86" s="13">
        <v>43009</v>
      </c>
      <c r="K86" s="14">
        <v>43009</v>
      </c>
      <c r="L86" s="14">
        <v>43100</v>
      </c>
      <c r="M86" s="15">
        <v>7</v>
      </c>
      <c r="N86" s="16">
        <v>0</v>
      </c>
      <c r="O86" s="17">
        <v>7</v>
      </c>
      <c r="P86" s="15">
        <f t="shared" si="0"/>
        <v>7</v>
      </c>
      <c r="Q86" s="15">
        <f t="shared" si="1"/>
        <v>100</v>
      </c>
      <c r="R86" s="32"/>
      <c r="S86" s="242"/>
      <c r="T86" s="242"/>
      <c r="U86" s="21"/>
      <c r="V86" s="242"/>
      <c r="W86" s="21"/>
      <c r="X86" s="21"/>
      <c r="Y86" s="244"/>
    </row>
    <row r="87" spans="1:25" ht="75" x14ac:dyDescent="0.25">
      <c r="A87" s="82" t="s">
        <v>38</v>
      </c>
      <c r="B87" s="127" t="s">
        <v>137</v>
      </c>
      <c r="C87" s="127" t="s">
        <v>138</v>
      </c>
      <c r="D87" s="128" t="s">
        <v>139</v>
      </c>
      <c r="E87" s="8" t="s">
        <v>140</v>
      </c>
      <c r="F87" s="9" t="s">
        <v>89</v>
      </c>
      <c r="G87" s="10" t="s">
        <v>141</v>
      </c>
      <c r="H87" s="11" t="s">
        <v>21</v>
      </c>
      <c r="I87" s="12">
        <v>12</v>
      </c>
      <c r="J87" s="13">
        <v>43009</v>
      </c>
      <c r="K87" s="14">
        <v>43009</v>
      </c>
      <c r="L87" s="14">
        <v>43100</v>
      </c>
      <c r="M87" s="15">
        <v>1</v>
      </c>
      <c r="N87" s="16">
        <v>1</v>
      </c>
      <c r="O87" s="17">
        <v>0</v>
      </c>
      <c r="P87" s="15">
        <f t="shared" si="0"/>
        <v>1</v>
      </c>
      <c r="Q87" s="15">
        <f t="shared" si="1"/>
        <v>100</v>
      </c>
      <c r="R87" s="32"/>
      <c r="S87" s="242">
        <f>VLOOKUP(C87,'[1]Sumado depto y gestion incorp1'!$A$2:$C$297,3,FALSE)</f>
        <v>14461986857</v>
      </c>
      <c r="T87" s="242">
        <f>VLOOKUP(C87,'[1]Sumado depto y gestion incorp1'!$A$2:$D$297,4,FALSE)</f>
        <v>0</v>
      </c>
      <c r="U87" s="21">
        <f>VLOOKUP(C87,'[1]Sumado depto y gestion incorp1'!$A$2:$F$297,6,FALSE)</f>
        <v>14461986857</v>
      </c>
      <c r="V87" s="242">
        <f>VLOOKUP(C87,'[1]Sumado depto y gestion incorp1'!$A$2:$G$297,7,FALSE)</f>
        <v>0</v>
      </c>
      <c r="W87" s="21">
        <f t="shared" si="4"/>
        <v>14461986857</v>
      </c>
      <c r="X87" s="21">
        <f t="shared" si="5"/>
        <v>14461986857</v>
      </c>
      <c r="Y87" s="244"/>
    </row>
    <row r="88" spans="1:25" x14ac:dyDescent="0.25">
      <c r="A88" s="82" t="s">
        <v>38</v>
      </c>
      <c r="B88" s="127"/>
      <c r="C88" s="127"/>
      <c r="D88" s="128"/>
      <c r="E88" s="8"/>
      <c r="F88" s="9" t="s">
        <v>528</v>
      </c>
      <c r="G88" s="10" t="s">
        <v>2558</v>
      </c>
      <c r="H88" s="11" t="s">
        <v>21</v>
      </c>
      <c r="I88" s="12">
        <v>12</v>
      </c>
      <c r="J88" s="13">
        <v>43009</v>
      </c>
      <c r="K88" s="14">
        <v>43009</v>
      </c>
      <c r="L88" s="14">
        <v>43100</v>
      </c>
      <c r="M88" s="15">
        <v>1</v>
      </c>
      <c r="N88" s="16">
        <v>1</v>
      </c>
      <c r="O88" s="17">
        <v>0</v>
      </c>
      <c r="P88" s="15">
        <f t="shared" si="0"/>
        <v>1</v>
      </c>
      <c r="Q88" s="15">
        <f t="shared" si="1"/>
        <v>100</v>
      </c>
      <c r="R88" s="32"/>
      <c r="S88" s="242"/>
      <c r="T88" s="242"/>
      <c r="U88" s="21"/>
      <c r="V88" s="242"/>
      <c r="W88" s="21"/>
      <c r="X88" s="21"/>
      <c r="Y88" s="244"/>
    </row>
    <row r="89" spans="1:25" x14ac:dyDescent="0.25">
      <c r="A89" s="82" t="s">
        <v>38</v>
      </c>
      <c r="B89" s="127"/>
      <c r="C89" s="127"/>
      <c r="D89" s="128"/>
      <c r="E89" s="8"/>
      <c r="F89" s="9" t="s">
        <v>811</v>
      </c>
      <c r="G89" s="10" t="s">
        <v>2559</v>
      </c>
      <c r="H89" s="11" t="s">
        <v>21</v>
      </c>
      <c r="I89" s="12">
        <v>12</v>
      </c>
      <c r="J89" s="13">
        <v>43009</v>
      </c>
      <c r="K89" s="14">
        <v>43009</v>
      </c>
      <c r="L89" s="14">
        <v>43100</v>
      </c>
      <c r="M89" s="15">
        <v>1</v>
      </c>
      <c r="N89" s="16">
        <v>1</v>
      </c>
      <c r="O89" s="17">
        <v>0</v>
      </c>
      <c r="P89" s="15">
        <f t="shared" si="0"/>
        <v>1</v>
      </c>
      <c r="Q89" s="15">
        <f t="shared" si="1"/>
        <v>100</v>
      </c>
      <c r="R89" s="32"/>
      <c r="S89" s="242"/>
      <c r="T89" s="242"/>
      <c r="U89" s="21"/>
      <c r="V89" s="242"/>
      <c r="W89" s="21"/>
      <c r="X89" s="21"/>
      <c r="Y89" s="244"/>
    </row>
    <row r="90" spans="1:25" x14ac:dyDescent="0.25">
      <c r="A90" s="82" t="s">
        <v>38</v>
      </c>
      <c r="B90" s="127"/>
      <c r="C90" s="127"/>
      <c r="D90" s="128"/>
      <c r="E90" s="8"/>
      <c r="F90" s="9" t="s">
        <v>824</v>
      </c>
      <c r="G90" s="10" t="s">
        <v>2560</v>
      </c>
      <c r="H90" s="11" t="s">
        <v>21</v>
      </c>
      <c r="I90" s="12">
        <v>12</v>
      </c>
      <c r="J90" s="13">
        <v>43009</v>
      </c>
      <c r="K90" s="14">
        <v>43009</v>
      </c>
      <c r="L90" s="14">
        <v>43100</v>
      </c>
      <c r="M90" s="15">
        <v>1</v>
      </c>
      <c r="N90" s="16">
        <v>1</v>
      </c>
      <c r="O90" s="17">
        <v>0</v>
      </c>
      <c r="P90" s="15">
        <f t="shared" si="0"/>
        <v>1</v>
      </c>
      <c r="Q90" s="15">
        <f t="shared" si="1"/>
        <v>100</v>
      </c>
      <c r="R90" s="32"/>
      <c r="S90" s="242"/>
      <c r="T90" s="242"/>
      <c r="U90" s="21"/>
      <c r="V90" s="242"/>
      <c r="W90" s="21"/>
      <c r="X90" s="21"/>
      <c r="Y90" s="244"/>
    </row>
    <row r="91" spans="1:25" x14ac:dyDescent="0.25">
      <c r="A91" s="82" t="s">
        <v>38</v>
      </c>
      <c r="B91" s="127"/>
      <c r="C91" s="127"/>
      <c r="D91" s="128"/>
      <c r="E91" s="8"/>
      <c r="F91" s="9" t="s">
        <v>312</v>
      </c>
      <c r="G91" s="10" t="s">
        <v>2561</v>
      </c>
      <c r="H91" s="11" t="s">
        <v>21</v>
      </c>
      <c r="I91" s="12">
        <v>12</v>
      </c>
      <c r="J91" s="13">
        <v>43009</v>
      </c>
      <c r="K91" s="14">
        <v>43009</v>
      </c>
      <c r="L91" s="14">
        <v>43100</v>
      </c>
      <c r="M91" s="15">
        <v>1</v>
      </c>
      <c r="N91" s="16">
        <v>1</v>
      </c>
      <c r="O91" s="17">
        <v>0</v>
      </c>
      <c r="P91" s="15">
        <f t="shared" si="0"/>
        <v>1</v>
      </c>
      <c r="Q91" s="15">
        <f t="shared" si="1"/>
        <v>100</v>
      </c>
      <c r="R91" s="32"/>
      <c r="S91" s="242"/>
      <c r="T91" s="242"/>
      <c r="U91" s="21"/>
      <c r="V91" s="242"/>
      <c r="W91" s="21"/>
      <c r="X91" s="21"/>
      <c r="Y91" s="244"/>
    </row>
    <row r="92" spans="1:25" x14ac:dyDescent="0.25">
      <c r="A92" s="82" t="s">
        <v>38</v>
      </c>
      <c r="B92" s="127"/>
      <c r="C92" s="127"/>
      <c r="D92" s="128"/>
      <c r="E92" s="8"/>
      <c r="F92" s="9" t="s">
        <v>272</v>
      </c>
      <c r="G92" s="10" t="s">
        <v>2562</v>
      </c>
      <c r="H92" s="11" t="s">
        <v>21</v>
      </c>
      <c r="I92" s="12">
        <v>12</v>
      </c>
      <c r="J92" s="13">
        <v>43009</v>
      </c>
      <c r="K92" s="14">
        <v>43009</v>
      </c>
      <c r="L92" s="14">
        <v>43100</v>
      </c>
      <c r="M92" s="15">
        <v>2</v>
      </c>
      <c r="N92" s="16">
        <v>1</v>
      </c>
      <c r="O92" s="17">
        <v>1</v>
      </c>
      <c r="P92" s="15">
        <f t="shared" si="0"/>
        <v>2</v>
      </c>
      <c r="Q92" s="15">
        <f t="shared" si="1"/>
        <v>100</v>
      </c>
      <c r="R92" s="32"/>
      <c r="S92" s="242"/>
      <c r="T92" s="242"/>
      <c r="U92" s="21"/>
      <c r="V92" s="242"/>
      <c r="W92" s="21"/>
      <c r="X92" s="21"/>
      <c r="Y92" s="244"/>
    </row>
    <row r="93" spans="1:25" x14ac:dyDescent="0.25">
      <c r="A93" s="82" t="s">
        <v>38</v>
      </c>
      <c r="B93" s="127"/>
      <c r="C93" s="127"/>
      <c r="D93" s="128"/>
      <c r="E93" s="8"/>
      <c r="F93" s="9" t="s">
        <v>316</v>
      </c>
      <c r="G93" s="10" t="s">
        <v>2563</v>
      </c>
      <c r="H93" s="11" t="s">
        <v>21</v>
      </c>
      <c r="I93" s="12">
        <v>12</v>
      </c>
      <c r="J93" s="13">
        <v>43009</v>
      </c>
      <c r="K93" s="14">
        <v>43009</v>
      </c>
      <c r="L93" s="14">
        <v>43100</v>
      </c>
      <c r="M93" s="15">
        <v>1</v>
      </c>
      <c r="N93" s="16">
        <v>1</v>
      </c>
      <c r="O93" s="17">
        <v>0</v>
      </c>
      <c r="P93" s="15">
        <f t="shared" si="0"/>
        <v>1</v>
      </c>
      <c r="Q93" s="15">
        <f t="shared" si="1"/>
        <v>100</v>
      </c>
      <c r="R93" s="32"/>
      <c r="S93" s="242"/>
      <c r="T93" s="242"/>
      <c r="U93" s="21"/>
      <c r="V93" s="242"/>
      <c r="W93" s="21"/>
      <c r="X93" s="21"/>
      <c r="Y93" s="244"/>
    </row>
    <row r="94" spans="1:25" x14ac:dyDescent="0.25">
      <c r="A94" s="82" t="s">
        <v>38</v>
      </c>
      <c r="B94" s="127"/>
      <c r="C94" s="127"/>
      <c r="D94" s="128"/>
      <c r="E94" s="8"/>
      <c r="F94" s="9" t="s">
        <v>318</v>
      </c>
      <c r="G94" s="10" t="s">
        <v>2564</v>
      </c>
      <c r="H94" s="11" t="s">
        <v>21</v>
      </c>
      <c r="I94" s="12">
        <v>12</v>
      </c>
      <c r="J94" s="13">
        <v>43009</v>
      </c>
      <c r="K94" s="14">
        <v>43009</v>
      </c>
      <c r="L94" s="14">
        <v>43100</v>
      </c>
      <c r="M94" s="15">
        <v>1</v>
      </c>
      <c r="N94" s="16">
        <v>1</v>
      </c>
      <c r="O94" s="17">
        <v>0</v>
      </c>
      <c r="P94" s="15">
        <f t="shared" si="0"/>
        <v>1</v>
      </c>
      <c r="Q94" s="15">
        <f t="shared" si="1"/>
        <v>100</v>
      </c>
      <c r="R94" s="32"/>
      <c r="S94" s="242"/>
      <c r="T94" s="242"/>
      <c r="U94" s="21"/>
      <c r="V94" s="242"/>
      <c r="W94" s="21"/>
      <c r="X94" s="21"/>
      <c r="Y94" s="244"/>
    </row>
    <row r="95" spans="1:25" x14ac:dyDescent="0.25">
      <c r="A95" s="82" t="s">
        <v>38</v>
      </c>
      <c r="B95" s="127"/>
      <c r="C95" s="127"/>
      <c r="D95" s="128"/>
      <c r="E95" s="8"/>
      <c r="F95" s="9" t="s">
        <v>274</v>
      </c>
      <c r="G95" s="10" t="s">
        <v>2565</v>
      </c>
      <c r="H95" s="11" t="s">
        <v>21</v>
      </c>
      <c r="I95" s="12">
        <v>12</v>
      </c>
      <c r="J95" s="13">
        <v>43009</v>
      </c>
      <c r="K95" s="14">
        <v>43009</v>
      </c>
      <c r="L95" s="14">
        <v>43100</v>
      </c>
      <c r="M95" s="15">
        <v>1</v>
      </c>
      <c r="N95" s="16">
        <v>1</v>
      </c>
      <c r="O95" s="17">
        <v>0</v>
      </c>
      <c r="P95" s="15">
        <f t="shared" si="0"/>
        <v>1</v>
      </c>
      <c r="Q95" s="15">
        <f t="shared" si="1"/>
        <v>100</v>
      </c>
      <c r="R95" s="32"/>
      <c r="S95" s="242"/>
      <c r="T95" s="242"/>
      <c r="U95" s="21"/>
      <c r="V95" s="242"/>
      <c r="W95" s="21"/>
      <c r="X95" s="21"/>
      <c r="Y95" s="244"/>
    </row>
    <row r="96" spans="1:25" x14ac:dyDescent="0.25">
      <c r="A96" s="82" t="s">
        <v>38</v>
      </c>
      <c r="B96" s="127"/>
      <c r="C96" s="127"/>
      <c r="D96" s="128"/>
      <c r="E96" s="8"/>
      <c r="F96" s="9" t="s">
        <v>829</v>
      </c>
      <c r="G96" s="10" t="s">
        <v>2566</v>
      </c>
      <c r="H96" s="11" t="s">
        <v>21</v>
      </c>
      <c r="I96" s="12">
        <v>12</v>
      </c>
      <c r="J96" s="13">
        <v>43009</v>
      </c>
      <c r="K96" s="14">
        <v>43009</v>
      </c>
      <c r="L96" s="14">
        <v>43100</v>
      </c>
      <c r="M96" s="15">
        <v>1</v>
      </c>
      <c r="N96" s="16">
        <v>0</v>
      </c>
      <c r="O96" s="17">
        <v>0</v>
      </c>
      <c r="P96" s="15">
        <f t="shared" si="0"/>
        <v>0</v>
      </c>
      <c r="Q96" s="15">
        <f t="shared" si="1"/>
        <v>0</v>
      </c>
      <c r="R96" s="32"/>
      <c r="S96" s="242"/>
      <c r="T96" s="242"/>
      <c r="U96" s="21"/>
      <c r="V96" s="242"/>
      <c r="W96" s="21"/>
      <c r="X96" s="21"/>
      <c r="Y96" s="244"/>
    </row>
    <row r="97" spans="1:25" x14ac:dyDescent="0.25">
      <c r="A97" s="82" t="s">
        <v>38</v>
      </c>
      <c r="B97" s="127"/>
      <c r="C97" s="127"/>
      <c r="D97" s="128"/>
      <c r="E97" s="8"/>
      <c r="F97" s="9" t="s">
        <v>697</v>
      </c>
      <c r="G97" s="10" t="s">
        <v>2567</v>
      </c>
      <c r="H97" s="11" t="s">
        <v>21</v>
      </c>
      <c r="I97" s="12">
        <v>12</v>
      </c>
      <c r="J97" s="13">
        <v>43009</v>
      </c>
      <c r="K97" s="14">
        <v>43009</v>
      </c>
      <c r="L97" s="14">
        <v>43100</v>
      </c>
      <c r="M97" s="15">
        <v>1</v>
      </c>
      <c r="N97" s="16">
        <v>1</v>
      </c>
      <c r="O97" s="17">
        <v>0</v>
      </c>
      <c r="P97" s="15">
        <f t="shared" si="0"/>
        <v>1</v>
      </c>
      <c r="Q97" s="15">
        <f t="shared" si="1"/>
        <v>100</v>
      </c>
      <c r="R97" s="32"/>
      <c r="S97" s="242"/>
      <c r="T97" s="242"/>
      <c r="U97" s="21"/>
      <c r="V97" s="242"/>
      <c r="W97" s="21"/>
      <c r="X97" s="21"/>
      <c r="Y97" s="244"/>
    </row>
    <row r="98" spans="1:25" x14ac:dyDescent="0.25">
      <c r="A98" s="82" t="s">
        <v>38</v>
      </c>
      <c r="B98" s="127"/>
      <c r="C98" s="127"/>
      <c r="D98" s="128"/>
      <c r="E98" s="8"/>
      <c r="F98" s="9" t="s">
        <v>832</v>
      </c>
      <c r="G98" s="10" t="s">
        <v>2568</v>
      </c>
      <c r="H98" s="11" t="s">
        <v>21</v>
      </c>
      <c r="I98" s="12">
        <v>12</v>
      </c>
      <c r="J98" s="13">
        <v>43009</v>
      </c>
      <c r="K98" s="14">
        <v>43009</v>
      </c>
      <c r="L98" s="14">
        <v>43100</v>
      </c>
      <c r="M98" s="15">
        <v>1</v>
      </c>
      <c r="N98" s="16">
        <v>1</v>
      </c>
      <c r="O98" s="17">
        <v>0</v>
      </c>
      <c r="P98" s="15">
        <f t="shared" si="0"/>
        <v>1</v>
      </c>
      <c r="Q98" s="15">
        <f t="shared" si="1"/>
        <v>100</v>
      </c>
      <c r="R98" s="32"/>
      <c r="S98" s="242"/>
      <c r="T98" s="242"/>
      <c r="U98" s="21"/>
      <c r="V98" s="242"/>
      <c r="W98" s="21"/>
      <c r="X98" s="21"/>
      <c r="Y98" s="244"/>
    </row>
    <row r="99" spans="1:25" x14ac:dyDescent="0.25">
      <c r="A99" s="82" t="s">
        <v>38</v>
      </c>
      <c r="B99" s="127"/>
      <c r="C99" s="127"/>
      <c r="D99" s="128"/>
      <c r="E99" s="8"/>
      <c r="F99" s="9" t="s">
        <v>834</v>
      </c>
      <c r="G99" s="10" t="s">
        <v>2569</v>
      </c>
      <c r="H99" s="11" t="s">
        <v>21</v>
      </c>
      <c r="I99" s="12">
        <v>12</v>
      </c>
      <c r="J99" s="13">
        <v>43009</v>
      </c>
      <c r="K99" s="14">
        <v>43009</v>
      </c>
      <c r="L99" s="14">
        <v>43100</v>
      </c>
      <c r="M99" s="15">
        <v>3</v>
      </c>
      <c r="N99" s="16">
        <v>1</v>
      </c>
      <c r="O99" s="17">
        <v>0</v>
      </c>
      <c r="P99" s="15">
        <f t="shared" si="0"/>
        <v>1</v>
      </c>
      <c r="Q99" s="15">
        <f t="shared" si="1"/>
        <v>33.333333333333329</v>
      </c>
      <c r="R99" s="32"/>
      <c r="S99" s="242"/>
      <c r="T99" s="242"/>
      <c r="U99" s="21"/>
      <c r="V99" s="242"/>
      <c r="W99" s="21"/>
      <c r="X99" s="21"/>
      <c r="Y99" s="244"/>
    </row>
    <row r="100" spans="1:25" x14ac:dyDescent="0.25">
      <c r="A100" s="82" t="s">
        <v>38</v>
      </c>
      <c r="B100" s="127"/>
      <c r="C100" s="127"/>
      <c r="D100" s="128"/>
      <c r="E100" s="8"/>
      <c r="F100" s="9" t="s">
        <v>276</v>
      </c>
      <c r="G100" s="10" t="s">
        <v>2570</v>
      </c>
      <c r="H100" s="11" t="s">
        <v>21</v>
      </c>
      <c r="I100" s="12">
        <v>12</v>
      </c>
      <c r="J100" s="13">
        <v>43009</v>
      </c>
      <c r="K100" s="14">
        <v>43009</v>
      </c>
      <c r="L100" s="14">
        <v>43100</v>
      </c>
      <c r="M100" s="15">
        <v>1</v>
      </c>
      <c r="N100" s="16">
        <v>1</v>
      </c>
      <c r="O100" s="17">
        <v>0</v>
      </c>
      <c r="P100" s="15">
        <f t="shared" si="0"/>
        <v>1</v>
      </c>
      <c r="Q100" s="15">
        <f t="shared" si="1"/>
        <v>100</v>
      </c>
      <c r="R100" s="32"/>
      <c r="S100" s="242"/>
      <c r="T100" s="242"/>
      <c r="U100" s="21"/>
      <c r="V100" s="242"/>
      <c r="W100" s="21"/>
      <c r="X100" s="21"/>
      <c r="Y100" s="244"/>
    </row>
    <row r="101" spans="1:25" x14ac:dyDescent="0.25">
      <c r="A101" s="82" t="s">
        <v>38</v>
      </c>
      <c r="B101" s="127"/>
      <c r="C101" s="127"/>
      <c r="D101" s="128"/>
      <c r="E101" s="8"/>
      <c r="F101" s="9" t="s">
        <v>883</v>
      </c>
      <c r="G101" s="10" t="s">
        <v>2571</v>
      </c>
      <c r="H101" s="11" t="s">
        <v>21</v>
      </c>
      <c r="I101" s="12">
        <v>12</v>
      </c>
      <c r="J101" s="13">
        <v>43009</v>
      </c>
      <c r="K101" s="14">
        <v>43009</v>
      </c>
      <c r="L101" s="14">
        <v>43100</v>
      </c>
      <c r="M101" s="15">
        <v>1</v>
      </c>
      <c r="N101" s="16">
        <v>1</v>
      </c>
      <c r="O101" s="17">
        <v>0</v>
      </c>
      <c r="P101" s="15">
        <f t="shared" si="0"/>
        <v>1</v>
      </c>
      <c r="Q101" s="15">
        <f t="shared" si="1"/>
        <v>100</v>
      </c>
      <c r="R101" s="32"/>
      <c r="S101" s="242"/>
      <c r="T101" s="242"/>
      <c r="U101" s="21"/>
      <c r="V101" s="242"/>
      <c r="W101" s="21"/>
      <c r="X101" s="21"/>
      <c r="Y101" s="244"/>
    </row>
    <row r="102" spans="1:25" x14ac:dyDescent="0.25">
      <c r="A102" s="82" t="s">
        <v>38</v>
      </c>
      <c r="B102" s="127"/>
      <c r="C102" s="127"/>
      <c r="D102" s="128"/>
      <c r="E102" s="8"/>
      <c r="F102" s="9" t="s">
        <v>1346</v>
      </c>
      <c r="G102" s="10" t="s">
        <v>2572</v>
      </c>
      <c r="H102" s="11" t="s">
        <v>21</v>
      </c>
      <c r="I102" s="12">
        <v>12</v>
      </c>
      <c r="J102" s="13">
        <v>43009</v>
      </c>
      <c r="K102" s="14">
        <v>43009</v>
      </c>
      <c r="L102" s="14">
        <v>43100</v>
      </c>
      <c r="M102" s="15">
        <v>1</v>
      </c>
      <c r="N102" s="16">
        <v>0</v>
      </c>
      <c r="O102" s="17">
        <v>1</v>
      </c>
      <c r="P102" s="15">
        <f t="shared" si="0"/>
        <v>1</v>
      </c>
      <c r="Q102" s="15">
        <f t="shared" si="1"/>
        <v>100</v>
      </c>
      <c r="R102" s="32"/>
      <c r="S102" s="242"/>
      <c r="T102" s="242"/>
      <c r="U102" s="21"/>
      <c r="V102" s="242"/>
      <c r="W102" s="21"/>
      <c r="X102" s="21"/>
      <c r="Y102" s="244"/>
    </row>
    <row r="103" spans="1:25" x14ac:dyDescent="0.25">
      <c r="A103" s="82" t="s">
        <v>38</v>
      </c>
      <c r="B103" s="127"/>
      <c r="C103" s="127"/>
      <c r="D103" s="128"/>
      <c r="E103" s="8"/>
      <c r="F103" s="9" t="s">
        <v>278</v>
      </c>
      <c r="G103" s="10" t="s">
        <v>2573</v>
      </c>
      <c r="H103" s="11" t="s">
        <v>21</v>
      </c>
      <c r="I103" s="12">
        <v>12</v>
      </c>
      <c r="J103" s="13">
        <v>43009</v>
      </c>
      <c r="K103" s="14">
        <v>43009</v>
      </c>
      <c r="L103" s="14">
        <v>43100</v>
      </c>
      <c r="M103" s="15">
        <v>2</v>
      </c>
      <c r="N103" s="16">
        <v>2</v>
      </c>
      <c r="O103" s="17">
        <v>0</v>
      </c>
      <c r="P103" s="15">
        <f t="shared" si="0"/>
        <v>2</v>
      </c>
      <c r="Q103" s="15">
        <f t="shared" si="1"/>
        <v>100</v>
      </c>
      <c r="R103" s="32"/>
      <c r="S103" s="242"/>
      <c r="T103" s="242"/>
      <c r="U103" s="21"/>
      <c r="V103" s="242"/>
      <c r="W103" s="21"/>
      <c r="X103" s="21"/>
      <c r="Y103" s="244"/>
    </row>
    <row r="104" spans="1:25" x14ac:dyDescent="0.25">
      <c r="A104" s="82" t="s">
        <v>38</v>
      </c>
      <c r="B104" s="127"/>
      <c r="C104" s="127"/>
      <c r="D104" s="128"/>
      <c r="E104" s="8"/>
      <c r="F104" s="9" t="s">
        <v>1349</v>
      </c>
      <c r="G104" s="10" t="s">
        <v>2514</v>
      </c>
      <c r="H104" s="11" t="s">
        <v>21</v>
      </c>
      <c r="I104" s="12">
        <v>12</v>
      </c>
      <c r="J104" s="13">
        <v>43009</v>
      </c>
      <c r="K104" s="14">
        <v>43009</v>
      </c>
      <c r="L104" s="14">
        <v>43100</v>
      </c>
      <c r="M104" s="15">
        <v>1</v>
      </c>
      <c r="N104" s="16">
        <v>1</v>
      </c>
      <c r="O104" s="17">
        <v>0</v>
      </c>
      <c r="P104" s="15">
        <f t="shared" si="0"/>
        <v>1</v>
      </c>
      <c r="Q104" s="15">
        <f t="shared" si="1"/>
        <v>100</v>
      </c>
      <c r="R104" s="32"/>
      <c r="S104" s="242"/>
      <c r="T104" s="242"/>
      <c r="U104" s="21"/>
      <c r="V104" s="242"/>
      <c r="W104" s="21"/>
      <c r="X104" s="21"/>
      <c r="Y104" s="244"/>
    </row>
    <row r="105" spans="1:25" x14ac:dyDescent="0.25">
      <c r="A105" s="82" t="s">
        <v>38</v>
      </c>
      <c r="B105" s="127"/>
      <c r="C105" s="127"/>
      <c r="D105" s="128"/>
      <c r="E105" s="8"/>
      <c r="F105" s="9" t="s">
        <v>1905</v>
      </c>
      <c r="G105" s="10" t="s">
        <v>2497</v>
      </c>
      <c r="H105" s="11" t="s">
        <v>21</v>
      </c>
      <c r="I105" s="12">
        <v>12</v>
      </c>
      <c r="J105" s="13">
        <v>43009</v>
      </c>
      <c r="K105" s="14">
        <v>43009</v>
      </c>
      <c r="L105" s="14">
        <v>43100</v>
      </c>
      <c r="M105" s="15">
        <v>1</v>
      </c>
      <c r="N105" s="16">
        <v>0</v>
      </c>
      <c r="O105" s="17">
        <v>1</v>
      </c>
      <c r="P105" s="15">
        <f t="shared" si="0"/>
        <v>1</v>
      </c>
      <c r="Q105" s="15">
        <f t="shared" si="1"/>
        <v>100</v>
      </c>
      <c r="R105" s="32"/>
      <c r="S105" s="242"/>
      <c r="T105" s="242"/>
      <c r="U105" s="21"/>
      <c r="V105" s="242"/>
      <c r="W105" s="21"/>
      <c r="X105" s="21"/>
      <c r="Y105" s="244"/>
    </row>
    <row r="106" spans="1:25" ht="45" x14ac:dyDescent="0.25">
      <c r="A106" s="82" t="s">
        <v>38</v>
      </c>
      <c r="B106" s="127" t="s">
        <v>125</v>
      </c>
      <c r="C106" s="127" t="s">
        <v>142</v>
      </c>
      <c r="D106" s="237" t="s">
        <v>143</v>
      </c>
      <c r="E106" s="8" t="s">
        <v>144</v>
      </c>
      <c r="F106" s="9" t="s">
        <v>24</v>
      </c>
      <c r="G106" s="10" t="s">
        <v>145</v>
      </c>
      <c r="H106" s="11" t="s">
        <v>21</v>
      </c>
      <c r="I106" s="12">
        <v>12</v>
      </c>
      <c r="J106" s="13">
        <v>43009</v>
      </c>
      <c r="K106" s="14">
        <v>43009</v>
      </c>
      <c r="L106" s="14">
        <v>43100</v>
      </c>
      <c r="M106" s="15">
        <v>1</v>
      </c>
      <c r="N106" s="16">
        <v>0</v>
      </c>
      <c r="O106" s="17">
        <v>1</v>
      </c>
      <c r="P106" s="15">
        <f t="shared" si="0"/>
        <v>1</v>
      </c>
      <c r="Q106" s="15">
        <f t="shared" si="1"/>
        <v>100</v>
      </c>
      <c r="R106" s="32"/>
      <c r="S106" s="242"/>
      <c r="T106" s="242"/>
      <c r="U106" s="21"/>
      <c r="V106" s="242"/>
      <c r="W106" s="21"/>
      <c r="X106" s="21"/>
      <c r="Y106" s="244"/>
    </row>
    <row r="107" spans="1:25" x14ac:dyDescent="0.25">
      <c r="A107" s="82" t="s">
        <v>38</v>
      </c>
      <c r="B107" s="127"/>
      <c r="C107" s="127"/>
      <c r="D107" s="128"/>
      <c r="E107" s="8"/>
      <c r="F107" s="9" t="s">
        <v>19</v>
      </c>
      <c r="G107" s="10" t="s">
        <v>2574</v>
      </c>
      <c r="H107" s="11" t="s">
        <v>21</v>
      </c>
      <c r="I107" s="12">
        <v>12</v>
      </c>
      <c r="J107" s="13">
        <v>43009</v>
      </c>
      <c r="K107" s="14">
        <v>43009</v>
      </c>
      <c r="L107" s="14">
        <v>43100</v>
      </c>
      <c r="M107" s="15">
        <v>1</v>
      </c>
      <c r="N107" s="16">
        <v>1</v>
      </c>
      <c r="O107" s="17">
        <v>0</v>
      </c>
      <c r="P107" s="15">
        <f t="shared" si="0"/>
        <v>1</v>
      </c>
      <c r="Q107" s="15">
        <f t="shared" si="1"/>
        <v>100</v>
      </c>
      <c r="R107" s="32"/>
      <c r="S107" s="242"/>
      <c r="T107" s="242"/>
      <c r="U107" s="21"/>
      <c r="V107" s="242"/>
      <c r="W107" s="21"/>
      <c r="X107" s="21"/>
      <c r="Y107" s="244"/>
    </row>
    <row r="108" spans="1:25" ht="45" x14ac:dyDescent="0.25">
      <c r="A108" s="82" t="s">
        <v>38</v>
      </c>
      <c r="B108" s="127" t="s">
        <v>137</v>
      </c>
      <c r="C108" s="127" t="s">
        <v>146</v>
      </c>
      <c r="D108" s="128" t="s">
        <v>147</v>
      </c>
      <c r="E108" s="8" t="s">
        <v>148</v>
      </c>
      <c r="F108" s="9" t="s">
        <v>73</v>
      </c>
      <c r="G108" s="10" t="s">
        <v>149</v>
      </c>
      <c r="H108" s="11" t="s">
        <v>21</v>
      </c>
      <c r="I108" s="12">
        <v>12</v>
      </c>
      <c r="J108" s="13">
        <v>43009</v>
      </c>
      <c r="K108" s="14">
        <v>43009</v>
      </c>
      <c r="L108" s="14">
        <v>43100</v>
      </c>
      <c r="M108" s="15">
        <v>1</v>
      </c>
      <c r="N108" s="16">
        <v>1</v>
      </c>
      <c r="O108" s="17">
        <v>0</v>
      </c>
      <c r="P108" s="15">
        <f t="shared" si="0"/>
        <v>1</v>
      </c>
      <c r="Q108" s="15">
        <f t="shared" si="1"/>
        <v>100</v>
      </c>
      <c r="R108" s="32"/>
      <c r="S108" s="242">
        <f>VLOOKUP(C108,'[1]Sumado depto y gestion incorp1'!$A$2:$C$297,3,FALSE)</f>
        <v>4596555636</v>
      </c>
      <c r="T108" s="242">
        <f>VLOOKUP(C108,'[1]Sumado depto y gestion incorp1'!$A$2:$D$297,4,FALSE)</f>
        <v>0</v>
      </c>
      <c r="U108" s="21">
        <f>VLOOKUP(C108,'[1]Sumado depto y gestion incorp1'!$A$2:$F$297,6,FALSE)</f>
        <v>4596555636</v>
      </c>
      <c r="V108" s="242">
        <f>VLOOKUP(C108,'[1]Sumado depto y gestion incorp1'!$A$2:$G$297,7,FALSE)</f>
        <v>0</v>
      </c>
      <c r="W108" s="21">
        <f t="shared" si="4"/>
        <v>4596555636</v>
      </c>
      <c r="X108" s="21">
        <f t="shared" si="5"/>
        <v>4596555636</v>
      </c>
      <c r="Y108" s="244"/>
    </row>
    <row r="109" spans="1:25" x14ac:dyDescent="0.25">
      <c r="A109" s="82" t="s">
        <v>38</v>
      </c>
      <c r="B109" s="127"/>
      <c r="C109" s="127"/>
      <c r="D109" s="128"/>
      <c r="E109" s="8"/>
      <c r="F109" s="9" t="s">
        <v>22</v>
      </c>
      <c r="G109" s="10" t="s">
        <v>2497</v>
      </c>
      <c r="H109" s="11" t="s">
        <v>21</v>
      </c>
      <c r="I109" s="12">
        <v>12</v>
      </c>
      <c r="J109" s="13">
        <v>43009</v>
      </c>
      <c r="K109" s="14">
        <v>43009</v>
      </c>
      <c r="L109" s="14">
        <v>43100</v>
      </c>
      <c r="M109" s="15">
        <v>1</v>
      </c>
      <c r="N109" s="16">
        <v>1</v>
      </c>
      <c r="O109" s="17">
        <v>0</v>
      </c>
      <c r="P109" s="15">
        <f t="shared" si="0"/>
        <v>1</v>
      </c>
      <c r="Q109" s="15">
        <f t="shared" si="1"/>
        <v>100</v>
      </c>
      <c r="R109" s="32"/>
      <c r="S109" s="242"/>
      <c r="T109" s="242"/>
      <c r="U109" s="21"/>
      <c r="V109" s="242"/>
      <c r="W109" s="21"/>
      <c r="X109" s="21"/>
      <c r="Y109" s="244"/>
    </row>
    <row r="110" spans="1:25" x14ac:dyDescent="0.25">
      <c r="A110" s="82" t="s">
        <v>38</v>
      </c>
      <c r="B110" s="127"/>
      <c r="C110" s="127"/>
      <c r="D110" s="128"/>
      <c r="E110" s="8"/>
      <c r="F110" s="9" t="s">
        <v>23</v>
      </c>
      <c r="G110" s="10" t="s">
        <v>2514</v>
      </c>
      <c r="H110" s="11" t="s">
        <v>21</v>
      </c>
      <c r="I110" s="12">
        <v>12</v>
      </c>
      <c r="J110" s="13">
        <v>43009</v>
      </c>
      <c r="K110" s="14">
        <v>43009</v>
      </c>
      <c r="L110" s="14">
        <v>43100</v>
      </c>
      <c r="M110" s="15">
        <v>1</v>
      </c>
      <c r="N110" s="16">
        <v>1</v>
      </c>
      <c r="O110" s="17">
        <v>0</v>
      </c>
      <c r="P110" s="15">
        <f t="shared" si="0"/>
        <v>1</v>
      </c>
      <c r="Q110" s="15">
        <f t="shared" si="1"/>
        <v>100</v>
      </c>
      <c r="R110" s="32"/>
      <c r="S110" s="242"/>
      <c r="T110" s="242"/>
      <c r="U110" s="21"/>
      <c r="V110" s="242"/>
      <c r="W110" s="21"/>
      <c r="X110" s="21"/>
      <c r="Y110" s="244"/>
    </row>
    <row r="111" spans="1:25" x14ac:dyDescent="0.25">
      <c r="A111" s="82" t="s">
        <v>38</v>
      </c>
      <c r="B111" s="127"/>
      <c r="C111" s="127"/>
      <c r="D111" s="128"/>
      <c r="E111" s="8"/>
      <c r="F111" s="9" t="s">
        <v>232</v>
      </c>
      <c r="G111" s="10" t="s">
        <v>2575</v>
      </c>
      <c r="H111" s="11" t="s">
        <v>21</v>
      </c>
      <c r="I111" s="12">
        <v>12</v>
      </c>
      <c r="J111" s="13">
        <v>43009</v>
      </c>
      <c r="K111" s="14">
        <v>43009</v>
      </c>
      <c r="L111" s="14">
        <v>43100</v>
      </c>
      <c r="M111" s="15">
        <v>10</v>
      </c>
      <c r="N111" s="16">
        <v>5</v>
      </c>
      <c r="O111" s="17">
        <v>5</v>
      </c>
      <c r="P111" s="15">
        <f t="shared" si="0"/>
        <v>10</v>
      </c>
      <c r="Q111" s="15">
        <f t="shared" si="1"/>
        <v>100</v>
      </c>
      <c r="R111" s="32"/>
      <c r="S111" s="242"/>
      <c r="T111" s="242"/>
      <c r="U111" s="21"/>
      <c r="V111" s="242"/>
      <c r="W111" s="21"/>
      <c r="X111" s="21"/>
      <c r="Y111" s="244"/>
    </row>
    <row r="112" spans="1:25" x14ac:dyDescent="0.25">
      <c r="A112" s="82" t="s">
        <v>38</v>
      </c>
      <c r="B112" s="127"/>
      <c r="C112" s="127"/>
      <c r="D112" s="128"/>
      <c r="E112" s="8"/>
      <c r="F112" s="9" t="s">
        <v>79</v>
      </c>
      <c r="G112" s="10" t="s">
        <v>2576</v>
      </c>
      <c r="H112" s="11" t="s">
        <v>21</v>
      </c>
      <c r="I112" s="12">
        <v>12</v>
      </c>
      <c r="J112" s="13">
        <v>43009</v>
      </c>
      <c r="K112" s="14">
        <v>43009</v>
      </c>
      <c r="L112" s="14">
        <v>43100</v>
      </c>
      <c r="M112" s="15">
        <v>90</v>
      </c>
      <c r="N112" s="16">
        <v>53</v>
      </c>
      <c r="O112" s="17">
        <v>88</v>
      </c>
      <c r="P112" s="15">
        <f t="shared" si="0"/>
        <v>141</v>
      </c>
      <c r="Q112" s="15">
        <f t="shared" si="1"/>
        <v>156.66666666666666</v>
      </c>
      <c r="R112" s="32"/>
      <c r="S112" s="242"/>
      <c r="T112" s="242"/>
      <c r="U112" s="21"/>
      <c r="V112" s="242"/>
      <c r="W112" s="21"/>
      <c r="X112" s="21"/>
      <c r="Y112" s="244"/>
    </row>
    <row r="113" spans="1:25" x14ac:dyDescent="0.25">
      <c r="A113" s="82" t="s">
        <v>38</v>
      </c>
      <c r="B113" s="127"/>
      <c r="C113" s="127"/>
      <c r="D113" s="128"/>
      <c r="E113" s="8"/>
      <c r="F113" s="9" t="s">
        <v>78</v>
      </c>
      <c r="G113" s="10" t="s">
        <v>2577</v>
      </c>
      <c r="H113" s="11" t="s">
        <v>21</v>
      </c>
      <c r="I113" s="12">
        <v>12</v>
      </c>
      <c r="J113" s="13">
        <v>43009</v>
      </c>
      <c r="K113" s="14">
        <v>43009</v>
      </c>
      <c r="L113" s="14">
        <v>43100</v>
      </c>
      <c r="M113" s="15">
        <v>8</v>
      </c>
      <c r="N113" s="16">
        <v>3</v>
      </c>
      <c r="O113" s="17">
        <v>9</v>
      </c>
      <c r="P113" s="15">
        <f t="shared" si="0"/>
        <v>12</v>
      </c>
      <c r="Q113" s="15">
        <f t="shared" si="1"/>
        <v>150</v>
      </c>
      <c r="R113" s="32"/>
      <c r="S113" s="242"/>
      <c r="T113" s="242"/>
      <c r="U113" s="21"/>
      <c r="V113" s="242"/>
      <c r="W113" s="21"/>
      <c r="X113" s="21"/>
      <c r="Y113" s="244"/>
    </row>
    <row r="114" spans="1:25" ht="45" x14ac:dyDescent="0.25">
      <c r="A114" s="82" t="s">
        <v>38</v>
      </c>
      <c r="B114" s="127" t="s">
        <v>150</v>
      </c>
      <c r="C114" s="127" t="s">
        <v>151</v>
      </c>
      <c r="D114" s="128" t="s">
        <v>152</v>
      </c>
      <c r="E114" s="8" t="s">
        <v>153</v>
      </c>
      <c r="F114" s="9" t="s">
        <v>73</v>
      </c>
      <c r="G114" s="10" t="s">
        <v>154</v>
      </c>
      <c r="H114" s="11" t="s">
        <v>21</v>
      </c>
      <c r="I114" s="12">
        <v>12</v>
      </c>
      <c r="J114" s="13">
        <v>43009</v>
      </c>
      <c r="K114" s="14">
        <v>43009</v>
      </c>
      <c r="L114" s="14">
        <v>43100</v>
      </c>
      <c r="M114" s="15">
        <v>1</v>
      </c>
      <c r="N114" s="16">
        <v>1</v>
      </c>
      <c r="O114" s="17">
        <v>1</v>
      </c>
      <c r="P114" s="15">
        <f t="shared" si="0"/>
        <v>2</v>
      </c>
      <c r="Q114" s="15">
        <f t="shared" si="1"/>
        <v>200</v>
      </c>
      <c r="R114" s="32"/>
      <c r="S114" s="242">
        <f>VLOOKUP(C114,'[1]Sumado depto y gestion incorp1'!$A$2:$C$297,3,FALSE)</f>
        <v>1740241739</v>
      </c>
      <c r="T114" s="242">
        <f>VLOOKUP(C114,'[1]Sumado depto y gestion incorp1'!$A$2:$D$297,4,FALSE)</f>
        <v>0</v>
      </c>
      <c r="U114" s="21">
        <f>VLOOKUP(C114,'[1]Sumado depto y gestion incorp1'!$A$2:$F$297,6,FALSE)</f>
        <v>1740241739</v>
      </c>
      <c r="V114" s="242">
        <f>VLOOKUP(C114,'[1]Sumado depto y gestion incorp1'!$A$2:$G$297,7,FALSE)</f>
        <v>0</v>
      </c>
      <c r="W114" s="21">
        <f t="shared" si="4"/>
        <v>1740241739</v>
      </c>
      <c r="X114" s="21">
        <f t="shared" si="5"/>
        <v>1740241739</v>
      </c>
      <c r="Y114" s="244"/>
    </row>
    <row r="115" spans="1:25" x14ac:dyDescent="0.25">
      <c r="A115" s="82" t="s">
        <v>38</v>
      </c>
      <c r="B115" s="127"/>
      <c r="C115" s="127"/>
      <c r="D115" s="128"/>
      <c r="E115" s="8"/>
      <c r="F115" s="9" t="s">
        <v>22</v>
      </c>
      <c r="G115" s="10" t="s">
        <v>2578</v>
      </c>
      <c r="H115" s="11" t="s">
        <v>21</v>
      </c>
      <c r="I115" s="12">
        <v>12</v>
      </c>
      <c r="J115" s="13">
        <v>43009</v>
      </c>
      <c r="K115" s="14">
        <v>43009</v>
      </c>
      <c r="L115" s="14">
        <v>43100</v>
      </c>
      <c r="M115" s="15">
        <v>1</v>
      </c>
      <c r="N115" s="16">
        <v>1</v>
      </c>
      <c r="O115" s="17">
        <v>0</v>
      </c>
      <c r="P115" s="15">
        <f t="shared" si="0"/>
        <v>1</v>
      </c>
      <c r="Q115" s="15">
        <f t="shared" si="1"/>
        <v>100</v>
      </c>
      <c r="R115" s="32"/>
      <c r="S115" s="242"/>
      <c r="T115" s="242"/>
      <c r="U115" s="21"/>
      <c r="V115" s="242"/>
      <c r="W115" s="21"/>
      <c r="X115" s="21"/>
      <c r="Y115" s="244"/>
    </row>
    <row r="116" spans="1:25" x14ac:dyDescent="0.25">
      <c r="A116" s="82" t="s">
        <v>38</v>
      </c>
      <c r="B116" s="127"/>
      <c r="C116" s="127"/>
      <c r="D116" s="128"/>
      <c r="E116" s="8"/>
      <c r="F116" s="9" t="s">
        <v>23</v>
      </c>
      <c r="G116" s="10" t="s">
        <v>2579</v>
      </c>
      <c r="H116" s="11" t="s">
        <v>21</v>
      </c>
      <c r="I116" s="12">
        <v>12</v>
      </c>
      <c r="J116" s="13">
        <v>43009</v>
      </c>
      <c r="K116" s="14">
        <v>43009</v>
      </c>
      <c r="L116" s="14">
        <v>43100</v>
      </c>
      <c r="M116" s="15">
        <v>1</v>
      </c>
      <c r="N116" s="16">
        <v>1</v>
      </c>
      <c r="O116" s="17">
        <v>0</v>
      </c>
      <c r="P116" s="15">
        <f t="shared" si="0"/>
        <v>1</v>
      </c>
      <c r="Q116" s="15">
        <f t="shared" si="1"/>
        <v>100</v>
      </c>
      <c r="R116" s="32"/>
      <c r="S116" s="242"/>
      <c r="T116" s="242"/>
      <c r="U116" s="21"/>
      <c r="V116" s="242"/>
      <c r="W116" s="21"/>
      <c r="X116" s="21"/>
      <c r="Y116" s="244"/>
    </row>
    <row r="117" spans="1:25" x14ac:dyDescent="0.25">
      <c r="A117" s="82" t="s">
        <v>38</v>
      </c>
      <c r="B117" s="127"/>
      <c r="C117" s="127"/>
      <c r="D117" s="128"/>
      <c r="E117" s="8"/>
      <c r="F117" s="9" t="s">
        <v>232</v>
      </c>
      <c r="G117" s="10" t="s">
        <v>2580</v>
      </c>
      <c r="H117" s="11" t="s">
        <v>21</v>
      </c>
      <c r="I117" s="12">
        <v>12</v>
      </c>
      <c r="J117" s="13">
        <v>43009</v>
      </c>
      <c r="K117" s="14">
        <v>43009</v>
      </c>
      <c r="L117" s="14">
        <v>43100</v>
      </c>
      <c r="M117" s="15">
        <v>1</v>
      </c>
      <c r="N117" s="16">
        <v>1</v>
      </c>
      <c r="O117" s="17">
        <v>0</v>
      </c>
      <c r="P117" s="15">
        <f t="shared" si="0"/>
        <v>1</v>
      </c>
      <c r="Q117" s="15">
        <f t="shared" si="1"/>
        <v>100</v>
      </c>
      <c r="R117" s="32"/>
      <c r="S117" s="242"/>
      <c r="T117" s="242"/>
      <c r="U117" s="21"/>
      <c r="V117" s="242"/>
      <c r="W117" s="21"/>
      <c r="X117" s="21"/>
      <c r="Y117" s="244"/>
    </row>
    <row r="118" spans="1:25" x14ac:dyDescent="0.25">
      <c r="A118" s="82" t="s">
        <v>38</v>
      </c>
      <c r="B118" s="127"/>
      <c r="C118" s="127"/>
      <c r="D118" s="128"/>
      <c r="E118" s="8"/>
      <c r="F118" s="9" t="s">
        <v>79</v>
      </c>
      <c r="G118" s="10" t="s">
        <v>2581</v>
      </c>
      <c r="H118" s="11" t="s">
        <v>21</v>
      </c>
      <c r="I118" s="12">
        <v>12</v>
      </c>
      <c r="J118" s="13">
        <v>43009</v>
      </c>
      <c r="K118" s="14">
        <v>43009</v>
      </c>
      <c r="L118" s="14">
        <v>43100</v>
      </c>
      <c r="M118" s="15">
        <v>1</v>
      </c>
      <c r="N118" s="16">
        <v>1</v>
      </c>
      <c r="O118" s="17">
        <v>0</v>
      </c>
      <c r="P118" s="15">
        <f t="shared" si="0"/>
        <v>1</v>
      </c>
      <c r="Q118" s="15">
        <f t="shared" si="1"/>
        <v>100</v>
      </c>
      <c r="R118" s="32"/>
      <c r="S118" s="242"/>
      <c r="T118" s="242"/>
      <c r="U118" s="21"/>
      <c r="V118" s="242"/>
      <c r="W118" s="21"/>
      <c r="X118" s="21"/>
      <c r="Y118" s="244"/>
    </row>
    <row r="119" spans="1:25" x14ac:dyDescent="0.25">
      <c r="A119" s="82" t="s">
        <v>38</v>
      </c>
      <c r="B119" s="127"/>
      <c r="C119" s="127"/>
      <c r="D119" s="128"/>
      <c r="E119" s="8"/>
      <c r="F119" s="9" t="s">
        <v>78</v>
      </c>
      <c r="G119" s="10" t="s">
        <v>2497</v>
      </c>
      <c r="H119" s="11" t="s">
        <v>21</v>
      </c>
      <c r="I119" s="12">
        <v>12</v>
      </c>
      <c r="J119" s="13">
        <v>43009</v>
      </c>
      <c r="K119" s="14">
        <v>43009</v>
      </c>
      <c r="L119" s="14">
        <v>43100</v>
      </c>
      <c r="M119" s="15">
        <v>1</v>
      </c>
      <c r="N119" s="16">
        <v>1</v>
      </c>
      <c r="O119" s="17">
        <v>0</v>
      </c>
      <c r="P119" s="15">
        <f t="shared" si="0"/>
        <v>1</v>
      </c>
      <c r="Q119" s="15">
        <f t="shared" si="1"/>
        <v>100</v>
      </c>
      <c r="R119" s="32"/>
      <c r="S119" s="242"/>
      <c r="T119" s="242"/>
      <c r="U119" s="21"/>
      <c r="V119" s="242"/>
      <c r="W119" s="21"/>
      <c r="X119" s="21"/>
      <c r="Y119" s="244"/>
    </row>
    <row r="120" spans="1:25" x14ac:dyDescent="0.25">
      <c r="A120" s="82" t="s">
        <v>38</v>
      </c>
      <c r="B120" s="127"/>
      <c r="C120" s="127"/>
      <c r="D120" s="128"/>
      <c r="E120" s="8"/>
      <c r="F120" s="9" t="s">
        <v>250</v>
      </c>
      <c r="G120" s="10" t="s">
        <v>2514</v>
      </c>
      <c r="H120" s="11" t="s">
        <v>21</v>
      </c>
      <c r="I120" s="12">
        <v>12</v>
      </c>
      <c r="J120" s="13">
        <v>43009</v>
      </c>
      <c r="K120" s="14">
        <v>43009</v>
      </c>
      <c r="L120" s="14">
        <v>43100</v>
      </c>
      <c r="M120" s="15">
        <v>1</v>
      </c>
      <c r="N120" s="16">
        <v>1</v>
      </c>
      <c r="O120" s="17">
        <v>0</v>
      </c>
      <c r="P120" s="15">
        <f t="shared" si="0"/>
        <v>1</v>
      </c>
      <c r="Q120" s="15">
        <f t="shared" si="1"/>
        <v>100</v>
      </c>
      <c r="R120" s="32"/>
      <c r="S120" s="242"/>
      <c r="T120" s="242"/>
      <c r="U120" s="21"/>
      <c r="V120" s="242"/>
      <c r="W120" s="21"/>
      <c r="X120" s="21"/>
      <c r="Y120" s="244"/>
    </row>
    <row r="121" spans="1:25" x14ac:dyDescent="0.25">
      <c r="A121" s="82" t="s">
        <v>38</v>
      </c>
      <c r="B121" s="127"/>
      <c r="C121" s="127"/>
      <c r="D121" s="128"/>
      <c r="E121" s="8"/>
      <c r="F121" s="9" t="s">
        <v>234</v>
      </c>
      <c r="G121" s="10" t="s">
        <v>2582</v>
      </c>
      <c r="H121" s="11" t="s">
        <v>21</v>
      </c>
      <c r="I121" s="12">
        <v>12</v>
      </c>
      <c r="J121" s="13">
        <v>43009</v>
      </c>
      <c r="K121" s="14">
        <v>43009</v>
      </c>
      <c r="L121" s="14">
        <v>43100</v>
      </c>
      <c r="M121" s="15">
        <v>1</v>
      </c>
      <c r="N121" s="16">
        <v>0</v>
      </c>
      <c r="O121" s="17">
        <v>0</v>
      </c>
      <c r="P121" s="15">
        <f t="shared" si="0"/>
        <v>0</v>
      </c>
      <c r="Q121" s="15">
        <f t="shared" si="1"/>
        <v>0</v>
      </c>
      <c r="R121" s="32"/>
      <c r="S121" s="242"/>
      <c r="T121" s="242"/>
      <c r="U121" s="21"/>
      <c r="V121" s="242"/>
      <c r="W121" s="21"/>
      <c r="X121" s="21"/>
      <c r="Y121" s="244"/>
    </row>
    <row r="122" spans="1:25" x14ac:dyDescent="0.25">
      <c r="A122" s="82" t="s">
        <v>38</v>
      </c>
      <c r="B122" s="127"/>
      <c r="C122" s="127"/>
      <c r="D122" s="128"/>
      <c r="E122" s="8"/>
      <c r="F122" s="9" t="s">
        <v>619</v>
      </c>
      <c r="G122" s="10" t="s">
        <v>2583</v>
      </c>
      <c r="H122" s="11" t="s">
        <v>21</v>
      </c>
      <c r="I122" s="12">
        <v>12</v>
      </c>
      <c r="J122" s="13">
        <v>43009</v>
      </c>
      <c r="K122" s="14">
        <v>43009</v>
      </c>
      <c r="L122" s="14">
        <v>43100</v>
      </c>
      <c r="M122" s="15">
        <v>1</v>
      </c>
      <c r="N122" s="16">
        <v>1</v>
      </c>
      <c r="O122" s="17">
        <v>0</v>
      </c>
      <c r="P122" s="15">
        <f t="shared" si="0"/>
        <v>1</v>
      </c>
      <c r="Q122" s="15">
        <f t="shared" si="1"/>
        <v>100</v>
      </c>
      <c r="R122" s="32"/>
      <c r="S122" s="242"/>
      <c r="T122" s="242"/>
      <c r="U122" s="21"/>
      <c r="V122" s="242"/>
      <c r="W122" s="21"/>
      <c r="X122" s="21"/>
      <c r="Y122" s="244"/>
    </row>
    <row r="123" spans="1:25" x14ac:dyDescent="0.25">
      <c r="A123" s="82" t="s">
        <v>38</v>
      </c>
      <c r="B123" s="127"/>
      <c r="C123" s="127"/>
      <c r="D123" s="128"/>
      <c r="E123" s="8"/>
      <c r="F123" s="9" t="s">
        <v>707</v>
      </c>
      <c r="G123" s="10" t="s">
        <v>2584</v>
      </c>
      <c r="H123" s="11" t="s">
        <v>21</v>
      </c>
      <c r="I123" s="12">
        <v>12</v>
      </c>
      <c r="J123" s="13">
        <v>43009</v>
      </c>
      <c r="K123" s="14">
        <v>43009</v>
      </c>
      <c r="L123" s="14">
        <v>43100</v>
      </c>
      <c r="M123" s="15">
        <v>1</v>
      </c>
      <c r="N123" s="16">
        <v>0</v>
      </c>
      <c r="O123" s="17">
        <v>0</v>
      </c>
      <c r="P123" s="15">
        <f t="shared" si="0"/>
        <v>0</v>
      </c>
      <c r="Q123" s="15">
        <f t="shared" si="1"/>
        <v>0</v>
      </c>
      <c r="R123" s="32"/>
      <c r="S123" s="242"/>
      <c r="T123" s="242"/>
      <c r="U123" s="21"/>
      <c r="V123" s="242"/>
      <c r="W123" s="21"/>
      <c r="X123" s="21"/>
      <c r="Y123" s="244"/>
    </row>
    <row r="124" spans="1:25" x14ac:dyDescent="0.25">
      <c r="A124" s="82" t="s">
        <v>38</v>
      </c>
      <c r="B124" s="127"/>
      <c r="C124" s="127"/>
      <c r="D124" s="128"/>
      <c r="E124" s="8"/>
      <c r="F124" s="9" t="s">
        <v>236</v>
      </c>
      <c r="G124" s="10" t="s">
        <v>2585</v>
      </c>
      <c r="H124" s="11" t="s">
        <v>21</v>
      </c>
      <c r="I124" s="12">
        <v>12</v>
      </c>
      <c r="J124" s="13">
        <v>43009</v>
      </c>
      <c r="K124" s="14">
        <v>43009</v>
      </c>
      <c r="L124" s="14">
        <v>43100</v>
      </c>
      <c r="M124" s="15">
        <v>1</v>
      </c>
      <c r="N124" s="16">
        <v>0</v>
      </c>
      <c r="O124" s="17">
        <v>0</v>
      </c>
      <c r="P124" s="15">
        <f t="shared" si="0"/>
        <v>0</v>
      </c>
      <c r="Q124" s="15">
        <f t="shared" si="1"/>
        <v>0</v>
      </c>
      <c r="R124" s="32"/>
      <c r="S124" s="242"/>
      <c r="T124" s="242"/>
      <c r="U124" s="21"/>
      <c r="V124" s="242"/>
      <c r="W124" s="21"/>
      <c r="X124" s="21"/>
      <c r="Y124" s="244"/>
    </row>
    <row r="125" spans="1:25" x14ac:dyDescent="0.25">
      <c r="A125" s="82" t="s">
        <v>38</v>
      </c>
      <c r="B125" s="127"/>
      <c r="C125" s="127"/>
      <c r="D125" s="128"/>
      <c r="E125" s="8"/>
      <c r="F125" s="9" t="s">
        <v>710</v>
      </c>
      <c r="G125" s="10" t="s">
        <v>2586</v>
      </c>
      <c r="H125" s="11" t="s">
        <v>21</v>
      </c>
      <c r="I125" s="12">
        <v>12</v>
      </c>
      <c r="J125" s="13">
        <v>43009</v>
      </c>
      <c r="K125" s="14">
        <v>43009</v>
      </c>
      <c r="L125" s="14">
        <v>43100</v>
      </c>
      <c r="M125" s="15">
        <v>1</v>
      </c>
      <c r="N125" s="16">
        <v>0</v>
      </c>
      <c r="O125" s="17">
        <v>0</v>
      </c>
      <c r="P125" s="15">
        <f t="shared" si="0"/>
        <v>0</v>
      </c>
      <c r="Q125" s="15">
        <f t="shared" si="1"/>
        <v>0</v>
      </c>
      <c r="R125" s="32"/>
      <c r="S125" s="242"/>
      <c r="T125" s="242"/>
      <c r="U125" s="21"/>
      <c r="V125" s="242"/>
      <c r="W125" s="21"/>
      <c r="X125" s="21"/>
      <c r="Y125" s="244"/>
    </row>
    <row r="126" spans="1:25" x14ac:dyDescent="0.25">
      <c r="A126" s="82" t="s">
        <v>38</v>
      </c>
      <c r="B126" s="127"/>
      <c r="C126" s="127"/>
      <c r="D126" s="128"/>
      <c r="E126" s="8"/>
      <c r="F126" s="9" t="s">
        <v>766</v>
      </c>
      <c r="G126" s="10" t="s">
        <v>2587</v>
      </c>
      <c r="H126" s="11" t="s">
        <v>21</v>
      </c>
      <c r="I126" s="12">
        <v>12</v>
      </c>
      <c r="J126" s="13">
        <v>43009</v>
      </c>
      <c r="K126" s="14">
        <v>43009</v>
      </c>
      <c r="L126" s="14">
        <v>43100</v>
      </c>
      <c r="M126" s="15">
        <v>1</v>
      </c>
      <c r="N126" s="16">
        <v>0</v>
      </c>
      <c r="O126" s="17">
        <v>0</v>
      </c>
      <c r="P126" s="15">
        <f t="shared" si="0"/>
        <v>0</v>
      </c>
      <c r="Q126" s="15">
        <f t="shared" si="1"/>
        <v>0</v>
      </c>
      <c r="R126" s="32"/>
      <c r="S126" s="242"/>
      <c r="T126" s="242"/>
      <c r="U126" s="21"/>
      <c r="V126" s="242"/>
      <c r="W126" s="21"/>
      <c r="X126" s="21"/>
      <c r="Y126" s="244"/>
    </row>
    <row r="127" spans="1:25" ht="30" x14ac:dyDescent="0.25">
      <c r="A127" s="82" t="s">
        <v>38</v>
      </c>
      <c r="B127" s="127" t="s">
        <v>103</v>
      </c>
      <c r="C127" s="127" t="s">
        <v>155</v>
      </c>
      <c r="D127" s="237" t="s">
        <v>156</v>
      </c>
      <c r="E127" s="8" t="s">
        <v>157</v>
      </c>
      <c r="F127" s="9" t="s">
        <v>26</v>
      </c>
      <c r="G127" s="10" t="s">
        <v>158</v>
      </c>
      <c r="H127" s="11" t="s">
        <v>21</v>
      </c>
      <c r="I127" s="12">
        <v>12</v>
      </c>
      <c r="J127" s="13">
        <v>43009</v>
      </c>
      <c r="K127" s="14">
        <v>43009</v>
      </c>
      <c r="L127" s="14">
        <v>43100</v>
      </c>
      <c r="M127" s="15">
        <v>1</v>
      </c>
      <c r="N127" s="16">
        <v>1</v>
      </c>
      <c r="O127" s="17">
        <v>0</v>
      </c>
      <c r="P127" s="15">
        <f t="shared" si="0"/>
        <v>1</v>
      </c>
      <c r="Q127" s="15">
        <f t="shared" ref="Q127:Q142" si="6">P127/M127*100</f>
        <v>100</v>
      </c>
      <c r="R127" s="32"/>
      <c r="S127" s="242"/>
      <c r="T127" s="242"/>
      <c r="U127" s="21"/>
      <c r="V127" s="242"/>
      <c r="W127" s="21"/>
      <c r="X127" s="21"/>
      <c r="Y127" s="244"/>
    </row>
    <row r="128" spans="1:25" x14ac:dyDescent="0.25">
      <c r="A128" s="82" t="s">
        <v>38</v>
      </c>
      <c r="B128" s="127"/>
      <c r="C128" s="127"/>
      <c r="D128" s="128"/>
      <c r="E128" s="8"/>
      <c r="F128" s="9" t="s">
        <v>70</v>
      </c>
      <c r="G128" s="10" t="s">
        <v>2514</v>
      </c>
      <c r="H128" s="11" t="s">
        <v>21</v>
      </c>
      <c r="I128" s="12">
        <v>12</v>
      </c>
      <c r="J128" s="13">
        <v>43009</v>
      </c>
      <c r="K128" s="14">
        <v>43009</v>
      </c>
      <c r="L128" s="14">
        <v>43100</v>
      </c>
      <c r="M128" s="15">
        <v>1</v>
      </c>
      <c r="N128" s="16">
        <v>0</v>
      </c>
      <c r="O128" s="17">
        <v>1</v>
      </c>
      <c r="P128" s="15">
        <f t="shared" si="0"/>
        <v>1</v>
      </c>
      <c r="Q128" s="15">
        <f t="shared" si="6"/>
        <v>100</v>
      </c>
      <c r="R128" s="32"/>
      <c r="S128" s="242"/>
      <c r="T128" s="242"/>
      <c r="U128" s="21"/>
      <c r="V128" s="242"/>
      <c r="W128" s="21"/>
      <c r="X128" s="21"/>
      <c r="Y128" s="244"/>
    </row>
    <row r="129" spans="1:25" x14ac:dyDescent="0.25">
      <c r="A129" s="82" t="s">
        <v>38</v>
      </c>
      <c r="B129" s="127"/>
      <c r="C129" s="127"/>
      <c r="D129" s="128"/>
      <c r="E129" s="8"/>
      <c r="F129" s="9" t="s">
        <v>72</v>
      </c>
      <c r="G129" s="10" t="s">
        <v>2588</v>
      </c>
      <c r="H129" s="11" t="s">
        <v>21</v>
      </c>
      <c r="I129" s="12">
        <v>12</v>
      </c>
      <c r="J129" s="13">
        <v>43009</v>
      </c>
      <c r="K129" s="14">
        <v>43009</v>
      </c>
      <c r="L129" s="14">
        <v>43100</v>
      </c>
      <c r="M129" s="15">
        <v>1</v>
      </c>
      <c r="N129" s="16">
        <v>1</v>
      </c>
      <c r="O129" s="17">
        <v>0</v>
      </c>
      <c r="P129" s="15">
        <f t="shared" si="0"/>
        <v>1</v>
      </c>
      <c r="Q129" s="15">
        <f t="shared" si="6"/>
        <v>100</v>
      </c>
      <c r="R129" s="32"/>
      <c r="S129" s="242"/>
      <c r="T129" s="242"/>
      <c r="U129" s="21"/>
      <c r="V129" s="242"/>
      <c r="W129" s="21"/>
      <c r="X129" s="21"/>
      <c r="Y129" s="244"/>
    </row>
    <row r="130" spans="1:25" ht="75" x14ac:dyDescent="0.25">
      <c r="A130" s="82" t="s">
        <v>38</v>
      </c>
      <c r="B130" s="127" t="s">
        <v>159</v>
      </c>
      <c r="C130" s="127" t="s">
        <v>160</v>
      </c>
      <c r="D130" s="237" t="s">
        <v>161</v>
      </c>
      <c r="E130" s="8" t="s">
        <v>162</v>
      </c>
      <c r="F130" s="9" t="s">
        <v>24</v>
      </c>
      <c r="G130" s="10" t="s">
        <v>163</v>
      </c>
      <c r="H130" s="11" t="s">
        <v>21</v>
      </c>
      <c r="I130" s="12">
        <v>12</v>
      </c>
      <c r="J130" s="13">
        <v>43009</v>
      </c>
      <c r="K130" s="14">
        <v>43009</v>
      </c>
      <c r="L130" s="14">
        <v>43100</v>
      </c>
      <c r="M130" s="15">
        <v>1</v>
      </c>
      <c r="N130" s="16">
        <v>0</v>
      </c>
      <c r="O130" s="17">
        <v>0</v>
      </c>
      <c r="P130" s="15">
        <f t="shared" si="0"/>
        <v>0</v>
      </c>
      <c r="Q130" s="15">
        <f t="shared" si="6"/>
        <v>0</v>
      </c>
      <c r="R130" s="32"/>
      <c r="S130" s="242"/>
      <c r="T130" s="242"/>
      <c r="U130" s="21"/>
      <c r="V130" s="242"/>
      <c r="W130" s="21"/>
      <c r="X130" s="21"/>
      <c r="Y130" s="244"/>
    </row>
    <row r="131" spans="1:25" x14ac:dyDescent="0.25">
      <c r="A131" s="82" t="s">
        <v>38</v>
      </c>
      <c r="B131" s="127"/>
      <c r="C131" s="127"/>
      <c r="D131" s="128"/>
      <c r="E131" s="8"/>
      <c r="F131" s="9" t="s">
        <v>19</v>
      </c>
      <c r="G131" s="10" t="s">
        <v>2589</v>
      </c>
      <c r="H131" s="11" t="s">
        <v>21</v>
      </c>
      <c r="I131" s="12">
        <v>12</v>
      </c>
      <c r="J131" s="13">
        <v>43009</v>
      </c>
      <c r="K131" s="14">
        <v>43009</v>
      </c>
      <c r="L131" s="14">
        <v>43100</v>
      </c>
      <c r="M131" s="15">
        <v>1</v>
      </c>
      <c r="N131" s="16">
        <v>0</v>
      </c>
      <c r="O131" s="17">
        <v>0</v>
      </c>
      <c r="P131" s="15">
        <f t="shared" si="0"/>
        <v>0</v>
      </c>
      <c r="Q131" s="15">
        <f t="shared" si="6"/>
        <v>0</v>
      </c>
      <c r="R131" s="32"/>
      <c r="S131" s="242"/>
      <c r="T131" s="242"/>
      <c r="U131" s="21"/>
      <c r="V131" s="242"/>
      <c r="W131" s="21"/>
      <c r="X131" s="21"/>
      <c r="Y131" s="244"/>
    </row>
    <row r="132" spans="1:25" x14ac:dyDescent="0.25">
      <c r="A132" s="82" t="s">
        <v>38</v>
      </c>
      <c r="B132" s="127"/>
      <c r="C132" s="127"/>
      <c r="D132" s="128"/>
      <c r="E132" s="8"/>
      <c r="F132" s="9" t="s">
        <v>197</v>
      </c>
      <c r="G132" s="10" t="s">
        <v>2590</v>
      </c>
      <c r="H132" s="11" t="s">
        <v>21</v>
      </c>
      <c r="I132" s="12">
        <v>12</v>
      </c>
      <c r="J132" s="13">
        <v>43009</v>
      </c>
      <c r="K132" s="14">
        <v>43009</v>
      </c>
      <c r="L132" s="14">
        <v>43100</v>
      </c>
      <c r="M132" s="15">
        <v>1</v>
      </c>
      <c r="N132" s="16">
        <v>0</v>
      </c>
      <c r="O132" s="17">
        <v>0</v>
      </c>
      <c r="P132" s="15">
        <f t="shared" si="0"/>
        <v>0</v>
      </c>
      <c r="Q132" s="15">
        <f t="shared" si="6"/>
        <v>0</v>
      </c>
      <c r="R132" s="32"/>
      <c r="S132" s="242"/>
      <c r="T132" s="242"/>
      <c r="U132" s="21"/>
      <c r="V132" s="242"/>
      <c r="W132" s="21"/>
      <c r="X132" s="21"/>
      <c r="Y132" s="244"/>
    </row>
    <row r="133" spans="1:25" x14ac:dyDescent="0.25">
      <c r="A133" s="82" t="s">
        <v>38</v>
      </c>
      <c r="B133" s="127"/>
      <c r="C133" s="127"/>
      <c r="D133" s="128"/>
      <c r="E133" s="8"/>
      <c r="F133" s="9" t="s">
        <v>26</v>
      </c>
      <c r="G133" s="10" t="s">
        <v>2591</v>
      </c>
      <c r="H133" s="11" t="s">
        <v>21</v>
      </c>
      <c r="I133" s="12">
        <v>12</v>
      </c>
      <c r="J133" s="13">
        <v>43009</v>
      </c>
      <c r="K133" s="14">
        <v>43009</v>
      </c>
      <c r="L133" s="14">
        <v>43100</v>
      </c>
      <c r="M133" s="15">
        <v>1</v>
      </c>
      <c r="N133" s="16">
        <v>0</v>
      </c>
      <c r="O133" s="17">
        <v>0</v>
      </c>
      <c r="P133" s="15">
        <f t="shared" si="0"/>
        <v>0</v>
      </c>
      <c r="Q133" s="15">
        <f t="shared" si="6"/>
        <v>0</v>
      </c>
      <c r="R133" s="32"/>
      <c r="S133" s="242"/>
      <c r="T133" s="242"/>
      <c r="U133" s="21"/>
      <c r="V133" s="242"/>
      <c r="W133" s="21"/>
      <c r="X133" s="21"/>
      <c r="Y133" s="244"/>
    </row>
    <row r="134" spans="1:25" x14ac:dyDescent="0.25">
      <c r="A134" s="82" t="s">
        <v>38</v>
      </c>
      <c r="B134" s="127"/>
      <c r="C134" s="127"/>
      <c r="D134" s="128"/>
      <c r="E134" s="8"/>
      <c r="F134" s="9" t="s">
        <v>70</v>
      </c>
      <c r="G134" s="10" t="s">
        <v>2592</v>
      </c>
      <c r="H134" s="11" t="s">
        <v>21</v>
      </c>
      <c r="I134" s="12">
        <v>12</v>
      </c>
      <c r="J134" s="13">
        <v>43009</v>
      </c>
      <c r="K134" s="14">
        <v>43009</v>
      </c>
      <c r="L134" s="14">
        <v>43100</v>
      </c>
      <c r="M134" s="15">
        <v>1</v>
      </c>
      <c r="N134" s="16">
        <v>0</v>
      </c>
      <c r="O134" s="17">
        <v>0</v>
      </c>
      <c r="P134" s="15">
        <f t="shared" si="0"/>
        <v>0</v>
      </c>
      <c r="Q134" s="15">
        <f t="shared" si="6"/>
        <v>0</v>
      </c>
      <c r="R134" s="32"/>
      <c r="S134" s="242"/>
      <c r="T134" s="242"/>
      <c r="U134" s="21"/>
      <c r="V134" s="242"/>
      <c r="W134" s="21"/>
      <c r="X134" s="21"/>
      <c r="Y134" s="244"/>
    </row>
    <row r="135" spans="1:25" x14ac:dyDescent="0.25">
      <c r="A135" s="82" t="s">
        <v>38</v>
      </c>
      <c r="B135" s="127"/>
      <c r="C135" s="127"/>
      <c r="D135" s="128"/>
      <c r="E135" s="8"/>
      <c r="F135" s="9" t="s">
        <v>72</v>
      </c>
      <c r="G135" s="10" t="s">
        <v>2593</v>
      </c>
      <c r="H135" s="11" t="s">
        <v>21</v>
      </c>
      <c r="I135" s="12">
        <v>12</v>
      </c>
      <c r="J135" s="13">
        <v>43009</v>
      </c>
      <c r="K135" s="14">
        <v>43009</v>
      </c>
      <c r="L135" s="14">
        <v>43100</v>
      </c>
      <c r="M135" s="15">
        <v>1</v>
      </c>
      <c r="N135" s="16">
        <v>0</v>
      </c>
      <c r="O135" s="17">
        <v>0</v>
      </c>
      <c r="P135" s="15">
        <f t="shared" si="0"/>
        <v>0</v>
      </c>
      <c r="Q135" s="15">
        <f t="shared" si="6"/>
        <v>0</v>
      </c>
      <c r="R135" s="32"/>
      <c r="S135" s="242"/>
      <c r="T135" s="242"/>
      <c r="U135" s="21"/>
      <c r="V135" s="242"/>
      <c r="W135" s="21"/>
      <c r="X135" s="21"/>
      <c r="Y135" s="244"/>
    </row>
    <row r="136" spans="1:25" x14ac:dyDescent="0.25">
      <c r="A136" s="82" t="s">
        <v>38</v>
      </c>
      <c r="B136" s="127"/>
      <c r="C136" s="127"/>
      <c r="D136" s="128"/>
      <c r="E136" s="8"/>
      <c r="F136" s="9" t="s">
        <v>73</v>
      </c>
      <c r="G136" s="10" t="s">
        <v>163</v>
      </c>
      <c r="H136" s="11" t="s">
        <v>21</v>
      </c>
      <c r="I136" s="12">
        <v>12</v>
      </c>
      <c r="J136" s="13">
        <v>43009</v>
      </c>
      <c r="K136" s="14">
        <v>43009</v>
      </c>
      <c r="L136" s="14">
        <v>43100</v>
      </c>
      <c r="M136" s="15">
        <v>1</v>
      </c>
      <c r="N136" s="16">
        <v>0</v>
      </c>
      <c r="O136" s="17">
        <v>0</v>
      </c>
      <c r="P136" s="15">
        <f t="shared" si="0"/>
        <v>0</v>
      </c>
      <c r="Q136" s="15">
        <f t="shared" si="6"/>
        <v>0</v>
      </c>
      <c r="R136" s="32"/>
      <c r="S136" s="242"/>
      <c r="T136" s="242"/>
      <c r="U136" s="21"/>
      <c r="V136" s="242"/>
      <c r="W136" s="21"/>
      <c r="X136" s="21"/>
      <c r="Y136" s="244"/>
    </row>
    <row r="137" spans="1:25" x14ac:dyDescent="0.25">
      <c r="A137" s="82" t="s">
        <v>38</v>
      </c>
      <c r="B137" s="127"/>
      <c r="C137" s="127"/>
      <c r="D137" s="128"/>
      <c r="E137" s="8"/>
      <c r="F137" s="9" t="s">
        <v>22</v>
      </c>
      <c r="G137" s="10" t="s">
        <v>2524</v>
      </c>
      <c r="H137" s="11" t="s">
        <v>21</v>
      </c>
      <c r="I137" s="12">
        <v>12</v>
      </c>
      <c r="J137" s="13">
        <v>43009</v>
      </c>
      <c r="K137" s="14">
        <v>43009</v>
      </c>
      <c r="L137" s="14">
        <v>43100</v>
      </c>
      <c r="M137" s="15">
        <v>1</v>
      </c>
      <c r="N137" s="16">
        <v>0</v>
      </c>
      <c r="O137" s="17">
        <v>0</v>
      </c>
      <c r="P137" s="15">
        <f t="shared" si="0"/>
        <v>0</v>
      </c>
      <c r="Q137" s="15">
        <f t="shared" si="6"/>
        <v>0</v>
      </c>
      <c r="R137" s="32"/>
      <c r="S137" s="242"/>
      <c r="T137" s="242"/>
      <c r="U137" s="21"/>
      <c r="V137" s="242"/>
      <c r="W137" s="21"/>
      <c r="X137" s="21"/>
      <c r="Y137" s="244"/>
    </row>
    <row r="138" spans="1:25" x14ac:dyDescent="0.25">
      <c r="A138" s="82" t="s">
        <v>38</v>
      </c>
      <c r="B138" s="127"/>
      <c r="C138" s="127"/>
      <c r="D138" s="128"/>
      <c r="E138" s="8"/>
      <c r="F138" s="9" t="s">
        <v>23</v>
      </c>
      <c r="G138" s="10" t="s">
        <v>116</v>
      </c>
      <c r="H138" s="11" t="s">
        <v>21</v>
      </c>
      <c r="I138" s="12">
        <v>12</v>
      </c>
      <c r="J138" s="13">
        <v>43009</v>
      </c>
      <c r="K138" s="14">
        <v>43009</v>
      </c>
      <c r="L138" s="14">
        <v>43100</v>
      </c>
      <c r="M138" s="15">
        <v>1</v>
      </c>
      <c r="N138" s="16">
        <v>0</v>
      </c>
      <c r="O138" s="17">
        <v>0</v>
      </c>
      <c r="P138" s="15">
        <f t="shared" si="0"/>
        <v>0</v>
      </c>
      <c r="Q138" s="15">
        <f t="shared" si="6"/>
        <v>0</v>
      </c>
      <c r="R138" s="32"/>
      <c r="S138" s="242"/>
      <c r="T138" s="242"/>
      <c r="U138" s="21"/>
      <c r="V138" s="242"/>
      <c r="W138" s="21"/>
      <c r="X138" s="21"/>
      <c r="Y138" s="244"/>
    </row>
    <row r="139" spans="1:25" x14ac:dyDescent="0.25">
      <c r="A139" s="82" t="s">
        <v>38</v>
      </c>
      <c r="B139" s="127" t="s">
        <v>103</v>
      </c>
      <c r="C139" s="127" t="s">
        <v>164</v>
      </c>
      <c r="D139" s="237" t="s">
        <v>165</v>
      </c>
      <c r="E139" s="8" t="s">
        <v>166</v>
      </c>
      <c r="F139" s="9" t="s">
        <v>19</v>
      </c>
      <c r="G139" s="10" t="s">
        <v>167</v>
      </c>
      <c r="H139" s="11" t="s">
        <v>21</v>
      </c>
      <c r="I139" s="12">
        <v>9</v>
      </c>
      <c r="J139" s="13">
        <v>43009</v>
      </c>
      <c r="K139" s="14">
        <v>43009</v>
      </c>
      <c r="L139" s="14">
        <v>43100</v>
      </c>
      <c r="M139" s="15">
        <v>125</v>
      </c>
      <c r="N139" s="16">
        <v>0</v>
      </c>
      <c r="O139" s="17">
        <v>125</v>
      </c>
      <c r="P139" s="15">
        <f t="shared" si="0"/>
        <v>125</v>
      </c>
      <c r="Q139" s="15">
        <f t="shared" si="6"/>
        <v>100</v>
      </c>
      <c r="R139" s="32"/>
      <c r="S139" s="242"/>
      <c r="T139" s="242"/>
      <c r="U139" s="21"/>
      <c r="V139" s="242"/>
      <c r="W139" s="21"/>
      <c r="X139" s="21"/>
      <c r="Y139" s="244"/>
    </row>
    <row r="140" spans="1:25" x14ac:dyDescent="0.25">
      <c r="A140" s="82" t="s">
        <v>38</v>
      </c>
      <c r="B140" s="127" t="s">
        <v>94</v>
      </c>
      <c r="C140" s="127" t="s">
        <v>168</v>
      </c>
      <c r="D140" s="237" t="s">
        <v>169</v>
      </c>
      <c r="E140" s="8" t="s">
        <v>170</v>
      </c>
      <c r="F140" s="9" t="s">
        <v>24</v>
      </c>
      <c r="G140" s="10" t="s">
        <v>171</v>
      </c>
      <c r="H140" s="11" t="s">
        <v>21</v>
      </c>
      <c r="I140" s="12">
        <v>3</v>
      </c>
      <c r="J140" s="13">
        <v>43009</v>
      </c>
      <c r="K140" s="14">
        <v>43009</v>
      </c>
      <c r="L140" s="14">
        <v>43100</v>
      </c>
      <c r="M140" s="15">
        <v>1</v>
      </c>
      <c r="N140" s="16">
        <v>0</v>
      </c>
      <c r="O140" s="17">
        <v>0</v>
      </c>
      <c r="P140" s="15">
        <f t="shared" si="0"/>
        <v>0</v>
      </c>
      <c r="Q140" s="15">
        <f t="shared" si="6"/>
        <v>0</v>
      </c>
      <c r="R140" s="32"/>
      <c r="S140" s="242"/>
      <c r="T140" s="242"/>
      <c r="U140" s="21"/>
      <c r="V140" s="242"/>
      <c r="W140" s="21"/>
      <c r="X140" s="21"/>
      <c r="Y140" s="244"/>
    </row>
    <row r="141" spans="1:25" x14ac:dyDescent="0.25">
      <c r="A141" s="82" t="s">
        <v>38</v>
      </c>
      <c r="B141" s="127"/>
      <c r="C141" s="127"/>
      <c r="D141" s="128"/>
      <c r="E141" s="8"/>
      <c r="F141" s="9"/>
      <c r="G141" s="10" t="s">
        <v>2524</v>
      </c>
      <c r="H141" s="11" t="s">
        <v>21</v>
      </c>
      <c r="I141" s="12">
        <v>12</v>
      </c>
      <c r="J141" s="13">
        <v>43009</v>
      </c>
      <c r="K141" s="14">
        <v>43009</v>
      </c>
      <c r="L141" s="14">
        <v>43100</v>
      </c>
      <c r="M141" s="15">
        <v>1</v>
      </c>
      <c r="N141" s="16">
        <v>0</v>
      </c>
      <c r="O141" s="17">
        <v>0</v>
      </c>
      <c r="P141" s="15">
        <f t="shared" si="0"/>
        <v>0</v>
      </c>
      <c r="Q141" s="15">
        <f t="shared" si="6"/>
        <v>0</v>
      </c>
      <c r="R141" s="32"/>
      <c r="S141" s="242"/>
      <c r="T141" s="242"/>
      <c r="U141" s="21"/>
      <c r="V141" s="242"/>
      <c r="W141" s="21"/>
      <c r="X141" s="21"/>
      <c r="Y141" s="244"/>
    </row>
    <row r="142" spans="1:25" x14ac:dyDescent="0.25">
      <c r="A142" s="82" t="s">
        <v>38</v>
      </c>
      <c r="B142" s="127"/>
      <c r="C142" s="127"/>
      <c r="D142" s="128"/>
      <c r="E142" s="8"/>
      <c r="F142" s="9"/>
      <c r="G142" s="10" t="s">
        <v>2594</v>
      </c>
      <c r="H142" s="11" t="s">
        <v>21</v>
      </c>
      <c r="I142" s="12">
        <v>12</v>
      </c>
      <c r="J142" s="13">
        <v>43009</v>
      </c>
      <c r="K142" s="14">
        <v>43009</v>
      </c>
      <c r="L142" s="14">
        <v>43100</v>
      </c>
      <c r="M142" s="15">
        <v>1</v>
      </c>
      <c r="N142" s="16">
        <v>0</v>
      </c>
      <c r="O142" s="17">
        <v>0</v>
      </c>
      <c r="P142" s="15">
        <f t="shared" si="0"/>
        <v>0</v>
      </c>
      <c r="Q142" s="15">
        <f t="shared" si="6"/>
        <v>0</v>
      </c>
      <c r="R142" s="32"/>
      <c r="S142" s="242"/>
      <c r="T142" s="242"/>
      <c r="U142" s="21"/>
      <c r="V142" s="242"/>
      <c r="W142" s="21"/>
      <c r="X142" s="21"/>
      <c r="Y142" s="244"/>
    </row>
    <row r="143" spans="1:25" ht="60" x14ac:dyDescent="0.25">
      <c r="A143" s="82" t="s">
        <v>56</v>
      </c>
      <c r="B143" s="163" t="s">
        <v>88</v>
      </c>
      <c r="C143" s="163" t="s">
        <v>1598</v>
      </c>
      <c r="D143" s="128" t="s">
        <v>1599</v>
      </c>
      <c r="E143" s="29" t="s">
        <v>1600</v>
      </c>
      <c r="F143" s="29" t="s">
        <v>250</v>
      </c>
      <c r="G143" s="29" t="s">
        <v>1601</v>
      </c>
      <c r="H143" s="29" t="s">
        <v>71</v>
      </c>
      <c r="I143" s="28">
        <v>12</v>
      </c>
      <c r="J143" s="13">
        <v>43009</v>
      </c>
      <c r="K143" s="14">
        <v>43009</v>
      </c>
      <c r="L143" s="14">
        <v>43100</v>
      </c>
      <c r="M143" s="29">
        <v>100</v>
      </c>
      <c r="N143" s="22">
        <v>75</v>
      </c>
      <c r="O143" s="22">
        <v>25</v>
      </c>
      <c r="P143" s="15">
        <f t="shared" si="0"/>
        <v>100</v>
      </c>
      <c r="Q143" s="15">
        <f t="shared" si="1"/>
        <v>100</v>
      </c>
      <c r="R143" s="29"/>
      <c r="S143" s="242">
        <f>VLOOKUP(C143,'[1]Sumado depto y gestion incorp1'!$A$2:$C$297,3,FALSE)</f>
        <v>33398732880</v>
      </c>
      <c r="T143" s="242">
        <f>VLOOKUP(C143,'[1]Sumado depto y gestion incorp1'!$A$2:$D$297,4,FALSE)</f>
        <v>0</v>
      </c>
      <c r="U143" s="21">
        <f>VLOOKUP(C143,'[1]Sumado depto y gestion incorp1'!$A$2:$F$297,6,FALSE)</f>
        <v>15044940719</v>
      </c>
      <c r="V143" s="242">
        <f>VLOOKUP(C143,'[1]Sumado depto y gestion incorp1'!$A$2:$G$297,7,FALSE)</f>
        <v>0</v>
      </c>
      <c r="W143" s="21">
        <f t="shared" ref="W143:W193" si="7">S143+T143+Z143</f>
        <v>33398732880</v>
      </c>
      <c r="X143" s="21">
        <f t="shared" ref="X143:X193" si="8">U143+V143+Y143</f>
        <v>15044940719</v>
      </c>
      <c r="Y143" s="244"/>
    </row>
    <row r="144" spans="1:25" ht="30" x14ac:dyDescent="0.25">
      <c r="A144" s="82" t="s">
        <v>56</v>
      </c>
      <c r="B144" s="163"/>
      <c r="C144" s="163"/>
      <c r="D144" s="128"/>
      <c r="E144" s="29"/>
      <c r="F144" s="29" t="s">
        <v>234</v>
      </c>
      <c r="G144" s="8" t="s">
        <v>1602</v>
      </c>
      <c r="H144" s="29" t="s">
        <v>71</v>
      </c>
      <c r="I144" s="28">
        <v>12</v>
      </c>
      <c r="J144" s="13">
        <v>43009</v>
      </c>
      <c r="K144" s="14">
        <v>43009</v>
      </c>
      <c r="L144" s="14">
        <v>43100</v>
      </c>
      <c r="M144" s="29">
        <v>100</v>
      </c>
      <c r="N144" s="22">
        <v>75</v>
      </c>
      <c r="O144" s="22">
        <v>25</v>
      </c>
      <c r="P144" s="15">
        <f t="shared" si="0"/>
        <v>100</v>
      </c>
      <c r="Q144" s="15">
        <f t="shared" si="1"/>
        <v>100</v>
      </c>
      <c r="R144" s="29"/>
      <c r="S144" s="242"/>
      <c r="T144" s="242"/>
      <c r="U144" s="21"/>
      <c r="V144" s="242"/>
      <c r="W144" s="21"/>
      <c r="X144" s="21"/>
      <c r="Y144" s="244"/>
    </row>
    <row r="145" spans="1:25" ht="30" x14ac:dyDescent="0.25">
      <c r="A145" s="82" t="s">
        <v>56</v>
      </c>
      <c r="B145" s="163"/>
      <c r="C145" s="163"/>
      <c r="D145" s="128"/>
      <c r="E145" s="29"/>
      <c r="F145" s="29" t="s">
        <v>619</v>
      </c>
      <c r="G145" s="8" t="s">
        <v>1603</v>
      </c>
      <c r="H145" s="29" t="s">
        <v>71</v>
      </c>
      <c r="I145" s="28">
        <v>12</v>
      </c>
      <c r="J145" s="13">
        <v>43009</v>
      </c>
      <c r="K145" s="14">
        <v>43009</v>
      </c>
      <c r="L145" s="14">
        <v>43100</v>
      </c>
      <c r="M145" s="29">
        <v>100</v>
      </c>
      <c r="N145" s="22">
        <v>75</v>
      </c>
      <c r="O145" s="22">
        <v>25</v>
      </c>
      <c r="P145" s="15">
        <f t="shared" si="0"/>
        <v>100</v>
      </c>
      <c r="Q145" s="15">
        <f t="shared" si="1"/>
        <v>100</v>
      </c>
      <c r="R145" s="29"/>
      <c r="S145" s="242"/>
      <c r="T145" s="242"/>
      <c r="U145" s="21"/>
      <c r="V145" s="242"/>
      <c r="W145" s="21"/>
      <c r="X145" s="21"/>
      <c r="Y145" s="244"/>
    </row>
    <row r="146" spans="1:25" ht="30" x14ac:dyDescent="0.25">
      <c r="A146" s="82" t="s">
        <v>56</v>
      </c>
      <c r="B146" s="163"/>
      <c r="C146" s="163"/>
      <c r="D146" s="128"/>
      <c r="E146" s="29"/>
      <c r="F146" s="29" t="s">
        <v>707</v>
      </c>
      <c r="G146" s="8" t="s">
        <v>1604</v>
      </c>
      <c r="H146" s="29" t="s">
        <v>71</v>
      </c>
      <c r="I146" s="28">
        <v>12</v>
      </c>
      <c r="J146" s="13">
        <v>43009</v>
      </c>
      <c r="K146" s="14">
        <v>43009</v>
      </c>
      <c r="L146" s="14">
        <v>43100</v>
      </c>
      <c r="M146" s="29">
        <v>100</v>
      </c>
      <c r="N146" s="22">
        <v>75</v>
      </c>
      <c r="O146" s="22">
        <v>25</v>
      </c>
      <c r="P146" s="15">
        <f t="shared" si="0"/>
        <v>100</v>
      </c>
      <c r="Q146" s="15">
        <f t="shared" si="1"/>
        <v>100</v>
      </c>
      <c r="R146" s="29"/>
      <c r="S146" s="242"/>
      <c r="T146" s="242"/>
      <c r="U146" s="21"/>
      <c r="V146" s="242"/>
      <c r="W146" s="21"/>
      <c r="X146" s="21"/>
      <c r="Y146" s="244"/>
    </row>
    <row r="147" spans="1:25" ht="30" x14ac:dyDescent="0.25">
      <c r="A147" s="82" t="s">
        <v>56</v>
      </c>
      <c r="B147" s="163"/>
      <c r="C147" s="163"/>
      <c r="D147" s="128"/>
      <c r="E147" s="29"/>
      <c r="F147" s="29" t="s">
        <v>236</v>
      </c>
      <c r="G147" s="8" t="s">
        <v>1605</v>
      </c>
      <c r="H147" s="29" t="s">
        <v>71</v>
      </c>
      <c r="I147" s="28">
        <v>12</v>
      </c>
      <c r="J147" s="13">
        <v>43009</v>
      </c>
      <c r="K147" s="14">
        <v>43009</v>
      </c>
      <c r="L147" s="14">
        <v>43100</v>
      </c>
      <c r="M147" s="29">
        <v>100</v>
      </c>
      <c r="N147" s="22">
        <v>75</v>
      </c>
      <c r="O147" s="22">
        <v>25</v>
      </c>
      <c r="P147" s="15">
        <f t="shared" si="0"/>
        <v>100</v>
      </c>
      <c r="Q147" s="15">
        <f t="shared" si="1"/>
        <v>100</v>
      </c>
      <c r="R147" s="29"/>
      <c r="S147" s="242"/>
      <c r="T147" s="242"/>
      <c r="U147" s="21"/>
      <c r="V147" s="242"/>
      <c r="W147" s="21"/>
      <c r="X147" s="21"/>
      <c r="Y147" s="244"/>
    </row>
    <row r="148" spans="1:25" ht="30" x14ac:dyDescent="0.25">
      <c r="A148" s="82" t="s">
        <v>56</v>
      </c>
      <c r="B148" s="163"/>
      <c r="C148" s="163"/>
      <c r="D148" s="128"/>
      <c r="E148" s="29"/>
      <c r="F148" s="29" t="s">
        <v>710</v>
      </c>
      <c r="G148" s="8" t="s">
        <v>1606</v>
      </c>
      <c r="H148" s="29" t="s">
        <v>71</v>
      </c>
      <c r="I148" s="28">
        <v>12</v>
      </c>
      <c r="J148" s="13">
        <v>43009</v>
      </c>
      <c r="K148" s="14">
        <v>43009</v>
      </c>
      <c r="L148" s="14">
        <v>43100</v>
      </c>
      <c r="M148" s="29">
        <v>100</v>
      </c>
      <c r="N148" s="22">
        <v>75</v>
      </c>
      <c r="O148" s="22">
        <v>25</v>
      </c>
      <c r="P148" s="15">
        <f t="shared" si="0"/>
        <v>100</v>
      </c>
      <c r="Q148" s="15">
        <f t="shared" si="1"/>
        <v>100</v>
      </c>
      <c r="R148" s="29"/>
      <c r="S148" s="242"/>
      <c r="T148" s="242"/>
      <c r="U148" s="21"/>
      <c r="V148" s="242"/>
      <c r="W148" s="21"/>
      <c r="X148" s="21"/>
      <c r="Y148" s="244"/>
    </row>
    <row r="149" spans="1:25" ht="30" x14ac:dyDescent="0.25">
      <c r="A149" s="82" t="s">
        <v>56</v>
      </c>
      <c r="B149" s="163"/>
      <c r="C149" s="163"/>
      <c r="D149" s="128"/>
      <c r="E149" s="29"/>
      <c r="F149" s="29" t="s">
        <v>766</v>
      </c>
      <c r="G149" s="8" t="s">
        <v>1607</v>
      </c>
      <c r="H149" s="29" t="s">
        <v>71</v>
      </c>
      <c r="I149" s="28">
        <v>12</v>
      </c>
      <c r="J149" s="13">
        <v>43009</v>
      </c>
      <c r="K149" s="14">
        <v>43009</v>
      </c>
      <c r="L149" s="14">
        <v>43100</v>
      </c>
      <c r="M149" s="29">
        <v>100</v>
      </c>
      <c r="N149" s="22">
        <v>75</v>
      </c>
      <c r="O149" s="22">
        <v>25</v>
      </c>
      <c r="P149" s="15">
        <f t="shared" si="0"/>
        <v>100</v>
      </c>
      <c r="Q149" s="15">
        <f t="shared" si="1"/>
        <v>100</v>
      </c>
      <c r="R149" s="29"/>
      <c r="S149" s="242"/>
      <c r="T149" s="242"/>
      <c r="U149" s="21"/>
      <c r="V149" s="242"/>
      <c r="W149" s="21"/>
      <c r="X149" s="21"/>
      <c r="Y149" s="244"/>
    </row>
    <row r="150" spans="1:25" ht="30" x14ac:dyDescent="0.25">
      <c r="A150" s="82" t="s">
        <v>56</v>
      </c>
      <c r="B150" s="163"/>
      <c r="C150" s="163"/>
      <c r="D150" s="128"/>
      <c r="E150" s="29"/>
      <c r="F150" s="29" t="s">
        <v>89</v>
      </c>
      <c r="G150" s="8" t="s">
        <v>1608</v>
      </c>
      <c r="H150" s="29" t="s">
        <v>71</v>
      </c>
      <c r="I150" s="28">
        <v>12</v>
      </c>
      <c r="J150" s="13">
        <v>43009</v>
      </c>
      <c r="K150" s="14">
        <v>43009</v>
      </c>
      <c r="L150" s="14">
        <v>43100</v>
      </c>
      <c r="M150" s="29">
        <v>100</v>
      </c>
      <c r="N150" s="22">
        <v>75</v>
      </c>
      <c r="O150" s="22">
        <v>25</v>
      </c>
      <c r="P150" s="15">
        <f t="shared" si="0"/>
        <v>100</v>
      </c>
      <c r="Q150" s="15">
        <f t="shared" si="1"/>
        <v>100</v>
      </c>
      <c r="R150" s="29"/>
      <c r="S150" s="242"/>
      <c r="T150" s="242"/>
      <c r="U150" s="21"/>
      <c r="V150" s="242"/>
      <c r="W150" s="21"/>
      <c r="X150" s="21"/>
      <c r="Y150" s="244"/>
    </row>
    <row r="151" spans="1:25" ht="30" x14ac:dyDescent="0.25">
      <c r="A151" s="82" t="s">
        <v>56</v>
      </c>
      <c r="B151" s="163"/>
      <c r="C151" s="163"/>
      <c r="D151" s="128"/>
      <c r="E151" s="29"/>
      <c r="F151" s="29" t="s">
        <v>528</v>
      </c>
      <c r="G151" s="8" t="s">
        <v>1609</v>
      </c>
      <c r="H151" s="29" t="s">
        <v>71</v>
      </c>
      <c r="I151" s="28">
        <v>12</v>
      </c>
      <c r="J151" s="13">
        <v>43009</v>
      </c>
      <c r="K151" s="14">
        <v>43009</v>
      </c>
      <c r="L151" s="14">
        <v>43100</v>
      </c>
      <c r="M151" s="29">
        <v>100</v>
      </c>
      <c r="N151" s="22">
        <v>75</v>
      </c>
      <c r="O151" s="22">
        <v>25</v>
      </c>
      <c r="P151" s="15">
        <f t="shared" si="0"/>
        <v>100</v>
      </c>
      <c r="Q151" s="15">
        <f t="shared" si="1"/>
        <v>100</v>
      </c>
      <c r="R151" s="29"/>
      <c r="S151" s="242"/>
      <c r="T151" s="242"/>
      <c r="U151" s="21"/>
      <c r="V151" s="242"/>
      <c r="W151" s="21"/>
      <c r="X151" s="21"/>
      <c r="Y151" s="244"/>
    </row>
    <row r="152" spans="1:25" ht="30" x14ac:dyDescent="0.25">
      <c r="A152" s="82" t="s">
        <v>56</v>
      </c>
      <c r="B152" s="163"/>
      <c r="C152" s="163"/>
      <c r="D152" s="128"/>
      <c r="E152" s="29"/>
      <c r="F152" s="29" t="s">
        <v>811</v>
      </c>
      <c r="G152" s="8" t="s">
        <v>1610</v>
      </c>
      <c r="H152" s="29" t="s">
        <v>71</v>
      </c>
      <c r="I152" s="28">
        <v>12</v>
      </c>
      <c r="J152" s="13">
        <v>43009</v>
      </c>
      <c r="K152" s="14">
        <v>43009</v>
      </c>
      <c r="L152" s="14">
        <v>43100</v>
      </c>
      <c r="M152" s="29">
        <v>100</v>
      </c>
      <c r="N152" s="22">
        <v>75</v>
      </c>
      <c r="O152" s="22">
        <v>25</v>
      </c>
      <c r="P152" s="15">
        <f t="shared" si="0"/>
        <v>100</v>
      </c>
      <c r="Q152" s="15">
        <f t="shared" si="1"/>
        <v>100</v>
      </c>
      <c r="R152" s="29"/>
      <c r="S152" s="242"/>
      <c r="T152" s="242"/>
      <c r="U152" s="21"/>
      <c r="V152" s="242"/>
      <c r="W152" s="21"/>
      <c r="X152" s="21"/>
      <c r="Y152" s="244"/>
    </row>
    <row r="153" spans="1:25" ht="30" x14ac:dyDescent="0.25">
      <c r="A153" s="82" t="s">
        <v>56</v>
      </c>
      <c r="B153" s="163"/>
      <c r="C153" s="163"/>
      <c r="D153" s="128"/>
      <c r="E153" s="29"/>
      <c r="F153" s="29" t="s">
        <v>824</v>
      </c>
      <c r="G153" s="8" t="s">
        <v>1611</v>
      </c>
      <c r="H153" s="29" t="s">
        <v>71</v>
      </c>
      <c r="I153" s="28">
        <v>12</v>
      </c>
      <c r="J153" s="13">
        <v>43009</v>
      </c>
      <c r="K153" s="14">
        <v>43009</v>
      </c>
      <c r="L153" s="14">
        <v>43100</v>
      </c>
      <c r="M153" s="29">
        <v>100</v>
      </c>
      <c r="N153" s="22">
        <v>75</v>
      </c>
      <c r="O153" s="22">
        <v>25</v>
      </c>
      <c r="P153" s="15">
        <f t="shared" si="0"/>
        <v>100</v>
      </c>
      <c r="Q153" s="15">
        <f t="shared" si="1"/>
        <v>100</v>
      </c>
      <c r="R153" s="29"/>
      <c r="S153" s="242"/>
      <c r="T153" s="242"/>
      <c r="U153" s="21"/>
      <c r="V153" s="242"/>
      <c r="W153" s="21"/>
      <c r="X153" s="21"/>
      <c r="Y153" s="244"/>
    </row>
    <row r="154" spans="1:25" ht="30" x14ac:dyDescent="0.25">
      <c r="A154" s="82" t="s">
        <v>56</v>
      </c>
      <c r="B154" s="163"/>
      <c r="C154" s="163"/>
      <c r="D154" s="128"/>
      <c r="E154" s="29"/>
      <c r="F154" s="29" t="s">
        <v>312</v>
      </c>
      <c r="G154" s="8" t="s">
        <v>1612</v>
      </c>
      <c r="H154" s="29" t="s">
        <v>71</v>
      </c>
      <c r="I154" s="28">
        <v>12</v>
      </c>
      <c r="J154" s="13">
        <v>43009</v>
      </c>
      <c r="K154" s="14">
        <v>43009</v>
      </c>
      <c r="L154" s="14">
        <v>43100</v>
      </c>
      <c r="M154" s="29">
        <v>100</v>
      </c>
      <c r="N154" s="22">
        <v>75</v>
      </c>
      <c r="O154" s="22">
        <v>25</v>
      </c>
      <c r="P154" s="15">
        <f t="shared" si="0"/>
        <v>100</v>
      </c>
      <c r="Q154" s="15">
        <f t="shared" si="1"/>
        <v>100</v>
      </c>
      <c r="R154" s="29"/>
      <c r="S154" s="242"/>
      <c r="T154" s="242"/>
      <c r="U154" s="21"/>
      <c r="V154" s="242"/>
      <c r="W154" s="21"/>
      <c r="X154" s="21"/>
      <c r="Y154" s="244"/>
    </row>
    <row r="155" spans="1:25" ht="30" x14ac:dyDescent="0.25">
      <c r="A155" s="82" t="s">
        <v>56</v>
      </c>
      <c r="B155" s="163"/>
      <c r="C155" s="163"/>
      <c r="D155" s="128"/>
      <c r="E155" s="29"/>
      <c r="F155" s="29" t="s">
        <v>272</v>
      </c>
      <c r="G155" s="8" t="s">
        <v>1613</v>
      </c>
      <c r="H155" s="29" t="s">
        <v>71</v>
      </c>
      <c r="I155" s="28">
        <v>12</v>
      </c>
      <c r="J155" s="13">
        <v>43009</v>
      </c>
      <c r="K155" s="14">
        <v>43009</v>
      </c>
      <c r="L155" s="14">
        <v>43100</v>
      </c>
      <c r="M155" s="29">
        <v>100</v>
      </c>
      <c r="N155" s="22">
        <v>75</v>
      </c>
      <c r="O155" s="22">
        <v>25</v>
      </c>
      <c r="P155" s="15">
        <f t="shared" si="0"/>
        <v>100</v>
      </c>
      <c r="Q155" s="15">
        <f t="shared" si="1"/>
        <v>100</v>
      </c>
      <c r="R155" s="29"/>
      <c r="S155" s="242"/>
      <c r="T155" s="242"/>
      <c r="U155" s="21"/>
      <c r="V155" s="242"/>
      <c r="W155" s="21"/>
      <c r="X155" s="21"/>
      <c r="Y155" s="244"/>
    </row>
    <row r="156" spans="1:25" ht="45" x14ac:dyDescent="0.25">
      <c r="A156" s="82" t="s">
        <v>56</v>
      </c>
      <c r="B156" s="163" t="s">
        <v>88</v>
      </c>
      <c r="C156" s="163" t="s">
        <v>1614</v>
      </c>
      <c r="D156" s="128" t="s">
        <v>1615</v>
      </c>
      <c r="E156" s="29" t="s">
        <v>1616</v>
      </c>
      <c r="F156" s="29" t="s">
        <v>25</v>
      </c>
      <c r="G156" s="8" t="s">
        <v>1617</v>
      </c>
      <c r="H156" s="29" t="s">
        <v>21</v>
      </c>
      <c r="I156" s="28">
        <v>1</v>
      </c>
      <c r="J156" s="13">
        <v>43009</v>
      </c>
      <c r="K156" s="14">
        <v>43009</v>
      </c>
      <c r="L156" s="14">
        <v>43100</v>
      </c>
      <c r="M156" s="29">
        <v>1</v>
      </c>
      <c r="N156" s="22">
        <v>1</v>
      </c>
      <c r="O156" s="22">
        <v>0</v>
      </c>
      <c r="P156" s="15">
        <f t="shared" si="0"/>
        <v>1</v>
      </c>
      <c r="Q156" s="15">
        <f t="shared" si="1"/>
        <v>100</v>
      </c>
      <c r="R156" s="29"/>
      <c r="S156" s="242"/>
      <c r="T156" s="242"/>
      <c r="U156" s="21"/>
      <c r="V156" s="242"/>
      <c r="W156" s="21"/>
      <c r="X156" s="21"/>
      <c r="Y156" s="244"/>
    </row>
    <row r="157" spans="1:25" ht="30" x14ac:dyDescent="0.25">
      <c r="A157" s="82" t="s">
        <v>56</v>
      </c>
      <c r="B157" s="163"/>
      <c r="C157" s="163"/>
      <c r="D157" s="128"/>
      <c r="E157" s="29"/>
      <c r="F157" s="29" t="s">
        <v>24</v>
      </c>
      <c r="G157" s="8" t="s">
        <v>1103</v>
      </c>
      <c r="H157" s="29" t="s">
        <v>21</v>
      </c>
      <c r="I157" s="28">
        <v>6</v>
      </c>
      <c r="J157" s="13">
        <v>43009</v>
      </c>
      <c r="K157" s="14">
        <v>43009</v>
      </c>
      <c r="L157" s="14">
        <v>43100</v>
      </c>
      <c r="M157" s="29">
        <v>1</v>
      </c>
      <c r="N157" s="22">
        <v>0</v>
      </c>
      <c r="O157" s="22">
        <v>0</v>
      </c>
      <c r="P157" s="15">
        <f t="shared" si="0"/>
        <v>0</v>
      </c>
      <c r="Q157" s="15">
        <f t="shared" si="1"/>
        <v>0</v>
      </c>
      <c r="R157" s="29"/>
      <c r="S157" s="242"/>
      <c r="T157" s="242"/>
      <c r="U157" s="21"/>
      <c r="V157" s="242"/>
      <c r="W157" s="21"/>
      <c r="X157" s="21"/>
      <c r="Y157" s="244"/>
    </row>
    <row r="158" spans="1:25" ht="45" x14ac:dyDescent="0.25">
      <c r="A158" s="82" t="s">
        <v>56</v>
      </c>
      <c r="B158" s="163" t="s">
        <v>1618</v>
      </c>
      <c r="C158" s="163" t="s">
        <v>1619</v>
      </c>
      <c r="D158" s="128" t="s">
        <v>1620</v>
      </c>
      <c r="E158" s="29" t="s">
        <v>1621</v>
      </c>
      <c r="F158" s="29" t="s">
        <v>26</v>
      </c>
      <c r="G158" s="8" t="s">
        <v>1622</v>
      </c>
      <c r="H158" s="29" t="s">
        <v>21</v>
      </c>
      <c r="I158" s="28">
        <v>12</v>
      </c>
      <c r="J158" s="13">
        <v>43009</v>
      </c>
      <c r="K158" s="14">
        <v>43009</v>
      </c>
      <c r="L158" s="14">
        <v>43100</v>
      </c>
      <c r="M158" s="29">
        <v>1</v>
      </c>
      <c r="N158" s="22">
        <v>1</v>
      </c>
      <c r="O158" s="22">
        <v>0</v>
      </c>
      <c r="P158" s="15">
        <f t="shared" si="0"/>
        <v>1</v>
      </c>
      <c r="Q158" s="15">
        <f t="shared" si="1"/>
        <v>100</v>
      </c>
      <c r="R158" s="29"/>
      <c r="S158" s="242"/>
      <c r="T158" s="242"/>
      <c r="U158" s="21"/>
      <c r="V158" s="242"/>
      <c r="W158" s="21"/>
      <c r="X158" s="21"/>
      <c r="Y158" s="244"/>
    </row>
    <row r="159" spans="1:25" ht="154.5" customHeight="1" x14ac:dyDescent="0.25">
      <c r="A159" s="82" t="s">
        <v>56</v>
      </c>
      <c r="B159" s="163" t="s">
        <v>88</v>
      </c>
      <c r="C159" s="163" t="s">
        <v>1623</v>
      </c>
      <c r="D159" s="128" t="s">
        <v>1624</v>
      </c>
      <c r="E159" s="29" t="s">
        <v>1625</v>
      </c>
      <c r="F159" s="29" t="s">
        <v>25</v>
      </c>
      <c r="G159" s="8" t="s">
        <v>1626</v>
      </c>
      <c r="H159" s="29" t="s">
        <v>1627</v>
      </c>
      <c r="I159" s="28">
        <v>3</v>
      </c>
      <c r="J159" s="13">
        <v>43009</v>
      </c>
      <c r="K159" s="14">
        <v>43009</v>
      </c>
      <c r="L159" s="14">
        <v>43100</v>
      </c>
      <c r="M159" s="29">
        <v>78.5</v>
      </c>
      <c r="N159" s="22">
        <v>0</v>
      </c>
      <c r="O159" s="22">
        <v>0</v>
      </c>
      <c r="P159" s="15">
        <f t="shared" si="0"/>
        <v>0</v>
      </c>
      <c r="Q159" s="15">
        <f t="shared" si="1"/>
        <v>0</v>
      </c>
      <c r="R159" s="48" t="s">
        <v>1628</v>
      </c>
      <c r="S159" s="242"/>
      <c r="T159" s="242"/>
      <c r="U159" s="21"/>
      <c r="V159" s="242"/>
      <c r="W159" s="21"/>
      <c r="X159" s="21"/>
      <c r="Y159" s="244"/>
    </row>
    <row r="160" spans="1:25" ht="30" x14ac:dyDescent="0.25">
      <c r="A160" s="82" t="s">
        <v>56</v>
      </c>
      <c r="B160" s="163"/>
      <c r="C160" s="163"/>
      <c r="D160" s="128"/>
      <c r="E160" s="29"/>
      <c r="F160" s="29" t="s">
        <v>24</v>
      </c>
      <c r="G160" s="8" t="s">
        <v>1629</v>
      </c>
      <c r="H160" s="29" t="s">
        <v>21</v>
      </c>
      <c r="I160" s="28">
        <v>12</v>
      </c>
      <c r="J160" s="13">
        <v>43009</v>
      </c>
      <c r="K160" s="14">
        <v>43009</v>
      </c>
      <c r="L160" s="14">
        <v>43100</v>
      </c>
      <c r="M160" s="29">
        <v>184</v>
      </c>
      <c r="N160" s="22">
        <v>0</v>
      </c>
      <c r="O160" s="22"/>
      <c r="P160" s="15">
        <f t="shared" si="0"/>
        <v>0</v>
      </c>
      <c r="Q160" s="15">
        <f t="shared" si="1"/>
        <v>0</v>
      </c>
      <c r="R160" s="29"/>
      <c r="S160" s="242"/>
      <c r="T160" s="242"/>
      <c r="U160" s="21"/>
      <c r="V160" s="242"/>
      <c r="W160" s="21"/>
      <c r="X160" s="21"/>
      <c r="Y160" s="244"/>
    </row>
    <row r="161" spans="1:25" ht="30" x14ac:dyDescent="0.25">
      <c r="A161" s="82" t="s">
        <v>56</v>
      </c>
      <c r="B161" s="163"/>
      <c r="C161" s="163"/>
      <c r="D161" s="128"/>
      <c r="E161" s="29"/>
      <c r="F161" s="29" t="s">
        <v>19</v>
      </c>
      <c r="G161" s="8" t="s">
        <v>1630</v>
      </c>
      <c r="H161" s="29" t="s">
        <v>1631</v>
      </c>
      <c r="I161" s="28">
        <v>12</v>
      </c>
      <c r="J161" s="13">
        <v>43009</v>
      </c>
      <c r="K161" s="14">
        <v>43009</v>
      </c>
      <c r="L161" s="14">
        <v>43100</v>
      </c>
      <c r="M161" s="29">
        <v>1.5</v>
      </c>
      <c r="N161" s="22">
        <v>0</v>
      </c>
      <c r="O161" s="22"/>
      <c r="P161" s="15">
        <f t="shared" si="0"/>
        <v>0</v>
      </c>
      <c r="Q161" s="15">
        <f t="shared" si="1"/>
        <v>0</v>
      </c>
      <c r="R161" s="29"/>
      <c r="S161" s="242"/>
      <c r="T161" s="242"/>
      <c r="U161" s="21"/>
      <c r="V161" s="242"/>
      <c r="W161" s="21"/>
      <c r="X161" s="21"/>
      <c r="Y161" s="244"/>
    </row>
    <row r="162" spans="1:25" ht="30" x14ac:dyDescent="0.25">
      <c r="A162" s="82" t="s">
        <v>56</v>
      </c>
      <c r="B162" s="163"/>
      <c r="C162" s="163"/>
      <c r="D162" s="128"/>
      <c r="E162" s="29"/>
      <c r="F162" s="29" t="s">
        <v>197</v>
      </c>
      <c r="G162" s="8" t="s">
        <v>1632</v>
      </c>
      <c r="H162" s="29" t="s">
        <v>1633</v>
      </c>
      <c r="I162" s="28">
        <v>12</v>
      </c>
      <c r="J162" s="13">
        <v>43009</v>
      </c>
      <c r="K162" s="14">
        <v>43009</v>
      </c>
      <c r="L162" s="14">
        <v>43100</v>
      </c>
      <c r="M162" s="29">
        <v>708</v>
      </c>
      <c r="N162" s="22">
        <v>0</v>
      </c>
      <c r="O162" s="22"/>
      <c r="P162" s="15">
        <f t="shared" si="0"/>
        <v>0</v>
      </c>
      <c r="Q162" s="15">
        <f t="shared" si="1"/>
        <v>0</v>
      </c>
      <c r="R162" s="29"/>
      <c r="S162" s="242"/>
      <c r="T162" s="242"/>
      <c r="U162" s="21"/>
      <c r="V162" s="242"/>
      <c r="W162" s="21"/>
      <c r="X162" s="21"/>
      <c r="Y162" s="244"/>
    </row>
    <row r="163" spans="1:25" ht="30" x14ac:dyDescent="0.25">
      <c r="A163" s="82" t="s">
        <v>56</v>
      </c>
      <c r="B163" s="163"/>
      <c r="C163" s="163"/>
      <c r="D163" s="128"/>
      <c r="E163" s="29"/>
      <c r="F163" s="29" t="s">
        <v>70</v>
      </c>
      <c r="G163" s="8" t="s">
        <v>1634</v>
      </c>
      <c r="H163" s="29" t="s">
        <v>1633</v>
      </c>
      <c r="I163" s="28">
        <v>12</v>
      </c>
      <c r="J163" s="13">
        <v>43009</v>
      </c>
      <c r="K163" s="14">
        <v>43009</v>
      </c>
      <c r="L163" s="14">
        <v>43100</v>
      </c>
      <c r="M163" s="29">
        <v>586</v>
      </c>
      <c r="N163" s="22">
        <v>0</v>
      </c>
      <c r="O163" s="22"/>
      <c r="P163" s="15">
        <f t="shared" si="0"/>
        <v>0</v>
      </c>
      <c r="Q163" s="15">
        <f t="shared" si="1"/>
        <v>0</v>
      </c>
      <c r="R163" s="29"/>
      <c r="S163" s="242"/>
      <c r="T163" s="242"/>
      <c r="U163" s="21"/>
      <c r="V163" s="242"/>
      <c r="W163" s="21"/>
      <c r="X163" s="21"/>
      <c r="Y163" s="244"/>
    </row>
    <row r="164" spans="1:25" ht="30" x14ac:dyDescent="0.25">
      <c r="A164" s="82" t="s">
        <v>56</v>
      </c>
      <c r="B164" s="163"/>
      <c r="C164" s="163"/>
      <c r="D164" s="128"/>
      <c r="E164" s="29"/>
      <c r="F164" s="29" t="s">
        <v>72</v>
      </c>
      <c r="G164" s="8" t="s">
        <v>1635</v>
      </c>
      <c r="H164" s="29" t="s">
        <v>1631</v>
      </c>
      <c r="I164" s="28">
        <v>12</v>
      </c>
      <c r="J164" s="13">
        <v>43009</v>
      </c>
      <c r="K164" s="14">
        <v>43009</v>
      </c>
      <c r="L164" s="14">
        <v>43100</v>
      </c>
      <c r="M164" s="29">
        <v>1</v>
      </c>
      <c r="N164" s="22">
        <v>0</v>
      </c>
      <c r="O164" s="22"/>
      <c r="P164" s="15">
        <f t="shared" si="0"/>
        <v>0</v>
      </c>
      <c r="Q164" s="15">
        <f t="shared" si="1"/>
        <v>0</v>
      </c>
      <c r="R164" s="29"/>
      <c r="S164" s="242"/>
      <c r="T164" s="242"/>
      <c r="U164" s="21"/>
      <c r="V164" s="242"/>
      <c r="W164" s="21"/>
      <c r="X164" s="21"/>
      <c r="Y164" s="244"/>
    </row>
    <row r="165" spans="1:25" ht="30" x14ac:dyDescent="0.25">
      <c r="A165" s="82" t="s">
        <v>56</v>
      </c>
      <c r="B165" s="163"/>
      <c r="C165" s="163"/>
      <c r="D165" s="128"/>
      <c r="E165" s="29"/>
      <c r="F165" s="29" t="s">
        <v>73</v>
      </c>
      <c r="G165" s="8" t="s">
        <v>1636</v>
      </c>
      <c r="H165" s="29" t="s">
        <v>1631</v>
      </c>
      <c r="I165" s="28">
        <v>12</v>
      </c>
      <c r="J165" s="13">
        <v>43009</v>
      </c>
      <c r="K165" s="14">
        <v>43009</v>
      </c>
      <c r="L165" s="14">
        <v>43100</v>
      </c>
      <c r="M165" s="29">
        <v>1</v>
      </c>
      <c r="N165" s="22">
        <v>0</v>
      </c>
      <c r="O165" s="22"/>
      <c r="P165" s="15">
        <f t="shared" si="0"/>
        <v>0</v>
      </c>
      <c r="Q165" s="15">
        <f t="shared" si="1"/>
        <v>0</v>
      </c>
      <c r="R165" s="29"/>
      <c r="S165" s="242"/>
      <c r="T165" s="242"/>
      <c r="U165" s="21"/>
      <c r="V165" s="242"/>
      <c r="W165" s="21"/>
      <c r="X165" s="21"/>
      <c r="Y165" s="244"/>
    </row>
    <row r="166" spans="1:25" ht="30" x14ac:dyDescent="0.25">
      <c r="A166" s="82" t="s">
        <v>56</v>
      </c>
      <c r="B166" s="163"/>
      <c r="C166" s="163"/>
      <c r="D166" s="128"/>
      <c r="E166" s="29"/>
      <c r="F166" s="29" t="s">
        <v>22</v>
      </c>
      <c r="G166" s="8" t="s">
        <v>1103</v>
      </c>
      <c r="H166" s="29" t="s">
        <v>21</v>
      </c>
      <c r="I166" s="28">
        <v>12</v>
      </c>
      <c r="J166" s="13">
        <v>43009</v>
      </c>
      <c r="K166" s="14">
        <v>43009</v>
      </c>
      <c r="L166" s="14">
        <v>43100</v>
      </c>
      <c r="M166" s="29">
        <v>1</v>
      </c>
      <c r="N166" s="22">
        <v>0</v>
      </c>
      <c r="O166" s="22"/>
      <c r="P166" s="15">
        <f t="shared" si="0"/>
        <v>0</v>
      </c>
      <c r="Q166" s="15">
        <f t="shared" si="1"/>
        <v>0</v>
      </c>
      <c r="R166" s="29"/>
      <c r="S166" s="242"/>
      <c r="T166" s="242"/>
      <c r="U166" s="21"/>
      <c r="V166" s="242"/>
      <c r="W166" s="21"/>
      <c r="X166" s="21"/>
      <c r="Y166" s="244"/>
    </row>
    <row r="167" spans="1:25" ht="30" x14ac:dyDescent="0.25">
      <c r="A167" s="82" t="s">
        <v>56</v>
      </c>
      <c r="B167" s="163"/>
      <c r="C167" s="163"/>
      <c r="D167" s="128"/>
      <c r="E167" s="29"/>
      <c r="F167" s="29" t="s">
        <v>23</v>
      </c>
      <c r="G167" s="8" t="s">
        <v>1637</v>
      </c>
      <c r="H167" s="29" t="s">
        <v>201</v>
      </c>
      <c r="I167" s="28">
        <v>12</v>
      </c>
      <c r="J167" s="13">
        <v>43009</v>
      </c>
      <c r="K167" s="14">
        <v>43009</v>
      </c>
      <c r="L167" s="14">
        <v>43100</v>
      </c>
      <c r="M167" s="29">
        <v>3.2</v>
      </c>
      <c r="N167" s="22">
        <v>0</v>
      </c>
      <c r="O167" s="22"/>
      <c r="P167" s="15">
        <f t="shared" si="0"/>
        <v>0</v>
      </c>
      <c r="Q167" s="15">
        <f t="shared" si="1"/>
        <v>0</v>
      </c>
      <c r="R167" s="29"/>
      <c r="S167" s="242"/>
      <c r="T167" s="242"/>
      <c r="U167" s="21"/>
      <c r="V167" s="242"/>
      <c r="W167" s="21"/>
      <c r="X167" s="21"/>
      <c r="Y167" s="244"/>
    </row>
    <row r="168" spans="1:25" ht="30" x14ac:dyDescent="0.25">
      <c r="A168" s="82" t="s">
        <v>56</v>
      </c>
      <c r="B168" s="163"/>
      <c r="C168" s="163"/>
      <c r="D168" s="128"/>
      <c r="E168" s="29"/>
      <c r="F168" s="29" t="s">
        <v>232</v>
      </c>
      <c r="G168" s="8" t="s">
        <v>1638</v>
      </c>
      <c r="H168" s="29" t="s">
        <v>21</v>
      </c>
      <c r="I168" s="28">
        <v>12</v>
      </c>
      <c r="J168" s="13">
        <v>43009</v>
      </c>
      <c r="K168" s="14">
        <v>43009</v>
      </c>
      <c r="L168" s="14">
        <v>43100</v>
      </c>
      <c r="M168" s="29">
        <v>1</v>
      </c>
      <c r="N168" s="22">
        <v>0</v>
      </c>
      <c r="O168" s="22"/>
      <c r="P168" s="15">
        <f t="shared" si="0"/>
        <v>0</v>
      </c>
      <c r="Q168" s="15">
        <f t="shared" si="1"/>
        <v>0</v>
      </c>
      <c r="R168" s="29"/>
      <c r="S168" s="242"/>
      <c r="T168" s="242"/>
      <c r="U168" s="21"/>
      <c r="V168" s="242"/>
      <c r="W168" s="21"/>
      <c r="X168" s="21"/>
      <c r="Y168" s="244"/>
    </row>
    <row r="169" spans="1:25" ht="30" x14ac:dyDescent="0.25">
      <c r="A169" s="82" t="s">
        <v>56</v>
      </c>
      <c r="B169" s="163"/>
      <c r="C169" s="163"/>
      <c r="D169" s="128"/>
      <c r="E169" s="29"/>
      <c r="F169" s="29" t="s">
        <v>79</v>
      </c>
      <c r="G169" s="8" t="s">
        <v>1639</v>
      </c>
      <c r="H169" s="29" t="s">
        <v>21</v>
      </c>
      <c r="I169" s="28">
        <v>12</v>
      </c>
      <c r="J169" s="13">
        <v>43009</v>
      </c>
      <c r="K169" s="14">
        <v>43009</v>
      </c>
      <c r="L169" s="14">
        <v>43100</v>
      </c>
      <c r="M169" s="29">
        <v>1</v>
      </c>
      <c r="N169" s="22">
        <v>0</v>
      </c>
      <c r="O169" s="22"/>
      <c r="P169" s="15">
        <f t="shared" si="0"/>
        <v>0</v>
      </c>
      <c r="Q169" s="15">
        <f t="shared" si="1"/>
        <v>0</v>
      </c>
      <c r="R169" s="29"/>
      <c r="S169" s="242"/>
      <c r="T169" s="242"/>
      <c r="U169" s="21"/>
      <c r="V169" s="242"/>
      <c r="W169" s="21"/>
      <c r="X169" s="21"/>
      <c r="Y169" s="244"/>
    </row>
    <row r="170" spans="1:25" ht="45" x14ac:dyDescent="0.25">
      <c r="A170" s="82" t="s">
        <v>56</v>
      </c>
      <c r="B170" s="163" t="s">
        <v>88</v>
      </c>
      <c r="C170" s="163" t="s">
        <v>1640</v>
      </c>
      <c r="D170" s="128" t="s">
        <v>1641</v>
      </c>
      <c r="E170" s="29" t="s">
        <v>1642</v>
      </c>
      <c r="F170" s="29" t="s">
        <v>250</v>
      </c>
      <c r="G170" s="8" t="s">
        <v>1643</v>
      </c>
      <c r="H170" s="29" t="s">
        <v>71</v>
      </c>
      <c r="I170" s="28">
        <v>12</v>
      </c>
      <c r="J170" s="13">
        <v>43009</v>
      </c>
      <c r="K170" s="14">
        <v>43009</v>
      </c>
      <c r="L170" s="14">
        <v>43100</v>
      </c>
      <c r="M170" s="29">
        <v>100</v>
      </c>
      <c r="N170" s="22">
        <v>75</v>
      </c>
      <c r="O170" s="22">
        <v>25</v>
      </c>
      <c r="P170" s="15">
        <f t="shared" si="0"/>
        <v>100</v>
      </c>
      <c r="Q170" s="15">
        <f t="shared" si="1"/>
        <v>100</v>
      </c>
      <c r="R170" s="29"/>
      <c r="S170" s="242"/>
      <c r="T170" s="242"/>
      <c r="U170" s="21"/>
      <c r="V170" s="242"/>
      <c r="W170" s="21"/>
      <c r="X170" s="21"/>
      <c r="Y170" s="244"/>
    </row>
    <row r="171" spans="1:25" ht="30" x14ac:dyDescent="0.25">
      <c r="A171" s="82" t="s">
        <v>56</v>
      </c>
      <c r="B171" s="163"/>
      <c r="C171" s="163"/>
      <c r="D171" s="128"/>
      <c r="E171" s="29"/>
      <c r="F171" s="29" t="s">
        <v>234</v>
      </c>
      <c r="G171" s="8" t="s">
        <v>1644</v>
      </c>
      <c r="H171" s="29" t="s">
        <v>71</v>
      </c>
      <c r="I171" s="28">
        <v>12</v>
      </c>
      <c r="J171" s="13">
        <v>43009</v>
      </c>
      <c r="K171" s="14">
        <v>43009</v>
      </c>
      <c r="L171" s="14">
        <v>43100</v>
      </c>
      <c r="M171" s="29">
        <v>100</v>
      </c>
      <c r="N171" s="22">
        <v>50</v>
      </c>
      <c r="O171" s="22">
        <v>25</v>
      </c>
      <c r="P171" s="15">
        <f t="shared" si="0"/>
        <v>75</v>
      </c>
      <c r="Q171" s="15">
        <f t="shared" si="1"/>
        <v>75</v>
      </c>
      <c r="R171" s="29"/>
      <c r="S171" s="242"/>
      <c r="T171" s="242"/>
      <c r="U171" s="21"/>
      <c r="V171" s="242"/>
      <c r="W171" s="21"/>
      <c r="X171" s="21"/>
      <c r="Y171" s="244"/>
    </row>
    <row r="172" spans="1:25" ht="30" x14ac:dyDescent="0.25">
      <c r="A172" s="82" t="s">
        <v>56</v>
      </c>
      <c r="B172" s="163"/>
      <c r="C172" s="163"/>
      <c r="D172" s="128"/>
      <c r="E172" s="29"/>
      <c r="F172" s="29" t="s">
        <v>619</v>
      </c>
      <c r="G172" s="8" t="s">
        <v>1645</v>
      </c>
      <c r="H172" s="29" t="s">
        <v>71</v>
      </c>
      <c r="I172" s="28">
        <v>12</v>
      </c>
      <c r="J172" s="13">
        <v>43009</v>
      </c>
      <c r="K172" s="14">
        <v>43009</v>
      </c>
      <c r="L172" s="14">
        <v>43100</v>
      </c>
      <c r="M172" s="29">
        <v>100</v>
      </c>
      <c r="N172" s="22">
        <v>75</v>
      </c>
      <c r="O172" s="22">
        <v>25</v>
      </c>
      <c r="P172" s="15">
        <f t="shared" si="0"/>
        <v>100</v>
      </c>
      <c r="Q172" s="15">
        <f t="shared" si="1"/>
        <v>100</v>
      </c>
      <c r="R172" s="29"/>
      <c r="S172" s="242"/>
      <c r="T172" s="242"/>
      <c r="U172" s="21"/>
      <c r="V172" s="242"/>
      <c r="W172" s="21"/>
      <c r="X172" s="21"/>
      <c r="Y172" s="244"/>
    </row>
    <row r="173" spans="1:25" ht="30" x14ac:dyDescent="0.25">
      <c r="A173" s="82" t="s">
        <v>56</v>
      </c>
      <c r="B173" s="163"/>
      <c r="C173" s="163"/>
      <c r="D173" s="128"/>
      <c r="E173" s="29"/>
      <c r="F173" s="29" t="s">
        <v>707</v>
      </c>
      <c r="G173" s="8" t="s">
        <v>1646</v>
      </c>
      <c r="H173" s="29" t="s">
        <v>71</v>
      </c>
      <c r="I173" s="28">
        <v>12</v>
      </c>
      <c r="J173" s="13">
        <v>43009</v>
      </c>
      <c r="K173" s="14">
        <v>43009</v>
      </c>
      <c r="L173" s="14">
        <v>43100</v>
      </c>
      <c r="M173" s="29">
        <v>100</v>
      </c>
      <c r="N173" s="22">
        <v>75</v>
      </c>
      <c r="O173" s="22">
        <v>25</v>
      </c>
      <c r="P173" s="15">
        <f t="shared" si="0"/>
        <v>100</v>
      </c>
      <c r="Q173" s="15">
        <f t="shared" si="1"/>
        <v>100</v>
      </c>
      <c r="R173" s="29"/>
      <c r="S173" s="242"/>
      <c r="T173" s="242"/>
      <c r="U173" s="21"/>
      <c r="V173" s="242"/>
      <c r="W173" s="21"/>
      <c r="X173" s="21"/>
      <c r="Y173" s="244"/>
    </row>
    <row r="174" spans="1:25" ht="30" x14ac:dyDescent="0.25">
      <c r="A174" s="82" t="s">
        <v>56</v>
      </c>
      <c r="B174" s="163"/>
      <c r="C174" s="163"/>
      <c r="D174" s="128"/>
      <c r="E174" s="29"/>
      <c r="F174" s="29" t="s">
        <v>236</v>
      </c>
      <c r="G174" s="8" t="s">
        <v>1647</v>
      </c>
      <c r="H174" s="29" t="s">
        <v>71</v>
      </c>
      <c r="I174" s="28">
        <v>12</v>
      </c>
      <c r="J174" s="13">
        <v>43009</v>
      </c>
      <c r="K174" s="14">
        <v>43009</v>
      </c>
      <c r="L174" s="14">
        <v>43100</v>
      </c>
      <c r="M174" s="29">
        <v>100</v>
      </c>
      <c r="N174" s="22">
        <v>75</v>
      </c>
      <c r="O174" s="22">
        <v>25</v>
      </c>
      <c r="P174" s="15">
        <f t="shared" si="0"/>
        <v>100</v>
      </c>
      <c r="Q174" s="15">
        <f t="shared" si="1"/>
        <v>100</v>
      </c>
      <c r="R174" s="29"/>
      <c r="S174" s="242"/>
      <c r="T174" s="242"/>
      <c r="U174" s="21"/>
      <c r="V174" s="242"/>
      <c r="W174" s="21"/>
      <c r="X174" s="21"/>
      <c r="Y174" s="244"/>
    </row>
    <row r="175" spans="1:25" ht="30" x14ac:dyDescent="0.25">
      <c r="A175" s="82" t="s">
        <v>56</v>
      </c>
      <c r="B175" s="163"/>
      <c r="C175" s="163"/>
      <c r="D175" s="128"/>
      <c r="E175" s="29"/>
      <c r="F175" s="29" t="s">
        <v>710</v>
      </c>
      <c r="G175" s="8" t="s">
        <v>1648</v>
      </c>
      <c r="H175" s="29" t="s">
        <v>71</v>
      </c>
      <c r="I175" s="28">
        <v>12</v>
      </c>
      <c r="J175" s="13">
        <v>43009</v>
      </c>
      <c r="K175" s="14">
        <v>43009</v>
      </c>
      <c r="L175" s="14">
        <v>43100</v>
      </c>
      <c r="M175" s="29">
        <v>100</v>
      </c>
      <c r="N175" s="22">
        <v>75</v>
      </c>
      <c r="O175" s="22">
        <v>25</v>
      </c>
      <c r="P175" s="15">
        <f t="shared" si="0"/>
        <v>100</v>
      </c>
      <c r="Q175" s="15">
        <f t="shared" si="1"/>
        <v>100</v>
      </c>
      <c r="R175" s="29"/>
      <c r="S175" s="242"/>
      <c r="T175" s="242"/>
      <c r="U175" s="21"/>
      <c r="V175" s="242"/>
      <c r="W175" s="21"/>
      <c r="X175" s="21"/>
      <c r="Y175" s="244"/>
    </row>
    <row r="176" spans="1:25" ht="30" x14ac:dyDescent="0.25">
      <c r="A176" s="82" t="s">
        <v>56</v>
      </c>
      <c r="B176" s="163"/>
      <c r="C176" s="163"/>
      <c r="D176" s="128"/>
      <c r="E176" s="29"/>
      <c r="F176" s="29" t="s">
        <v>766</v>
      </c>
      <c r="G176" s="8" t="s">
        <v>1649</v>
      </c>
      <c r="H176" s="29" t="s">
        <v>71</v>
      </c>
      <c r="I176" s="28">
        <v>12</v>
      </c>
      <c r="J176" s="13">
        <v>43009</v>
      </c>
      <c r="K176" s="14">
        <v>43009</v>
      </c>
      <c r="L176" s="14">
        <v>43100</v>
      </c>
      <c r="M176" s="29">
        <v>100</v>
      </c>
      <c r="N176" s="22">
        <v>75</v>
      </c>
      <c r="O176" s="22">
        <v>25</v>
      </c>
      <c r="P176" s="15">
        <f t="shared" si="0"/>
        <v>100</v>
      </c>
      <c r="Q176" s="15">
        <f t="shared" si="1"/>
        <v>100</v>
      </c>
      <c r="R176" s="29"/>
      <c r="S176" s="242"/>
      <c r="T176" s="242"/>
      <c r="U176" s="21"/>
      <c r="V176" s="242"/>
      <c r="W176" s="21"/>
      <c r="X176" s="21"/>
      <c r="Y176" s="244"/>
    </row>
    <row r="177" spans="1:25" ht="30" x14ac:dyDescent="0.25">
      <c r="A177" s="82" t="s">
        <v>56</v>
      </c>
      <c r="B177" s="163"/>
      <c r="C177" s="163"/>
      <c r="D177" s="128"/>
      <c r="E177" s="29"/>
      <c r="F177" s="29" t="s">
        <v>89</v>
      </c>
      <c r="G177" s="8" t="s">
        <v>1650</v>
      </c>
      <c r="H177" s="29" t="s">
        <v>71</v>
      </c>
      <c r="I177" s="28">
        <v>12</v>
      </c>
      <c r="J177" s="13">
        <v>43009</v>
      </c>
      <c r="K177" s="14">
        <v>43009</v>
      </c>
      <c r="L177" s="14">
        <v>43100</v>
      </c>
      <c r="M177" s="29">
        <v>100</v>
      </c>
      <c r="N177" s="22">
        <v>75</v>
      </c>
      <c r="O177" s="22">
        <v>25</v>
      </c>
      <c r="P177" s="15">
        <f t="shared" si="0"/>
        <v>100</v>
      </c>
      <c r="Q177" s="15">
        <f t="shared" si="1"/>
        <v>100</v>
      </c>
      <c r="R177" s="29"/>
      <c r="S177" s="242"/>
      <c r="T177" s="242"/>
      <c r="U177" s="21"/>
      <c r="V177" s="242"/>
      <c r="W177" s="21"/>
      <c r="X177" s="21"/>
      <c r="Y177" s="244"/>
    </row>
    <row r="178" spans="1:25" ht="30" x14ac:dyDescent="0.25">
      <c r="A178" s="82" t="s">
        <v>56</v>
      </c>
      <c r="B178" s="163"/>
      <c r="C178" s="163"/>
      <c r="D178" s="128"/>
      <c r="E178" s="29"/>
      <c r="F178" s="29" t="s">
        <v>528</v>
      </c>
      <c r="G178" s="8" t="s">
        <v>1651</v>
      </c>
      <c r="H178" s="29" t="s">
        <v>71</v>
      </c>
      <c r="I178" s="28">
        <v>12</v>
      </c>
      <c r="J178" s="13">
        <v>43009</v>
      </c>
      <c r="K178" s="14">
        <v>43009</v>
      </c>
      <c r="L178" s="14">
        <v>43100</v>
      </c>
      <c r="M178" s="29">
        <v>100</v>
      </c>
      <c r="N178" s="22">
        <v>75</v>
      </c>
      <c r="O178" s="22">
        <v>25</v>
      </c>
      <c r="P178" s="15">
        <f t="shared" si="0"/>
        <v>100</v>
      </c>
      <c r="Q178" s="15">
        <f t="shared" si="1"/>
        <v>100</v>
      </c>
      <c r="R178" s="29"/>
      <c r="S178" s="242"/>
      <c r="T178" s="242"/>
      <c r="U178" s="21"/>
      <c r="V178" s="242"/>
      <c r="W178" s="21"/>
      <c r="X178" s="21"/>
      <c r="Y178" s="244"/>
    </row>
    <row r="179" spans="1:25" ht="30" x14ac:dyDescent="0.25">
      <c r="A179" s="82" t="s">
        <v>56</v>
      </c>
      <c r="B179" s="163"/>
      <c r="C179" s="163"/>
      <c r="D179" s="128"/>
      <c r="E179" s="29"/>
      <c r="F179" s="29" t="s">
        <v>811</v>
      </c>
      <c r="G179" s="8" t="s">
        <v>1652</v>
      </c>
      <c r="H179" s="29" t="s">
        <v>71</v>
      </c>
      <c r="I179" s="28">
        <v>12</v>
      </c>
      <c r="J179" s="13">
        <v>43009</v>
      </c>
      <c r="K179" s="14">
        <v>43009</v>
      </c>
      <c r="L179" s="14">
        <v>43100</v>
      </c>
      <c r="M179" s="29">
        <v>100</v>
      </c>
      <c r="N179" s="22">
        <v>75</v>
      </c>
      <c r="O179" s="22">
        <v>25</v>
      </c>
      <c r="P179" s="15">
        <f t="shared" si="0"/>
        <v>100</v>
      </c>
      <c r="Q179" s="15">
        <f t="shared" si="1"/>
        <v>100</v>
      </c>
      <c r="R179" s="29"/>
      <c r="S179" s="242"/>
      <c r="T179" s="242"/>
      <c r="U179" s="21"/>
      <c r="V179" s="242"/>
      <c r="W179" s="21"/>
      <c r="X179" s="21"/>
      <c r="Y179" s="244"/>
    </row>
    <row r="180" spans="1:25" ht="30" x14ac:dyDescent="0.25">
      <c r="A180" s="82" t="s">
        <v>56</v>
      </c>
      <c r="B180" s="163"/>
      <c r="C180" s="163"/>
      <c r="D180" s="128"/>
      <c r="E180" s="29"/>
      <c r="F180" s="29" t="s">
        <v>824</v>
      </c>
      <c r="G180" s="8" t="s">
        <v>1653</v>
      </c>
      <c r="H180" s="29" t="s">
        <v>71</v>
      </c>
      <c r="I180" s="28">
        <v>12</v>
      </c>
      <c r="J180" s="13">
        <v>43009</v>
      </c>
      <c r="K180" s="14">
        <v>43009</v>
      </c>
      <c r="L180" s="14">
        <v>43100</v>
      </c>
      <c r="M180" s="29">
        <v>100</v>
      </c>
      <c r="N180" s="22">
        <v>75</v>
      </c>
      <c r="O180" s="22">
        <v>25</v>
      </c>
      <c r="P180" s="15">
        <f t="shared" si="0"/>
        <v>100</v>
      </c>
      <c r="Q180" s="15">
        <f t="shared" si="1"/>
        <v>100</v>
      </c>
      <c r="R180" s="29"/>
      <c r="S180" s="242"/>
      <c r="T180" s="242"/>
      <c r="U180" s="21"/>
      <c r="V180" s="242"/>
      <c r="W180" s="21"/>
      <c r="X180" s="21"/>
      <c r="Y180" s="244"/>
    </row>
    <row r="181" spans="1:25" ht="30" x14ac:dyDescent="0.25">
      <c r="A181" s="82" t="s">
        <v>56</v>
      </c>
      <c r="B181" s="163"/>
      <c r="C181" s="163"/>
      <c r="D181" s="128"/>
      <c r="E181" s="29"/>
      <c r="F181" s="29" t="s">
        <v>312</v>
      </c>
      <c r="G181" s="8" t="s">
        <v>1654</v>
      </c>
      <c r="H181" s="29" t="s">
        <v>71</v>
      </c>
      <c r="I181" s="28">
        <v>12</v>
      </c>
      <c r="J181" s="13">
        <v>43009</v>
      </c>
      <c r="K181" s="14">
        <v>43009</v>
      </c>
      <c r="L181" s="14">
        <v>43100</v>
      </c>
      <c r="M181" s="29">
        <v>100</v>
      </c>
      <c r="N181" s="22">
        <v>86</v>
      </c>
      <c r="O181" s="22">
        <v>14</v>
      </c>
      <c r="P181" s="15">
        <f t="shared" si="0"/>
        <v>100</v>
      </c>
      <c r="Q181" s="15">
        <f t="shared" si="1"/>
        <v>100</v>
      </c>
      <c r="R181" s="29"/>
      <c r="S181" s="242"/>
      <c r="T181" s="242"/>
      <c r="U181" s="21"/>
      <c r="V181" s="242"/>
      <c r="W181" s="21"/>
      <c r="X181" s="21"/>
      <c r="Y181" s="244"/>
    </row>
    <row r="182" spans="1:25" ht="30" x14ac:dyDescent="0.25">
      <c r="A182" s="82" t="s">
        <v>56</v>
      </c>
      <c r="B182" s="163"/>
      <c r="C182" s="163"/>
      <c r="D182" s="128"/>
      <c r="E182" s="29"/>
      <c r="F182" s="29" t="s">
        <v>272</v>
      </c>
      <c r="G182" s="8" t="s">
        <v>1655</v>
      </c>
      <c r="H182" s="29" t="s">
        <v>71</v>
      </c>
      <c r="I182" s="28">
        <v>12</v>
      </c>
      <c r="J182" s="13">
        <v>43009</v>
      </c>
      <c r="K182" s="14">
        <v>43009</v>
      </c>
      <c r="L182" s="14">
        <v>43100</v>
      </c>
      <c r="M182" s="29">
        <v>100</v>
      </c>
      <c r="N182" s="22">
        <v>87</v>
      </c>
      <c r="O182" s="22">
        <v>13</v>
      </c>
      <c r="P182" s="15">
        <f t="shared" si="0"/>
        <v>100</v>
      </c>
      <c r="Q182" s="15">
        <f t="shared" si="1"/>
        <v>100</v>
      </c>
      <c r="R182" s="29"/>
      <c r="S182" s="242"/>
      <c r="T182" s="242"/>
      <c r="U182" s="21"/>
      <c r="V182" s="242"/>
      <c r="W182" s="21"/>
      <c r="X182" s="21"/>
      <c r="Y182" s="244"/>
    </row>
    <row r="183" spans="1:25" ht="45" x14ac:dyDescent="0.25">
      <c r="A183" s="82" t="s">
        <v>56</v>
      </c>
      <c r="B183" s="163" t="s">
        <v>88</v>
      </c>
      <c r="C183" s="163" t="s">
        <v>1656</v>
      </c>
      <c r="D183" s="128" t="s">
        <v>1657</v>
      </c>
      <c r="E183" s="29" t="s">
        <v>1658</v>
      </c>
      <c r="F183" s="29" t="s">
        <v>26</v>
      </c>
      <c r="G183" s="8" t="s">
        <v>1659</v>
      </c>
      <c r="H183" s="29" t="s">
        <v>21</v>
      </c>
      <c r="I183" s="28">
        <v>12</v>
      </c>
      <c r="J183" s="13">
        <v>43009</v>
      </c>
      <c r="K183" s="14">
        <v>43009</v>
      </c>
      <c r="L183" s="14">
        <v>43100</v>
      </c>
      <c r="M183" s="29">
        <v>200</v>
      </c>
      <c r="N183" s="22">
        <v>260</v>
      </c>
      <c r="O183" s="22">
        <v>0</v>
      </c>
      <c r="P183" s="15">
        <f t="shared" si="0"/>
        <v>260</v>
      </c>
      <c r="Q183" s="15">
        <f t="shared" si="1"/>
        <v>130</v>
      </c>
      <c r="R183" s="29"/>
      <c r="S183" s="242"/>
      <c r="T183" s="242"/>
      <c r="U183" s="21"/>
      <c r="V183" s="242"/>
      <c r="W183" s="21"/>
      <c r="X183" s="21"/>
      <c r="Y183" s="244"/>
    </row>
    <row r="184" spans="1:25" ht="30" x14ac:dyDescent="0.25">
      <c r="A184" s="82" t="s">
        <v>56</v>
      </c>
      <c r="B184" s="163"/>
      <c r="C184" s="163"/>
      <c r="D184" s="128"/>
      <c r="E184" s="29"/>
      <c r="F184" s="29" t="s">
        <v>70</v>
      </c>
      <c r="G184" s="8" t="s">
        <v>1660</v>
      </c>
      <c r="H184" s="29" t="s">
        <v>21</v>
      </c>
      <c r="I184" s="28">
        <v>12</v>
      </c>
      <c r="J184" s="13">
        <v>43009</v>
      </c>
      <c r="K184" s="14">
        <v>43009</v>
      </c>
      <c r="L184" s="14">
        <v>43100</v>
      </c>
      <c r="M184" s="29">
        <v>50</v>
      </c>
      <c r="N184" s="22">
        <v>0</v>
      </c>
      <c r="O184" s="22">
        <v>0</v>
      </c>
      <c r="P184" s="15">
        <f t="shared" si="0"/>
        <v>0</v>
      </c>
      <c r="Q184" s="15">
        <f t="shared" si="1"/>
        <v>0</v>
      </c>
      <c r="R184" s="29"/>
      <c r="S184" s="242"/>
      <c r="T184" s="242"/>
      <c r="U184" s="21"/>
      <c r="V184" s="242"/>
      <c r="W184" s="21"/>
      <c r="X184" s="21"/>
      <c r="Y184" s="244"/>
    </row>
    <row r="185" spans="1:25" ht="30" x14ac:dyDescent="0.25">
      <c r="A185" s="82" t="s">
        <v>56</v>
      </c>
      <c r="B185" s="163"/>
      <c r="C185" s="163"/>
      <c r="D185" s="128"/>
      <c r="E185" s="29"/>
      <c r="F185" s="29" t="s">
        <v>72</v>
      </c>
      <c r="G185" s="8" t="s">
        <v>1661</v>
      </c>
      <c r="H185" s="29" t="s">
        <v>21</v>
      </c>
      <c r="I185" s="28">
        <v>12</v>
      </c>
      <c r="J185" s="13">
        <v>43009</v>
      </c>
      <c r="K185" s="14">
        <v>43009</v>
      </c>
      <c r="L185" s="14">
        <v>43100</v>
      </c>
      <c r="M185" s="29">
        <v>150</v>
      </c>
      <c r="N185" s="22">
        <v>403</v>
      </c>
      <c r="O185" s="22">
        <v>0</v>
      </c>
      <c r="P185" s="15">
        <f t="shared" si="0"/>
        <v>403</v>
      </c>
      <c r="Q185" s="15">
        <f t="shared" si="1"/>
        <v>268.66666666666663</v>
      </c>
      <c r="R185" s="29"/>
      <c r="S185" s="242"/>
      <c r="T185" s="242"/>
      <c r="U185" s="21"/>
      <c r="V185" s="242"/>
      <c r="W185" s="21"/>
      <c r="X185" s="21"/>
      <c r="Y185" s="244"/>
    </row>
    <row r="186" spans="1:25" ht="30" x14ac:dyDescent="0.25">
      <c r="A186" s="82" t="s">
        <v>56</v>
      </c>
      <c r="B186" s="163"/>
      <c r="C186" s="163"/>
      <c r="D186" s="128"/>
      <c r="E186" s="29"/>
      <c r="F186" s="29" t="s">
        <v>73</v>
      </c>
      <c r="G186" s="8" t="s">
        <v>1662</v>
      </c>
      <c r="H186" s="29" t="s">
        <v>21</v>
      </c>
      <c r="I186" s="28">
        <v>12</v>
      </c>
      <c r="J186" s="13">
        <v>43009</v>
      </c>
      <c r="K186" s="14">
        <v>43009</v>
      </c>
      <c r="L186" s="14">
        <v>43100</v>
      </c>
      <c r="M186" s="29">
        <v>72</v>
      </c>
      <c r="N186" s="22">
        <v>66</v>
      </c>
      <c r="O186" s="22">
        <v>6</v>
      </c>
      <c r="P186" s="15">
        <f t="shared" si="0"/>
        <v>72</v>
      </c>
      <c r="Q186" s="15">
        <f t="shared" si="1"/>
        <v>100</v>
      </c>
      <c r="R186" s="29"/>
      <c r="S186" s="242"/>
      <c r="T186" s="242"/>
      <c r="U186" s="21"/>
      <c r="V186" s="242"/>
      <c r="W186" s="21"/>
      <c r="X186" s="21"/>
      <c r="Y186" s="244"/>
    </row>
    <row r="187" spans="1:25" ht="45" x14ac:dyDescent="0.25">
      <c r="A187" s="82" t="s">
        <v>56</v>
      </c>
      <c r="B187" s="163" t="s">
        <v>88</v>
      </c>
      <c r="C187" s="163" t="s">
        <v>1663</v>
      </c>
      <c r="D187" s="128" t="s">
        <v>1664</v>
      </c>
      <c r="E187" s="29" t="s">
        <v>1665</v>
      </c>
      <c r="F187" s="29" t="s">
        <v>72</v>
      </c>
      <c r="G187" s="8" t="s">
        <v>1666</v>
      </c>
      <c r="H187" s="29" t="s">
        <v>21</v>
      </c>
      <c r="I187" s="28">
        <v>12</v>
      </c>
      <c r="J187" s="13">
        <v>43009</v>
      </c>
      <c r="K187" s="14">
        <v>43009</v>
      </c>
      <c r="L187" s="14">
        <v>43100</v>
      </c>
      <c r="M187" s="29">
        <v>1</v>
      </c>
      <c r="N187" s="22">
        <v>1</v>
      </c>
      <c r="O187" s="22">
        <v>0</v>
      </c>
      <c r="P187" s="15">
        <f t="shared" si="0"/>
        <v>1</v>
      </c>
      <c r="Q187" s="15">
        <f t="shared" si="1"/>
        <v>100</v>
      </c>
      <c r="R187" s="29"/>
      <c r="S187" s="242"/>
      <c r="T187" s="242"/>
      <c r="U187" s="21"/>
      <c r="V187" s="242"/>
      <c r="W187" s="21"/>
      <c r="X187" s="21"/>
      <c r="Y187" s="244"/>
    </row>
    <row r="188" spans="1:25" ht="30" x14ac:dyDescent="0.25">
      <c r="A188" s="82" t="s">
        <v>56</v>
      </c>
      <c r="B188" s="163"/>
      <c r="C188" s="163"/>
      <c r="D188" s="128"/>
      <c r="E188" s="29"/>
      <c r="F188" s="29" t="s">
        <v>73</v>
      </c>
      <c r="G188" s="8" t="s">
        <v>1667</v>
      </c>
      <c r="H188" s="29" t="s">
        <v>21</v>
      </c>
      <c r="I188" s="28">
        <v>12</v>
      </c>
      <c r="J188" s="13">
        <v>43009</v>
      </c>
      <c r="K188" s="14">
        <v>43009</v>
      </c>
      <c r="L188" s="14">
        <v>43100</v>
      </c>
      <c r="M188" s="29">
        <v>1</v>
      </c>
      <c r="N188" s="22">
        <v>0</v>
      </c>
      <c r="O188" s="22">
        <v>1</v>
      </c>
      <c r="P188" s="15">
        <f t="shared" si="0"/>
        <v>1</v>
      </c>
      <c r="Q188" s="15">
        <f t="shared" si="1"/>
        <v>100</v>
      </c>
      <c r="R188" s="29"/>
      <c r="S188" s="242"/>
      <c r="T188" s="242"/>
      <c r="U188" s="21"/>
      <c r="V188" s="242"/>
      <c r="W188" s="21"/>
      <c r="X188" s="21"/>
      <c r="Y188" s="244"/>
    </row>
    <row r="189" spans="1:25" ht="30" x14ac:dyDescent="0.25">
      <c r="A189" s="82" t="s">
        <v>56</v>
      </c>
      <c r="B189" s="163"/>
      <c r="C189" s="163"/>
      <c r="D189" s="128"/>
      <c r="E189" s="29"/>
      <c r="F189" s="29" t="s">
        <v>22</v>
      </c>
      <c r="G189" s="8" t="s">
        <v>1668</v>
      </c>
      <c r="H189" s="29" t="s">
        <v>21</v>
      </c>
      <c r="I189" s="28">
        <v>12</v>
      </c>
      <c r="J189" s="13">
        <v>43009</v>
      </c>
      <c r="K189" s="14">
        <v>43009</v>
      </c>
      <c r="L189" s="14">
        <v>43100</v>
      </c>
      <c r="M189" s="29">
        <v>1</v>
      </c>
      <c r="N189" s="22">
        <v>1</v>
      </c>
      <c r="O189" s="22">
        <v>0</v>
      </c>
      <c r="P189" s="15">
        <f t="shared" si="0"/>
        <v>1</v>
      </c>
      <c r="Q189" s="15">
        <f t="shared" si="1"/>
        <v>100</v>
      </c>
      <c r="R189" s="29"/>
      <c r="S189" s="242"/>
      <c r="T189" s="242"/>
      <c r="U189" s="21"/>
      <c r="V189" s="242"/>
      <c r="W189" s="21"/>
      <c r="X189" s="21"/>
      <c r="Y189" s="244"/>
    </row>
    <row r="190" spans="1:25" ht="30" x14ac:dyDescent="0.25">
      <c r="A190" s="82" t="s">
        <v>56</v>
      </c>
      <c r="B190" s="163"/>
      <c r="C190" s="163"/>
      <c r="D190" s="128"/>
      <c r="E190" s="29"/>
      <c r="F190" s="29" t="s">
        <v>23</v>
      </c>
      <c r="G190" s="8" t="s">
        <v>1669</v>
      </c>
      <c r="H190" s="29" t="s">
        <v>21</v>
      </c>
      <c r="I190" s="28">
        <v>12</v>
      </c>
      <c r="J190" s="13">
        <v>43009</v>
      </c>
      <c r="K190" s="14">
        <v>43009</v>
      </c>
      <c r="L190" s="14">
        <v>43100</v>
      </c>
      <c r="M190" s="29">
        <v>1</v>
      </c>
      <c r="N190" s="22">
        <v>0</v>
      </c>
      <c r="O190" s="22">
        <v>0</v>
      </c>
      <c r="P190" s="15">
        <f t="shared" si="0"/>
        <v>0</v>
      </c>
      <c r="Q190" s="15">
        <f t="shared" si="1"/>
        <v>0</v>
      </c>
      <c r="R190" s="29"/>
      <c r="S190" s="242"/>
      <c r="T190" s="242"/>
      <c r="U190" s="21"/>
      <c r="V190" s="242"/>
      <c r="W190" s="21"/>
      <c r="X190" s="21"/>
      <c r="Y190" s="244"/>
    </row>
    <row r="191" spans="1:25" ht="30" x14ac:dyDescent="0.25">
      <c r="A191" s="82" t="s">
        <v>56</v>
      </c>
      <c r="B191" s="163"/>
      <c r="C191" s="163"/>
      <c r="D191" s="128"/>
      <c r="E191" s="29"/>
      <c r="F191" s="29" t="s">
        <v>232</v>
      </c>
      <c r="G191" s="8" t="s">
        <v>1670</v>
      </c>
      <c r="H191" s="29" t="s">
        <v>21</v>
      </c>
      <c r="I191" s="28">
        <v>12</v>
      </c>
      <c r="J191" s="13">
        <v>43009</v>
      </c>
      <c r="K191" s="14">
        <v>43009</v>
      </c>
      <c r="L191" s="14">
        <v>43100</v>
      </c>
      <c r="M191" s="29">
        <v>1</v>
      </c>
      <c r="N191" s="22">
        <v>0</v>
      </c>
      <c r="O191" s="22">
        <v>0</v>
      </c>
      <c r="P191" s="15">
        <f t="shared" si="0"/>
        <v>0</v>
      </c>
      <c r="Q191" s="15">
        <f t="shared" si="1"/>
        <v>0</v>
      </c>
      <c r="R191" s="29"/>
      <c r="S191" s="242"/>
      <c r="T191" s="242"/>
      <c r="U191" s="21"/>
      <c r="V191" s="242"/>
      <c r="W191" s="21"/>
      <c r="X191" s="21"/>
      <c r="Y191" s="244"/>
    </row>
    <row r="192" spans="1:25" ht="30" x14ac:dyDescent="0.25">
      <c r="A192" s="82" t="s">
        <v>56</v>
      </c>
      <c r="B192" s="163"/>
      <c r="C192" s="163"/>
      <c r="D192" s="128"/>
      <c r="E192" s="29"/>
      <c r="F192" s="29" t="s">
        <v>79</v>
      </c>
      <c r="G192" s="8" t="s">
        <v>1671</v>
      </c>
      <c r="H192" s="29" t="s">
        <v>21</v>
      </c>
      <c r="I192" s="28">
        <v>12</v>
      </c>
      <c r="J192" s="13">
        <v>43009</v>
      </c>
      <c r="K192" s="14">
        <v>43009</v>
      </c>
      <c r="L192" s="14">
        <v>43100</v>
      </c>
      <c r="M192" s="29">
        <v>1</v>
      </c>
      <c r="N192" s="22">
        <v>1</v>
      </c>
      <c r="O192" s="22">
        <v>0</v>
      </c>
      <c r="P192" s="15">
        <f t="shared" si="0"/>
        <v>1</v>
      </c>
      <c r="Q192" s="15">
        <f t="shared" si="1"/>
        <v>100</v>
      </c>
      <c r="R192" s="29"/>
      <c r="S192" s="242"/>
      <c r="T192" s="242"/>
      <c r="U192" s="21"/>
      <c r="V192" s="242"/>
      <c r="W192" s="21"/>
      <c r="X192" s="21"/>
      <c r="Y192" s="244"/>
    </row>
    <row r="193" spans="1:25" ht="60" x14ac:dyDescent="0.25">
      <c r="A193" s="82" t="s">
        <v>56</v>
      </c>
      <c r="B193" s="163" t="s">
        <v>88</v>
      </c>
      <c r="C193" s="163" t="s">
        <v>1672</v>
      </c>
      <c r="D193" s="128" t="s">
        <v>1673</v>
      </c>
      <c r="E193" s="29" t="s">
        <v>1674</v>
      </c>
      <c r="F193" s="29" t="s">
        <v>22</v>
      </c>
      <c r="G193" s="8" t="s">
        <v>1675</v>
      </c>
      <c r="H193" s="29" t="s">
        <v>71</v>
      </c>
      <c r="I193" s="28">
        <v>12</v>
      </c>
      <c r="J193" s="13">
        <v>43009</v>
      </c>
      <c r="K193" s="14">
        <v>43009</v>
      </c>
      <c r="L193" s="14">
        <v>43100</v>
      </c>
      <c r="M193" s="29">
        <v>100</v>
      </c>
      <c r="N193" s="22">
        <v>75</v>
      </c>
      <c r="O193" s="22">
        <v>25</v>
      </c>
      <c r="P193" s="15">
        <f t="shared" si="0"/>
        <v>100</v>
      </c>
      <c r="Q193" s="15">
        <f t="shared" si="1"/>
        <v>100</v>
      </c>
      <c r="R193" s="29"/>
      <c r="S193" s="242">
        <f>VLOOKUP(C193,'[1]Sumado depto y gestion incorp1'!$A$2:$C$297,3,FALSE)</f>
        <v>7300000000</v>
      </c>
      <c r="T193" s="242">
        <f>VLOOKUP(C193,'[1]Sumado depto y gestion incorp1'!$A$2:$D$297,4,FALSE)</f>
        <v>0</v>
      </c>
      <c r="U193" s="21">
        <f>VLOOKUP(C193,'[1]Sumado depto y gestion incorp1'!$A$2:$F$297,6,FALSE)</f>
        <v>4475318468</v>
      </c>
      <c r="V193" s="242">
        <f>VLOOKUP(C193,'[1]Sumado depto y gestion incorp1'!$A$2:$G$297,7,FALSE)</f>
        <v>0</v>
      </c>
      <c r="W193" s="21">
        <f t="shared" si="7"/>
        <v>7300000000</v>
      </c>
      <c r="X193" s="21">
        <f t="shared" si="8"/>
        <v>4475318468</v>
      </c>
      <c r="Y193" s="244"/>
    </row>
    <row r="194" spans="1:25" ht="30" x14ac:dyDescent="0.25">
      <c r="A194" s="82" t="s">
        <v>56</v>
      </c>
      <c r="B194" s="163"/>
      <c r="C194" s="163"/>
      <c r="D194" s="128"/>
      <c r="E194" s="29"/>
      <c r="F194" s="29" t="s">
        <v>23</v>
      </c>
      <c r="G194" s="8" t="s">
        <v>1676</v>
      </c>
      <c r="H194" s="29" t="s">
        <v>71</v>
      </c>
      <c r="I194" s="28">
        <v>12</v>
      </c>
      <c r="J194" s="13">
        <v>43009</v>
      </c>
      <c r="K194" s="14">
        <v>43009</v>
      </c>
      <c r="L194" s="14">
        <v>43100</v>
      </c>
      <c r="M194" s="29">
        <v>100</v>
      </c>
      <c r="N194" s="22">
        <v>75</v>
      </c>
      <c r="O194" s="22">
        <v>25</v>
      </c>
      <c r="P194" s="15">
        <f t="shared" si="0"/>
        <v>100</v>
      </c>
      <c r="Q194" s="15">
        <f t="shared" si="1"/>
        <v>100</v>
      </c>
      <c r="R194" s="29"/>
      <c r="S194" s="242"/>
      <c r="T194" s="242"/>
      <c r="U194" s="21"/>
      <c r="V194" s="242"/>
      <c r="W194" s="21"/>
      <c r="X194" s="21"/>
      <c r="Y194" s="244"/>
    </row>
    <row r="195" spans="1:25" ht="30" x14ac:dyDescent="0.25">
      <c r="A195" s="82" t="s">
        <v>56</v>
      </c>
      <c r="B195" s="163"/>
      <c r="C195" s="163"/>
      <c r="D195" s="128"/>
      <c r="E195" s="29"/>
      <c r="F195" s="29" t="s">
        <v>232</v>
      </c>
      <c r="G195" s="8" t="s">
        <v>1677</v>
      </c>
      <c r="H195" s="29" t="s">
        <v>71</v>
      </c>
      <c r="I195" s="28">
        <v>12</v>
      </c>
      <c r="J195" s="13">
        <v>43009</v>
      </c>
      <c r="K195" s="14">
        <v>43009</v>
      </c>
      <c r="L195" s="14">
        <v>43100</v>
      </c>
      <c r="M195" s="29">
        <v>100</v>
      </c>
      <c r="N195" s="22">
        <v>75</v>
      </c>
      <c r="O195" s="22">
        <v>25</v>
      </c>
      <c r="P195" s="15">
        <f t="shared" si="0"/>
        <v>100</v>
      </c>
      <c r="Q195" s="15">
        <f t="shared" si="1"/>
        <v>100</v>
      </c>
      <c r="R195" s="29"/>
      <c r="S195" s="242"/>
      <c r="T195" s="242"/>
      <c r="U195" s="21"/>
      <c r="V195" s="242"/>
      <c r="W195" s="21"/>
      <c r="X195" s="21"/>
      <c r="Y195" s="244"/>
    </row>
    <row r="196" spans="1:25" ht="30" x14ac:dyDescent="0.25">
      <c r="A196" s="82" t="s">
        <v>56</v>
      </c>
      <c r="B196" s="163"/>
      <c r="C196" s="163"/>
      <c r="D196" s="128"/>
      <c r="E196" s="29"/>
      <c r="F196" s="29" t="s">
        <v>79</v>
      </c>
      <c r="G196" s="8" t="s">
        <v>1678</v>
      </c>
      <c r="H196" s="29" t="s">
        <v>71</v>
      </c>
      <c r="I196" s="28">
        <v>12</v>
      </c>
      <c r="J196" s="13">
        <v>43009</v>
      </c>
      <c r="K196" s="14">
        <v>43009</v>
      </c>
      <c r="L196" s="14">
        <v>43100</v>
      </c>
      <c r="M196" s="29">
        <v>100</v>
      </c>
      <c r="N196" s="22">
        <v>75</v>
      </c>
      <c r="O196" s="22">
        <v>25</v>
      </c>
      <c r="P196" s="15">
        <f t="shared" si="0"/>
        <v>100</v>
      </c>
      <c r="Q196" s="15">
        <f t="shared" si="1"/>
        <v>100</v>
      </c>
      <c r="R196" s="29"/>
      <c r="S196" s="242"/>
      <c r="T196" s="242"/>
      <c r="U196" s="21"/>
      <c r="V196" s="242"/>
      <c r="W196" s="21"/>
      <c r="X196" s="21"/>
      <c r="Y196" s="244"/>
    </row>
    <row r="197" spans="1:25" ht="30" x14ac:dyDescent="0.25">
      <c r="A197" s="82" t="s">
        <v>56</v>
      </c>
      <c r="B197" s="163"/>
      <c r="C197" s="163"/>
      <c r="D197" s="128"/>
      <c r="E197" s="29"/>
      <c r="F197" s="29" t="s">
        <v>78</v>
      </c>
      <c r="G197" s="8" t="s">
        <v>1679</v>
      </c>
      <c r="H197" s="29" t="s">
        <v>71</v>
      </c>
      <c r="I197" s="28">
        <v>12</v>
      </c>
      <c r="J197" s="13">
        <v>43009</v>
      </c>
      <c r="K197" s="14">
        <v>43009</v>
      </c>
      <c r="L197" s="14">
        <v>43100</v>
      </c>
      <c r="M197" s="29">
        <v>100</v>
      </c>
      <c r="N197" s="22">
        <v>75</v>
      </c>
      <c r="O197" s="22">
        <v>25</v>
      </c>
      <c r="P197" s="15">
        <f t="shared" si="0"/>
        <v>100</v>
      </c>
      <c r="Q197" s="15">
        <f t="shared" si="1"/>
        <v>100</v>
      </c>
      <c r="R197" s="29"/>
      <c r="S197" s="242"/>
      <c r="T197" s="242"/>
      <c r="U197" s="21"/>
      <c r="V197" s="242"/>
      <c r="W197" s="21"/>
      <c r="X197" s="21"/>
      <c r="Y197" s="244"/>
    </row>
    <row r="198" spans="1:25" ht="30" x14ac:dyDescent="0.25">
      <c r="A198" s="82" t="s">
        <v>56</v>
      </c>
      <c r="B198" s="163"/>
      <c r="C198" s="163"/>
      <c r="D198" s="128"/>
      <c r="E198" s="29"/>
      <c r="F198" s="29" t="s">
        <v>250</v>
      </c>
      <c r="G198" s="8" t="s">
        <v>1610</v>
      </c>
      <c r="H198" s="29" t="s">
        <v>71</v>
      </c>
      <c r="I198" s="28">
        <v>12</v>
      </c>
      <c r="J198" s="13">
        <v>43009</v>
      </c>
      <c r="K198" s="14">
        <v>43009</v>
      </c>
      <c r="L198" s="14">
        <v>43100</v>
      </c>
      <c r="M198" s="29">
        <v>100</v>
      </c>
      <c r="N198" s="22">
        <v>75</v>
      </c>
      <c r="O198" s="22">
        <v>25</v>
      </c>
      <c r="P198" s="15">
        <f t="shared" si="0"/>
        <v>100</v>
      </c>
      <c r="Q198" s="15">
        <f t="shared" si="1"/>
        <v>100</v>
      </c>
      <c r="R198" s="29"/>
      <c r="S198" s="242"/>
      <c r="T198" s="242"/>
      <c r="U198" s="21"/>
      <c r="V198" s="242"/>
      <c r="W198" s="21"/>
      <c r="X198" s="21"/>
      <c r="Y198" s="244"/>
    </row>
    <row r="199" spans="1:25" ht="30" x14ac:dyDescent="0.25">
      <c r="A199" s="82" t="s">
        <v>56</v>
      </c>
      <c r="B199" s="163"/>
      <c r="C199" s="163"/>
      <c r="D199" s="128"/>
      <c r="E199" s="29"/>
      <c r="F199" s="29" t="s">
        <v>234</v>
      </c>
      <c r="G199" s="8" t="s">
        <v>1680</v>
      </c>
      <c r="H199" s="29" t="s">
        <v>71</v>
      </c>
      <c r="I199" s="28">
        <v>12</v>
      </c>
      <c r="J199" s="13">
        <v>43009</v>
      </c>
      <c r="K199" s="14">
        <v>43009</v>
      </c>
      <c r="L199" s="14">
        <v>43100</v>
      </c>
      <c r="M199" s="29">
        <v>100</v>
      </c>
      <c r="N199" s="22">
        <v>75</v>
      </c>
      <c r="O199" s="22">
        <v>25</v>
      </c>
      <c r="P199" s="15">
        <f t="shared" ref="P199:P206" si="9">N199+O199</f>
        <v>100</v>
      </c>
      <c r="Q199" s="15">
        <f t="shared" si="1"/>
        <v>100</v>
      </c>
      <c r="R199" s="29"/>
      <c r="S199" s="242"/>
      <c r="T199" s="242"/>
      <c r="U199" s="21"/>
      <c r="V199" s="242"/>
      <c r="W199" s="21"/>
      <c r="X199" s="21"/>
      <c r="Y199" s="244"/>
    </row>
    <row r="200" spans="1:25" ht="30" x14ac:dyDescent="0.25">
      <c r="A200" s="82" t="s">
        <v>56</v>
      </c>
      <c r="B200" s="163"/>
      <c r="C200" s="163"/>
      <c r="D200" s="128"/>
      <c r="E200" s="29"/>
      <c r="F200" s="29" t="s">
        <v>619</v>
      </c>
      <c r="G200" s="8" t="s">
        <v>1681</v>
      </c>
      <c r="H200" s="29" t="s">
        <v>71</v>
      </c>
      <c r="I200" s="28">
        <v>12</v>
      </c>
      <c r="J200" s="13">
        <v>43009</v>
      </c>
      <c r="K200" s="14">
        <v>43009</v>
      </c>
      <c r="L200" s="14">
        <v>43100</v>
      </c>
      <c r="M200" s="29">
        <v>100</v>
      </c>
      <c r="N200" s="22">
        <v>75</v>
      </c>
      <c r="O200" s="22">
        <v>25</v>
      </c>
      <c r="P200" s="15">
        <f t="shared" si="9"/>
        <v>100</v>
      </c>
      <c r="Q200" s="15">
        <f t="shared" si="1"/>
        <v>100</v>
      </c>
      <c r="R200" s="29"/>
      <c r="S200" s="242"/>
      <c r="T200" s="242"/>
      <c r="U200" s="21"/>
      <c r="V200" s="242"/>
      <c r="W200" s="21"/>
      <c r="X200" s="21"/>
      <c r="Y200" s="244"/>
    </row>
    <row r="201" spans="1:25" ht="45" x14ac:dyDescent="0.25">
      <c r="A201" s="82" t="s">
        <v>56</v>
      </c>
      <c r="B201" s="163" t="s">
        <v>88</v>
      </c>
      <c r="C201" s="163" t="s">
        <v>90</v>
      </c>
      <c r="D201" s="128" t="s">
        <v>91</v>
      </c>
      <c r="E201" s="29" t="s">
        <v>92</v>
      </c>
      <c r="F201" s="29" t="s">
        <v>19</v>
      </c>
      <c r="G201" s="8" t="s">
        <v>93</v>
      </c>
      <c r="H201" s="29" t="s">
        <v>21</v>
      </c>
      <c r="I201" s="28">
        <v>12</v>
      </c>
      <c r="J201" s="13">
        <v>43009</v>
      </c>
      <c r="K201" s="14">
        <v>43009</v>
      </c>
      <c r="L201" s="14">
        <v>43100</v>
      </c>
      <c r="M201" s="29">
        <v>84</v>
      </c>
      <c r="N201" s="22">
        <v>57</v>
      </c>
      <c r="O201" s="143">
        <v>17</v>
      </c>
      <c r="P201" s="15">
        <f t="shared" si="9"/>
        <v>74</v>
      </c>
      <c r="Q201" s="15">
        <f t="shared" si="1"/>
        <v>88.095238095238088</v>
      </c>
      <c r="R201" s="29"/>
      <c r="S201" s="242"/>
      <c r="T201" s="242"/>
      <c r="U201" s="21"/>
      <c r="V201" s="242"/>
      <c r="W201" s="21"/>
      <c r="X201" s="21"/>
      <c r="Y201" s="244"/>
    </row>
    <row r="202" spans="1:25" ht="30" x14ac:dyDescent="0.25">
      <c r="A202" s="82" t="s">
        <v>56</v>
      </c>
      <c r="B202" s="163"/>
      <c r="C202" s="163"/>
      <c r="D202" s="128"/>
      <c r="E202" s="29"/>
      <c r="F202" s="29" t="s">
        <v>197</v>
      </c>
      <c r="G202" s="8" t="s">
        <v>1682</v>
      </c>
      <c r="H202" s="29" t="s">
        <v>21</v>
      </c>
      <c r="I202" s="28">
        <v>12</v>
      </c>
      <c r="J202" s="13">
        <v>43009</v>
      </c>
      <c r="K202" s="14">
        <v>43009</v>
      </c>
      <c r="L202" s="14">
        <v>43100</v>
      </c>
      <c r="M202" s="29">
        <v>95</v>
      </c>
      <c r="N202" s="22">
        <v>53</v>
      </c>
      <c r="O202" s="143">
        <v>34</v>
      </c>
      <c r="P202" s="15">
        <f t="shared" si="9"/>
        <v>87</v>
      </c>
      <c r="Q202" s="15">
        <f t="shared" si="1"/>
        <v>91.578947368421055</v>
      </c>
      <c r="R202" s="29"/>
      <c r="S202" s="242"/>
      <c r="T202" s="242"/>
      <c r="U202" s="21"/>
      <c r="V202" s="242"/>
      <c r="W202" s="21"/>
      <c r="X202" s="21"/>
      <c r="Y202" s="244"/>
    </row>
    <row r="203" spans="1:25" ht="45" x14ac:dyDescent="0.25">
      <c r="A203" s="82" t="s">
        <v>56</v>
      </c>
      <c r="B203" s="163" t="s">
        <v>88</v>
      </c>
      <c r="C203" s="163" t="s">
        <v>1683</v>
      </c>
      <c r="D203" s="128" t="s">
        <v>1684</v>
      </c>
      <c r="E203" s="29" t="s">
        <v>1685</v>
      </c>
      <c r="F203" s="29" t="s">
        <v>19</v>
      </c>
      <c r="G203" s="8" t="s">
        <v>1686</v>
      </c>
      <c r="H203" s="29" t="s">
        <v>21</v>
      </c>
      <c r="I203" s="28">
        <v>12</v>
      </c>
      <c r="J203" s="13">
        <v>43009</v>
      </c>
      <c r="K203" s="14">
        <v>43009</v>
      </c>
      <c r="L203" s="14">
        <v>43100</v>
      </c>
      <c r="M203" s="29">
        <v>95</v>
      </c>
      <c r="N203" s="22">
        <v>47</v>
      </c>
      <c r="O203" s="22">
        <v>28</v>
      </c>
      <c r="P203" s="15">
        <f t="shared" si="9"/>
        <v>75</v>
      </c>
      <c r="Q203" s="15">
        <f t="shared" si="1"/>
        <v>78.94736842105263</v>
      </c>
      <c r="R203" s="29"/>
      <c r="S203" s="242"/>
      <c r="T203" s="242"/>
      <c r="U203" s="21"/>
      <c r="V203" s="242"/>
      <c r="W203" s="21"/>
      <c r="X203" s="21"/>
      <c r="Y203" s="244"/>
    </row>
    <row r="204" spans="1:25" ht="30" x14ac:dyDescent="0.25">
      <c r="A204" s="82" t="s">
        <v>56</v>
      </c>
      <c r="B204" s="163"/>
      <c r="C204" s="163"/>
      <c r="D204" s="128"/>
      <c r="E204" s="29"/>
      <c r="F204" s="29" t="s">
        <v>197</v>
      </c>
      <c r="G204" s="8" t="s">
        <v>1687</v>
      </c>
      <c r="H204" s="29" t="s">
        <v>21</v>
      </c>
      <c r="I204" s="28">
        <v>12</v>
      </c>
      <c r="J204" s="13">
        <v>43009</v>
      </c>
      <c r="K204" s="14">
        <v>43009</v>
      </c>
      <c r="L204" s="14">
        <v>43100</v>
      </c>
      <c r="M204" s="29">
        <v>100</v>
      </c>
      <c r="N204" s="22">
        <v>50</v>
      </c>
      <c r="O204" s="22">
        <v>98</v>
      </c>
      <c r="P204" s="15">
        <f t="shared" si="9"/>
        <v>148</v>
      </c>
      <c r="Q204" s="15">
        <f t="shared" si="1"/>
        <v>148</v>
      </c>
      <c r="R204" s="29"/>
      <c r="S204" s="242"/>
      <c r="T204" s="242"/>
      <c r="U204" s="21"/>
      <c r="V204" s="242"/>
      <c r="W204" s="21"/>
      <c r="X204" s="21"/>
      <c r="Y204" s="244"/>
    </row>
    <row r="205" spans="1:25" ht="60" x14ac:dyDescent="0.25">
      <c r="A205" s="82" t="s">
        <v>56</v>
      </c>
      <c r="B205" s="163" t="s">
        <v>88</v>
      </c>
      <c r="C205" s="219">
        <v>2016050000187</v>
      </c>
      <c r="D205" s="128" t="s">
        <v>1688</v>
      </c>
      <c r="E205" s="29" t="s">
        <v>1689</v>
      </c>
      <c r="F205" s="29" t="s">
        <v>19</v>
      </c>
      <c r="G205" s="8" t="s">
        <v>1690</v>
      </c>
      <c r="H205" s="29" t="s">
        <v>21</v>
      </c>
      <c r="I205" s="28">
        <v>12</v>
      </c>
      <c r="J205" s="13">
        <v>43009</v>
      </c>
      <c r="K205" s="14">
        <v>43009</v>
      </c>
      <c r="L205" s="14">
        <v>43100</v>
      </c>
      <c r="M205" s="29">
        <v>10</v>
      </c>
      <c r="N205" s="22">
        <v>0</v>
      </c>
      <c r="O205" s="22">
        <v>0</v>
      </c>
      <c r="P205" s="15">
        <f t="shared" si="9"/>
        <v>0</v>
      </c>
      <c r="Q205" s="15">
        <f t="shared" si="1"/>
        <v>0</v>
      </c>
      <c r="R205" s="29"/>
      <c r="S205" s="242"/>
      <c r="T205" s="242"/>
      <c r="U205" s="21"/>
      <c r="V205" s="242"/>
      <c r="W205" s="21"/>
      <c r="X205" s="21"/>
      <c r="Y205" s="244"/>
    </row>
    <row r="206" spans="1:25" ht="30" x14ac:dyDescent="0.25">
      <c r="A206" s="82" t="s">
        <v>56</v>
      </c>
      <c r="B206" s="163"/>
      <c r="C206" s="163"/>
      <c r="D206" s="128"/>
      <c r="E206" s="29"/>
      <c r="F206" s="29" t="s">
        <v>197</v>
      </c>
      <c r="G206" s="8" t="s">
        <v>1691</v>
      </c>
      <c r="H206" s="29" t="s">
        <v>21</v>
      </c>
      <c r="I206" s="28">
        <v>12</v>
      </c>
      <c r="J206" s="13">
        <v>43009</v>
      </c>
      <c r="K206" s="14">
        <v>43009</v>
      </c>
      <c r="L206" s="14">
        <v>43100</v>
      </c>
      <c r="M206" s="29">
        <v>10</v>
      </c>
      <c r="N206" s="22">
        <v>3</v>
      </c>
      <c r="O206" s="22">
        <v>14</v>
      </c>
      <c r="P206" s="15">
        <f t="shared" si="9"/>
        <v>17</v>
      </c>
      <c r="Q206" s="15">
        <f t="shared" si="1"/>
        <v>170</v>
      </c>
      <c r="R206" s="29"/>
      <c r="S206" s="242"/>
      <c r="T206" s="242"/>
      <c r="U206" s="21"/>
      <c r="V206" s="242"/>
      <c r="W206" s="21"/>
      <c r="X206" s="21"/>
      <c r="Y206" s="244"/>
    </row>
    <row r="207" spans="1:25" ht="45" x14ac:dyDescent="0.25">
      <c r="A207" s="82" t="s">
        <v>214</v>
      </c>
      <c r="B207" s="220" t="s">
        <v>180</v>
      </c>
      <c r="C207" s="220" t="s">
        <v>181</v>
      </c>
      <c r="D207" s="221" t="s">
        <v>182</v>
      </c>
      <c r="E207" s="38" t="s">
        <v>183</v>
      </c>
      <c r="F207" s="38" t="s">
        <v>70</v>
      </c>
      <c r="G207" s="37" t="s">
        <v>184</v>
      </c>
      <c r="H207" s="39" t="s">
        <v>21</v>
      </c>
      <c r="I207" s="40">
        <v>12</v>
      </c>
      <c r="J207" s="41">
        <v>43009</v>
      </c>
      <c r="K207" s="42">
        <v>43009</v>
      </c>
      <c r="L207" s="42">
        <v>43100</v>
      </c>
      <c r="M207" s="15">
        <v>1</v>
      </c>
      <c r="N207" s="33">
        <v>4</v>
      </c>
      <c r="O207" s="34">
        <v>0</v>
      </c>
      <c r="P207" s="15">
        <f t="shared" ref="P207:P311" si="10">N207+O207</f>
        <v>4</v>
      </c>
      <c r="Q207" s="15">
        <f t="shared" si="1"/>
        <v>400</v>
      </c>
      <c r="R207" s="35" t="s">
        <v>185</v>
      </c>
      <c r="S207" s="242">
        <f>VLOOKUP(C207,'[1]Sumado depto y gestion incorp1'!$A$2:$C$297,3,FALSE)</f>
        <v>482000000</v>
      </c>
      <c r="T207" s="242">
        <f>VLOOKUP(C207,'[1]Sumado depto y gestion incorp1'!$A$2:$D$297,4,FALSE)</f>
        <v>0</v>
      </c>
      <c r="U207" s="21">
        <f>VLOOKUP(C207,'[1]Sumado depto y gestion incorp1'!$A$2:$F$297,6,FALSE)</f>
        <v>468032404</v>
      </c>
      <c r="V207" s="242">
        <f>VLOOKUP(C207,'[1]Sumado depto y gestion incorp1'!$A$2:$G$297,7,FALSE)</f>
        <v>0</v>
      </c>
      <c r="W207" s="21">
        <f t="shared" ref="W207:W257" si="11">S207+T207+Z207</f>
        <v>482000000</v>
      </c>
      <c r="X207" s="21">
        <f t="shared" ref="X207:X257" si="12">U207+V207+Y207</f>
        <v>468032404</v>
      </c>
      <c r="Y207" s="244"/>
    </row>
    <row r="208" spans="1:25" ht="105" x14ac:dyDescent="0.25">
      <c r="A208" s="82" t="s">
        <v>214</v>
      </c>
      <c r="B208" s="127"/>
      <c r="C208" s="127"/>
      <c r="D208" s="128"/>
      <c r="E208" s="9"/>
      <c r="F208" s="9" t="s">
        <v>73</v>
      </c>
      <c r="G208" s="10" t="s">
        <v>186</v>
      </c>
      <c r="H208" s="11" t="s">
        <v>21</v>
      </c>
      <c r="I208" s="12">
        <v>12</v>
      </c>
      <c r="J208" s="13">
        <v>43009</v>
      </c>
      <c r="K208" s="14">
        <v>43009</v>
      </c>
      <c r="L208" s="14">
        <v>43100</v>
      </c>
      <c r="M208" s="15">
        <v>1</v>
      </c>
      <c r="N208" s="33">
        <v>6</v>
      </c>
      <c r="O208" s="34">
        <v>4</v>
      </c>
      <c r="P208" s="15">
        <f t="shared" si="10"/>
        <v>10</v>
      </c>
      <c r="Q208" s="15">
        <f t="shared" si="1"/>
        <v>1000</v>
      </c>
      <c r="R208" s="35" t="s">
        <v>187</v>
      </c>
      <c r="S208" s="242"/>
      <c r="T208" s="242"/>
      <c r="U208" s="21"/>
      <c r="V208" s="242"/>
      <c r="W208" s="21"/>
      <c r="X208" s="21"/>
      <c r="Y208" s="244"/>
    </row>
    <row r="209" spans="1:27" ht="120" x14ac:dyDescent="0.25">
      <c r="A209" s="82" t="s">
        <v>214</v>
      </c>
      <c r="B209" s="127"/>
      <c r="C209" s="127"/>
      <c r="D209" s="128"/>
      <c r="E209" s="9"/>
      <c r="F209" s="9" t="s">
        <v>22</v>
      </c>
      <c r="G209" s="10" t="s">
        <v>188</v>
      </c>
      <c r="H209" s="11" t="s">
        <v>21</v>
      </c>
      <c r="I209" s="12">
        <v>12</v>
      </c>
      <c r="J209" s="13">
        <v>43009</v>
      </c>
      <c r="K209" s="14">
        <v>43009</v>
      </c>
      <c r="L209" s="14">
        <v>43100</v>
      </c>
      <c r="M209" s="15">
        <v>1</v>
      </c>
      <c r="N209" s="33">
        <v>3</v>
      </c>
      <c r="O209" s="34">
        <v>4</v>
      </c>
      <c r="P209" s="15">
        <f t="shared" si="10"/>
        <v>7</v>
      </c>
      <c r="Q209" s="15">
        <f t="shared" si="1"/>
        <v>700</v>
      </c>
      <c r="R209" s="35" t="s">
        <v>189</v>
      </c>
      <c r="S209" s="242"/>
      <c r="T209" s="242"/>
      <c r="U209" s="21"/>
      <c r="V209" s="242"/>
      <c r="W209" s="21"/>
      <c r="X209" s="21"/>
      <c r="Y209" s="244"/>
    </row>
    <row r="210" spans="1:27" ht="45" x14ac:dyDescent="0.25">
      <c r="A210" s="82" t="s">
        <v>214</v>
      </c>
      <c r="B210" s="127"/>
      <c r="C210" s="127"/>
      <c r="D210" s="128"/>
      <c r="E210" s="9"/>
      <c r="F210" s="9" t="s">
        <v>23</v>
      </c>
      <c r="G210" s="10" t="s">
        <v>190</v>
      </c>
      <c r="H210" s="11" t="s">
        <v>21</v>
      </c>
      <c r="I210" s="12">
        <v>12</v>
      </c>
      <c r="J210" s="13">
        <v>43009</v>
      </c>
      <c r="K210" s="14">
        <v>43009</v>
      </c>
      <c r="L210" s="14">
        <v>43100</v>
      </c>
      <c r="M210" s="15">
        <v>1</v>
      </c>
      <c r="N210" s="33">
        <v>0.75</v>
      </c>
      <c r="O210" s="34">
        <v>0.25</v>
      </c>
      <c r="P210" s="15">
        <f t="shared" si="10"/>
        <v>1</v>
      </c>
      <c r="Q210" s="15">
        <f t="shared" si="1"/>
        <v>100</v>
      </c>
      <c r="R210" s="36" t="s">
        <v>191</v>
      </c>
      <c r="S210" s="242"/>
      <c r="T210" s="242"/>
      <c r="U210" s="21"/>
      <c r="V210" s="242"/>
      <c r="W210" s="21"/>
      <c r="X210" s="21"/>
      <c r="Y210" s="244"/>
    </row>
    <row r="211" spans="1:27" ht="60" x14ac:dyDescent="0.25">
      <c r="A211" s="82" t="s">
        <v>214</v>
      </c>
      <c r="B211" s="127" t="s">
        <v>74</v>
      </c>
      <c r="C211" s="130" t="s">
        <v>192</v>
      </c>
      <c r="D211" s="128" t="s">
        <v>193</v>
      </c>
      <c r="E211" s="9" t="s">
        <v>194</v>
      </c>
      <c r="F211" s="9" t="s">
        <v>19</v>
      </c>
      <c r="G211" s="10" t="s">
        <v>195</v>
      </c>
      <c r="H211" s="11" t="s">
        <v>21</v>
      </c>
      <c r="I211" s="12">
        <v>12</v>
      </c>
      <c r="J211" s="13">
        <v>43009</v>
      </c>
      <c r="K211" s="14">
        <v>43009</v>
      </c>
      <c r="L211" s="14">
        <v>43100</v>
      </c>
      <c r="M211" s="15">
        <v>2</v>
      </c>
      <c r="N211" s="33">
        <v>2</v>
      </c>
      <c r="O211" s="34">
        <v>0</v>
      </c>
      <c r="P211" s="15">
        <f t="shared" si="10"/>
        <v>2</v>
      </c>
      <c r="Q211" s="15">
        <f t="shared" si="1"/>
        <v>100</v>
      </c>
      <c r="R211" s="35" t="s">
        <v>196</v>
      </c>
      <c r="S211" s="242">
        <f>VLOOKUP(C211,'[1]Sumado depto y gestion incorp1'!$A$2:$C$297,3,FALSE)</f>
        <v>136221710</v>
      </c>
      <c r="T211" s="242">
        <f>VLOOKUP(C211,'[1]Sumado depto y gestion incorp1'!$A$2:$D$297,4,FALSE)</f>
        <v>0</v>
      </c>
      <c r="U211" s="21">
        <f>VLOOKUP(C211,'[1]Sumado depto y gestion incorp1'!$A$2:$F$297,6,FALSE)</f>
        <v>55451700</v>
      </c>
      <c r="V211" s="242">
        <f>VLOOKUP(C211,'[1]Sumado depto y gestion incorp1'!$A$2:$G$297,7,FALSE)</f>
        <v>0</v>
      </c>
      <c r="W211" s="21">
        <f t="shared" si="11"/>
        <v>136221710</v>
      </c>
      <c r="X211" s="21">
        <f t="shared" si="12"/>
        <v>55451700</v>
      </c>
      <c r="Y211" s="244"/>
    </row>
    <row r="212" spans="1:27" ht="45" x14ac:dyDescent="0.25">
      <c r="A212" s="82" t="s">
        <v>214</v>
      </c>
      <c r="B212" s="127"/>
      <c r="C212" s="127"/>
      <c r="D212" s="128"/>
      <c r="E212" s="9"/>
      <c r="F212" s="9" t="s">
        <v>197</v>
      </c>
      <c r="G212" s="10" t="s">
        <v>198</v>
      </c>
      <c r="H212" s="11" t="s">
        <v>21</v>
      </c>
      <c r="I212" s="12">
        <v>12</v>
      </c>
      <c r="J212" s="13">
        <v>43009</v>
      </c>
      <c r="K212" s="14">
        <v>43009</v>
      </c>
      <c r="L212" s="14">
        <v>43100</v>
      </c>
      <c r="M212" s="15">
        <v>1</v>
      </c>
      <c r="N212" s="33">
        <v>0</v>
      </c>
      <c r="O212" s="34">
        <v>0</v>
      </c>
      <c r="P212" s="15">
        <f t="shared" si="10"/>
        <v>0</v>
      </c>
      <c r="Q212" s="15">
        <f t="shared" si="1"/>
        <v>0</v>
      </c>
      <c r="R212" s="35" t="s">
        <v>199</v>
      </c>
      <c r="S212" s="242"/>
      <c r="T212" s="242"/>
      <c r="U212" s="21"/>
      <c r="V212" s="242"/>
      <c r="W212" s="21"/>
      <c r="X212" s="21"/>
      <c r="Y212" s="244"/>
    </row>
    <row r="213" spans="1:27" ht="45" x14ac:dyDescent="0.25">
      <c r="A213" s="82" t="s">
        <v>214</v>
      </c>
      <c r="B213" s="127"/>
      <c r="C213" s="127"/>
      <c r="D213" s="128"/>
      <c r="E213" s="9"/>
      <c r="F213" s="9" t="s">
        <v>22</v>
      </c>
      <c r="G213" s="10" t="s">
        <v>200</v>
      </c>
      <c r="H213" s="11" t="s">
        <v>201</v>
      </c>
      <c r="I213" s="12">
        <v>12</v>
      </c>
      <c r="J213" s="13">
        <v>43009</v>
      </c>
      <c r="K213" s="14">
        <v>43009</v>
      </c>
      <c r="L213" s="14">
        <v>43100</v>
      </c>
      <c r="M213" s="15">
        <v>1</v>
      </c>
      <c r="N213" s="33">
        <v>1</v>
      </c>
      <c r="O213" s="34">
        <v>0</v>
      </c>
      <c r="P213" s="15">
        <f t="shared" si="10"/>
        <v>1</v>
      </c>
      <c r="Q213" s="15">
        <f t="shared" si="1"/>
        <v>100</v>
      </c>
      <c r="R213" s="36" t="s">
        <v>202</v>
      </c>
      <c r="S213" s="242"/>
      <c r="T213" s="242"/>
      <c r="U213" s="21"/>
      <c r="V213" s="242"/>
      <c r="W213" s="21"/>
      <c r="X213" s="21"/>
      <c r="Y213" s="244"/>
    </row>
    <row r="214" spans="1:27" ht="60" x14ac:dyDescent="0.25">
      <c r="A214" s="82" t="s">
        <v>214</v>
      </c>
      <c r="B214" s="127" t="s">
        <v>180</v>
      </c>
      <c r="C214" s="127" t="s">
        <v>203</v>
      </c>
      <c r="D214" s="128" t="s">
        <v>204</v>
      </c>
      <c r="E214" s="9" t="s">
        <v>205</v>
      </c>
      <c r="F214" s="9" t="s">
        <v>19</v>
      </c>
      <c r="G214" s="10" t="s">
        <v>206</v>
      </c>
      <c r="H214" s="11" t="s">
        <v>21</v>
      </c>
      <c r="I214" s="12">
        <v>12</v>
      </c>
      <c r="J214" s="13">
        <v>43009</v>
      </c>
      <c r="K214" s="14">
        <v>43009</v>
      </c>
      <c r="L214" s="14">
        <v>43100</v>
      </c>
      <c r="M214" s="15">
        <v>1</v>
      </c>
      <c r="N214" s="33">
        <v>0</v>
      </c>
      <c r="O214" s="34">
        <v>1</v>
      </c>
      <c r="P214" s="15">
        <f t="shared" si="10"/>
        <v>1</v>
      </c>
      <c r="Q214" s="15">
        <f t="shared" si="1"/>
        <v>100</v>
      </c>
      <c r="R214" s="35" t="s">
        <v>207</v>
      </c>
      <c r="S214" s="242">
        <f>VLOOKUP(C214,'[1]Sumado depto y gestion incorp1'!$A$2:$C$297,3,FALSE)</f>
        <v>200000000</v>
      </c>
      <c r="T214" s="242">
        <f>VLOOKUP(C214,'[1]Sumado depto y gestion incorp1'!$A$2:$D$297,4,FALSE)</f>
        <v>0</v>
      </c>
      <c r="U214" s="21">
        <f>VLOOKUP(C214,'[1]Sumado depto y gestion incorp1'!$A$2:$F$297,6,FALSE)</f>
        <v>200000000</v>
      </c>
      <c r="V214" s="242">
        <f>VLOOKUP(C214,'[1]Sumado depto y gestion incorp1'!$A$2:$G$297,7,FALSE)</f>
        <v>0</v>
      </c>
      <c r="W214" s="21">
        <f t="shared" si="11"/>
        <v>200000000</v>
      </c>
      <c r="X214" s="21">
        <f t="shared" si="12"/>
        <v>200000000</v>
      </c>
      <c r="Y214" s="244"/>
    </row>
    <row r="215" spans="1:27" ht="45" x14ac:dyDescent="0.25">
      <c r="A215" s="82" t="s">
        <v>214</v>
      </c>
      <c r="B215" s="127"/>
      <c r="C215" s="127"/>
      <c r="D215" s="128"/>
      <c r="E215" s="9"/>
      <c r="F215" s="9" t="s">
        <v>197</v>
      </c>
      <c r="G215" s="10" t="s">
        <v>208</v>
      </c>
      <c r="H215" s="11" t="s">
        <v>21</v>
      </c>
      <c r="I215" s="12">
        <v>12</v>
      </c>
      <c r="J215" s="13">
        <v>43009</v>
      </c>
      <c r="K215" s="14">
        <v>43009</v>
      </c>
      <c r="L215" s="14">
        <v>43100</v>
      </c>
      <c r="M215" s="15">
        <v>1</v>
      </c>
      <c r="N215" s="33">
        <v>0.4</v>
      </c>
      <c r="O215" s="34">
        <v>0.6</v>
      </c>
      <c r="P215" s="15">
        <f t="shared" si="10"/>
        <v>1</v>
      </c>
      <c r="Q215" s="15">
        <f t="shared" si="1"/>
        <v>100</v>
      </c>
      <c r="R215" s="35" t="s">
        <v>209</v>
      </c>
      <c r="S215" s="242"/>
      <c r="T215" s="242"/>
      <c r="U215" s="21"/>
      <c r="V215" s="242"/>
      <c r="W215" s="21"/>
      <c r="X215" s="21"/>
      <c r="Y215" s="244"/>
    </row>
    <row r="216" spans="1:27" ht="60" x14ac:dyDescent="0.25">
      <c r="A216" s="82" t="s">
        <v>214</v>
      </c>
      <c r="B216" s="127"/>
      <c r="C216" s="127"/>
      <c r="D216" s="128"/>
      <c r="E216" s="9"/>
      <c r="F216" s="9" t="s">
        <v>26</v>
      </c>
      <c r="G216" s="10" t="s">
        <v>210</v>
      </c>
      <c r="H216" s="11" t="s">
        <v>21</v>
      </c>
      <c r="I216" s="12">
        <v>12</v>
      </c>
      <c r="J216" s="13">
        <v>43009</v>
      </c>
      <c r="K216" s="14">
        <v>43009</v>
      </c>
      <c r="L216" s="14">
        <v>43100</v>
      </c>
      <c r="M216" s="15">
        <v>1</v>
      </c>
      <c r="N216" s="33">
        <v>0</v>
      </c>
      <c r="O216" s="34">
        <v>0</v>
      </c>
      <c r="P216" s="15">
        <f t="shared" si="10"/>
        <v>0</v>
      </c>
      <c r="Q216" s="15">
        <f t="shared" si="1"/>
        <v>0</v>
      </c>
      <c r="R216" s="35" t="s">
        <v>211</v>
      </c>
      <c r="S216" s="242"/>
      <c r="T216" s="242"/>
      <c r="U216" s="21"/>
      <c r="V216" s="242"/>
      <c r="W216" s="21"/>
      <c r="X216" s="21"/>
      <c r="Y216" s="244"/>
    </row>
    <row r="217" spans="1:27" ht="45" x14ac:dyDescent="0.25">
      <c r="A217" s="82" t="s">
        <v>214</v>
      </c>
      <c r="B217" s="127"/>
      <c r="C217" s="127"/>
      <c r="D217" s="128"/>
      <c r="E217" s="9"/>
      <c r="F217" s="9" t="s">
        <v>70</v>
      </c>
      <c r="G217" s="10" t="s">
        <v>212</v>
      </c>
      <c r="H217" s="11" t="s">
        <v>21</v>
      </c>
      <c r="I217" s="12">
        <v>12</v>
      </c>
      <c r="J217" s="13">
        <v>43009</v>
      </c>
      <c r="K217" s="14">
        <v>43009</v>
      </c>
      <c r="L217" s="14">
        <v>43100</v>
      </c>
      <c r="M217" s="15">
        <v>1</v>
      </c>
      <c r="N217" s="33">
        <v>0</v>
      </c>
      <c r="O217" s="34">
        <v>0</v>
      </c>
      <c r="P217" s="15">
        <f t="shared" si="10"/>
        <v>0</v>
      </c>
      <c r="Q217" s="15">
        <f t="shared" si="1"/>
        <v>0</v>
      </c>
      <c r="R217" s="35" t="s">
        <v>213</v>
      </c>
      <c r="S217" s="242"/>
      <c r="T217" s="242"/>
      <c r="U217" s="21"/>
      <c r="V217" s="242"/>
      <c r="W217" s="21"/>
      <c r="X217" s="21"/>
      <c r="Y217" s="244"/>
    </row>
    <row r="218" spans="1:27" ht="135" x14ac:dyDescent="0.25">
      <c r="A218" s="82" t="s">
        <v>215</v>
      </c>
      <c r="B218" s="127">
        <v>370103</v>
      </c>
      <c r="C218" s="222" t="s">
        <v>216</v>
      </c>
      <c r="D218" s="223" t="s">
        <v>217</v>
      </c>
      <c r="E218" s="43" t="s">
        <v>218</v>
      </c>
      <c r="F218" s="44" t="s">
        <v>25</v>
      </c>
      <c r="G218" s="45" t="s">
        <v>219</v>
      </c>
      <c r="H218" s="44" t="s">
        <v>21</v>
      </c>
      <c r="I218" s="46">
        <v>12</v>
      </c>
      <c r="J218" s="13">
        <v>43009</v>
      </c>
      <c r="K218" s="14">
        <v>43009</v>
      </c>
      <c r="L218" s="14">
        <v>43100</v>
      </c>
      <c r="M218" s="46">
        <v>40</v>
      </c>
      <c r="N218" s="43">
        <v>28</v>
      </c>
      <c r="O218" s="47">
        <v>22</v>
      </c>
      <c r="P218" s="15">
        <f t="shared" si="10"/>
        <v>50</v>
      </c>
      <c r="Q218" s="15">
        <f t="shared" si="1"/>
        <v>125</v>
      </c>
      <c r="R218" s="48" t="s">
        <v>220</v>
      </c>
      <c r="S218" s="242">
        <f>VLOOKUP(C218,'[1]Sumado depto y gestion incorp1'!$A$2:$C$297,3,FALSE)</f>
        <v>1000000000</v>
      </c>
      <c r="T218" s="242">
        <f>VLOOKUP(C218,'[1]Sumado depto y gestion incorp1'!$A$2:$D$297,4,FALSE)</f>
        <v>0</v>
      </c>
      <c r="U218" s="21">
        <f>VLOOKUP(C218,'[1]Sumado depto y gestion incorp1'!$A$2:$F$297,6,FALSE)</f>
        <v>731094572</v>
      </c>
      <c r="V218" s="242">
        <f>VLOOKUP(C218,'[1]Sumado depto y gestion incorp1'!$A$2:$G$297,7,FALSE)</f>
        <v>0</v>
      </c>
      <c r="W218" s="21">
        <f t="shared" si="11"/>
        <v>1000000000</v>
      </c>
      <c r="X218" s="21">
        <f t="shared" si="12"/>
        <v>731094572</v>
      </c>
      <c r="Y218" s="244"/>
    </row>
    <row r="219" spans="1:27" ht="45" x14ac:dyDescent="0.25">
      <c r="A219" s="82" t="s">
        <v>215</v>
      </c>
      <c r="B219" s="222"/>
      <c r="C219" s="224"/>
      <c r="D219" s="225"/>
      <c r="E219" s="43"/>
      <c r="F219" s="44" t="s">
        <v>24</v>
      </c>
      <c r="G219" s="45" t="s">
        <v>221</v>
      </c>
      <c r="H219" s="44" t="s">
        <v>21</v>
      </c>
      <c r="I219" s="46">
        <v>12</v>
      </c>
      <c r="J219" s="13">
        <v>43009</v>
      </c>
      <c r="K219" s="14">
        <v>43009</v>
      </c>
      <c r="L219" s="14">
        <v>43100</v>
      </c>
      <c r="M219" s="46">
        <v>125</v>
      </c>
      <c r="N219" s="43">
        <v>0</v>
      </c>
      <c r="O219" s="47">
        <v>0</v>
      </c>
      <c r="P219" s="15">
        <f t="shared" si="10"/>
        <v>0</v>
      </c>
      <c r="Q219" s="15">
        <f t="shared" si="1"/>
        <v>0</v>
      </c>
      <c r="R219" s="49" t="s">
        <v>222</v>
      </c>
      <c r="S219" s="242"/>
      <c r="T219" s="242"/>
      <c r="U219" s="21"/>
      <c r="V219" s="242"/>
      <c r="W219" s="21"/>
      <c r="X219" s="21"/>
      <c r="Y219" s="244"/>
    </row>
    <row r="220" spans="1:27" ht="45" x14ac:dyDescent="0.25">
      <c r="A220" s="82" t="s">
        <v>215</v>
      </c>
      <c r="B220" s="222"/>
      <c r="C220" s="224"/>
      <c r="D220" s="225"/>
      <c r="E220" s="43"/>
      <c r="F220" s="44" t="s">
        <v>19</v>
      </c>
      <c r="G220" s="45" t="s">
        <v>223</v>
      </c>
      <c r="H220" s="44" t="s">
        <v>21</v>
      </c>
      <c r="I220" s="46">
        <v>12</v>
      </c>
      <c r="J220" s="13">
        <v>43009</v>
      </c>
      <c r="K220" s="14">
        <v>43009</v>
      </c>
      <c r="L220" s="14">
        <v>43100</v>
      </c>
      <c r="M220" s="46">
        <v>3</v>
      </c>
      <c r="N220" s="43">
        <v>0</v>
      </c>
      <c r="O220" s="47">
        <v>3</v>
      </c>
      <c r="P220" s="15">
        <f t="shared" si="10"/>
        <v>3</v>
      </c>
      <c r="Q220" s="15">
        <f t="shared" si="1"/>
        <v>100</v>
      </c>
      <c r="R220" s="49" t="s">
        <v>224</v>
      </c>
      <c r="S220" s="242"/>
      <c r="T220" s="242"/>
      <c r="U220" s="21"/>
      <c r="V220" s="242"/>
      <c r="W220" s="21"/>
      <c r="X220" s="21"/>
      <c r="Y220" s="244"/>
    </row>
    <row r="221" spans="1:27" ht="45" x14ac:dyDescent="0.25">
      <c r="A221" s="82" t="s">
        <v>215</v>
      </c>
      <c r="B221" s="222"/>
      <c r="C221" s="224"/>
      <c r="D221" s="225"/>
      <c r="E221" s="43"/>
      <c r="F221" s="44" t="s">
        <v>23</v>
      </c>
      <c r="G221" s="45" t="s">
        <v>225</v>
      </c>
      <c r="H221" s="44" t="s">
        <v>21</v>
      </c>
      <c r="I221" s="46">
        <v>12</v>
      </c>
      <c r="J221" s="13">
        <v>43009</v>
      </c>
      <c r="K221" s="14">
        <v>43009</v>
      </c>
      <c r="L221" s="14">
        <v>43100</v>
      </c>
      <c r="M221" s="46">
        <v>8</v>
      </c>
      <c r="N221" s="43">
        <v>0</v>
      </c>
      <c r="O221" s="47">
        <v>8</v>
      </c>
      <c r="P221" s="15">
        <f t="shared" si="10"/>
        <v>8</v>
      </c>
      <c r="Q221" s="15">
        <f t="shared" si="1"/>
        <v>100</v>
      </c>
      <c r="R221" s="29"/>
      <c r="S221" s="242"/>
      <c r="T221" s="242"/>
      <c r="U221" s="21"/>
      <c r="V221" s="242"/>
      <c r="W221" s="21"/>
      <c r="X221" s="21"/>
      <c r="Y221" s="244"/>
    </row>
    <row r="222" spans="1:27" s="50" customFormat="1" ht="60" x14ac:dyDescent="0.25">
      <c r="A222" s="82" t="s">
        <v>295</v>
      </c>
      <c r="B222" s="127"/>
      <c r="C222" s="127" t="s">
        <v>296</v>
      </c>
      <c r="D222" s="128" t="s">
        <v>297</v>
      </c>
      <c r="E222" s="54" t="s">
        <v>298</v>
      </c>
      <c r="F222" s="54" t="s">
        <v>72</v>
      </c>
      <c r="G222" s="55" t="s">
        <v>299</v>
      </c>
      <c r="H222" s="56" t="s">
        <v>21</v>
      </c>
      <c r="I222" s="57">
        <v>12</v>
      </c>
      <c r="J222" s="58">
        <v>43009</v>
      </c>
      <c r="K222" s="59">
        <v>43009</v>
      </c>
      <c r="L222" s="59">
        <v>43100</v>
      </c>
      <c r="M222" s="60">
        <v>1</v>
      </c>
      <c r="N222" s="61">
        <v>0</v>
      </c>
      <c r="O222" s="62">
        <v>1</v>
      </c>
      <c r="P222" s="60">
        <f t="shared" si="10"/>
        <v>1</v>
      </c>
      <c r="Q222" s="15">
        <f t="shared" si="1"/>
        <v>100</v>
      </c>
      <c r="R222" s="243"/>
      <c r="S222" s="242">
        <f>VLOOKUP(C222,'[1]Sumado depto y gestion incorp1'!$A$2:$C$297,3,FALSE)</f>
        <v>2485000000</v>
      </c>
      <c r="T222" s="242">
        <f>VLOOKUP(C222,'[1]Sumado depto y gestion incorp1'!$A$2:$D$297,4,FALSE)</f>
        <v>374522910</v>
      </c>
      <c r="U222" s="21">
        <f>VLOOKUP(C222,'[1]Sumado depto y gestion incorp1'!$A$2:$F$297,6,FALSE)</f>
        <v>1824134790</v>
      </c>
      <c r="V222" s="242">
        <f>VLOOKUP(C222,'[1]Sumado depto y gestion incorp1'!$A$2:$G$297,7,FALSE)</f>
        <v>374522910</v>
      </c>
      <c r="W222" s="21">
        <f t="shared" si="11"/>
        <v>2859522910</v>
      </c>
      <c r="X222" s="21">
        <f t="shared" si="12"/>
        <v>2198657700</v>
      </c>
      <c r="Y222" s="244"/>
      <c r="AA222" s="247"/>
    </row>
    <row r="223" spans="1:27" s="50" customFormat="1" ht="60" x14ac:dyDescent="0.25">
      <c r="A223" s="82" t="s">
        <v>295</v>
      </c>
      <c r="B223" s="127"/>
      <c r="C223" s="127"/>
      <c r="D223" s="128"/>
      <c r="E223" s="54"/>
      <c r="F223" s="54" t="s">
        <v>73</v>
      </c>
      <c r="G223" s="55" t="s">
        <v>300</v>
      </c>
      <c r="H223" s="56" t="s">
        <v>21</v>
      </c>
      <c r="I223" s="57">
        <v>12</v>
      </c>
      <c r="J223" s="58">
        <v>43009</v>
      </c>
      <c r="K223" s="59">
        <v>43009</v>
      </c>
      <c r="L223" s="59">
        <v>43100</v>
      </c>
      <c r="M223" s="60">
        <v>1</v>
      </c>
      <c r="N223" s="61">
        <v>0</v>
      </c>
      <c r="O223" s="62">
        <v>0</v>
      </c>
      <c r="P223" s="60">
        <f t="shared" si="10"/>
        <v>0</v>
      </c>
      <c r="Q223" s="15">
        <f t="shared" si="1"/>
        <v>0</v>
      </c>
      <c r="R223" s="63" t="s">
        <v>301</v>
      </c>
      <c r="S223" s="242"/>
      <c r="T223" s="242"/>
      <c r="U223" s="21"/>
      <c r="V223" s="242"/>
      <c r="W223" s="21"/>
      <c r="X223" s="21"/>
      <c r="Y223" s="244"/>
      <c r="AA223" s="247"/>
    </row>
    <row r="224" spans="1:27" s="50" customFormat="1" ht="120" x14ac:dyDescent="0.25">
      <c r="A224" s="82" t="s">
        <v>295</v>
      </c>
      <c r="B224" s="127"/>
      <c r="C224" s="127"/>
      <c r="D224" s="128"/>
      <c r="E224" s="54"/>
      <c r="F224" s="54" t="s">
        <v>22</v>
      </c>
      <c r="G224" s="55" t="s">
        <v>302</v>
      </c>
      <c r="H224" s="56" t="s">
        <v>21</v>
      </c>
      <c r="I224" s="57">
        <v>12</v>
      </c>
      <c r="J224" s="58">
        <v>43009</v>
      </c>
      <c r="K224" s="59">
        <v>43009</v>
      </c>
      <c r="L224" s="59">
        <v>43100</v>
      </c>
      <c r="M224" s="60">
        <v>1</v>
      </c>
      <c r="N224" s="61">
        <v>0</v>
      </c>
      <c r="O224" s="62">
        <v>1</v>
      </c>
      <c r="P224" s="60">
        <f t="shared" si="10"/>
        <v>1</v>
      </c>
      <c r="Q224" s="15">
        <f t="shared" si="1"/>
        <v>100</v>
      </c>
      <c r="R224" s="63" t="s">
        <v>303</v>
      </c>
      <c r="S224" s="242"/>
      <c r="T224" s="242"/>
      <c r="U224" s="21"/>
      <c r="V224" s="242"/>
      <c r="W224" s="21"/>
      <c r="X224" s="21"/>
      <c r="Y224" s="244"/>
      <c r="AA224" s="247"/>
    </row>
    <row r="225" spans="1:27" s="50" customFormat="1" ht="60" x14ac:dyDescent="0.25">
      <c r="A225" s="82" t="s">
        <v>295</v>
      </c>
      <c r="B225" s="127"/>
      <c r="C225" s="127"/>
      <c r="D225" s="128"/>
      <c r="E225" s="54"/>
      <c r="F225" s="54" t="s">
        <v>23</v>
      </c>
      <c r="G225" s="55" t="s">
        <v>304</v>
      </c>
      <c r="H225" s="56" t="s">
        <v>21</v>
      </c>
      <c r="I225" s="57">
        <v>12</v>
      </c>
      <c r="J225" s="58">
        <v>43009</v>
      </c>
      <c r="K225" s="59">
        <v>43009</v>
      </c>
      <c r="L225" s="59">
        <v>43100</v>
      </c>
      <c r="M225" s="60">
        <v>1</v>
      </c>
      <c r="N225" s="61">
        <v>0</v>
      </c>
      <c r="O225" s="62">
        <v>1</v>
      </c>
      <c r="P225" s="60">
        <f t="shared" si="10"/>
        <v>1</v>
      </c>
      <c r="Q225" s="15">
        <f t="shared" si="1"/>
        <v>100</v>
      </c>
      <c r="R225" s="63" t="s">
        <v>305</v>
      </c>
      <c r="S225" s="242"/>
      <c r="T225" s="242"/>
      <c r="U225" s="21"/>
      <c r="V225" s="242"/>
      <c r="W225" s="21"/>
      <c r="X225" s="21"/>
      <c r="Y225" s="244"/>
      <c r="AA225" s="247"/>
    </row>
    <row r="226" spans="1:27" s="50" customFormat="1" ht="60" x14ac:dyDescent="0.25">
      <c r="A226" s="82" t="s">
        <v>295</v>
      </c>
      <c r="B226" s="127"/>
      <c r="C226" s="127"/>
      <c r="D226" s="128"/>
      <c r="E226" s="54"/>
      <c r="F226" s="54" t="s">
        <v>232</v>
      </c>
      <c r="G226" s="55" t="s">
        <v>306</v>
      </c>
      <c r="H226" s="56" t="s">
        <v>21</v>
      </c>
      <c r="I226" s="57">
        <v>12</v>
      </c>
      <c r="J226" s="58">
        <v>43009</v>
      </c>
      <c r="K226" s="59">
        <v>43009</v>
      </c>
      <c r="L226" s="59">
        <v>43100</v>
      </c>
      <c r="M226" s="60">
        <v>2</v>
      </c>
      <c r="N226" s="61">
        <v>0</v>
      </c>
      <c r="O226" s="62">
        <v>2</v>
      </c>
      <c r="P226" s="60">
        <f t="shared" si="10"/>
        <v>2</v>
      </c>
      <c r="Q226" s="15">
        <f t="shared" si="1"/>
        <v>100</v>
      </c>
      <c r="R226" s="63"/>
      <c r="S226" s="242"/>
      <c r="T226" s="242"/>
      <c r="U226" s="21"/>
      <c r="V226" s="242"/>
      <c r="W226" s="21"/>
      <c r="X226" s="21"/>
      <c r="Y226" s="244"/>
      <c r="AA226" s="247"/>
    </row>
    <row r="227" spans="1:27" s="50" customFormat="1" ht="60" x14ac:dyDescent="0.25">
      <c r="A227" s="82" t="s">
        <v>295</v>
      </c>
      <c r="B227" s="127"/>
      <c r="C227" s="127"/>
      <c r="D227" s="128"/>
      <c r="E227" s="54"/>
      <c r="F227" s="54" t="s">
        <v>79</v>
      </c>
      <c r="G227" s="55" t="s">
        <v>307</v>
      </c>
      <c r="H227" s="56" t="s">
        <v>21</v>
      </c>
      <c r="I227" s="57">
        <v>12</v>
      </c>
      <c r="J227" s="58">
        <v>43009</v>
      </c>
      <c r="K227" s="59">
        <v>43009</v>
      </c>
      <c r="L227" s="59">
        <v>43100</v>
      </c>
      <c r="M227" s="60">
        <v>1</v>
      </c>
      <c r="N227" s="61">
        <v>0</v>
      </c>
      <c r="O227" s="62">
        <v>1</v>
      </c>
      <c r="P227" s="60">
        <f t="shared" si="10"/>
        <v>1</v>
      </c>
      <c r="Q227" s="15">
        <f t="shared" si="1"/>
        <v>100</v>
      </c>
      <c r="R227" s="63" t="s">
        <v>308</v>
      </c>
      <c r="S227" s="242"/>
      <c r="T227" s="242"/>
      <c r="U227" s="21"/>
      <c r="V227" s="242"/>
      <c r="W227" s="21"/>
      <c r="X227" s="21"/>
      <c r="Y227" s="244"/>
      <c r="AA227" s="247"/>
    </row>
    <row r="228" spans="1:27" s="50" customFormat="1" ht="75" x14ac:dyDescent="0.25">
      <c r="A228" s="82" t="s">
        <v>295</v>
      </c>
      <c r="B228" s="127"/>
      <c r="C228" s="127"/>
      <c r="D228" s="128"/>
      <c r="E228" s="54"/>
      <c r="F228" s="54" t="s">
        <v>78</v>
      </c>
      <c r="G228" s="55" t="s">
        <v>309</v>
      </c>
      <c r="H228" s="56" t="s">
        <v>21</v>
      </c>
      <c r="I228" s="57">
        <v>12</v>
      </c>
      <c r="J228" s="58">
        <v>43009</v>
      </c>
      <c r="K228" s="59">
        <v>43009</v>
      </c>
      <c r="L228" s="59">
        <v>43100</v>
      </c>
      <c r="M228" s="60">
        <v>1</v>
      </c>
      <c r="N228" s="61">
        <v>0</v>
      </c>
      <c r="O228" s="62">
        <v>1</v>
      </c>
      <c r="P228" s="60">
        <f t="shared" si="10"/>
        <v>1</v>
      </c>
      <c r="Q228" s="15">
        <f t="shared" si="1"/>
        <v>100</v>
      </c>
      <c r="R228" s="63" t="s">
        <v>310</v>
      </c>
      <c r="S228" s="242"/>
      <c r="T228" s="242"/>
      <c r="U228" s="21"/>
      <c r="V228" s="242"/>
      <c r="W228" s="21"/>
      <c r="X228" s="21"/>
      <c r="Y228" s="244"/>
      <c r="AA228" s="247"/>
    </row>
    <row r="229" spans="1:27" s="50" customFormat="1" ht="60" x14ac:dyDescent="0.25">
      <c r="A229" s="82" t="s">
        <v>295</v>
      </c>
      <c r="B229" s="127"/>
      <c r="C229" s="127"/>
      <c r="D229" s="128"/>
      <c r="E229" s="54"/>
      <c r="F229" s="54" t="s">
        <v>250</v>
      </c>
      <c r="G229" s="55" t="s">
        <v>311</v>
      </c>
      <c r="H229" s="56" t="s">
        <v>21</v>
      </c>
      <c r="I229" s="57">
        <v>12</v>
      </c>
      <c r="J229" s="58">
        <v>43009</v>
      </c>
      <c r="K229" s="59">
        <v>43009</v>
      </c>
      <c r="L229" s="59">
        <v>43100</v>
      </c>
      <c r="M229" s="60">
        <v>4</v>
      </c>
      <c r="N229" s="61">
        <v>0</v>
      </c>
      <c r="O229" s="62">
        <v>4</v>
      </c>
      <c r="P229" s="60">
        <f t="shared" si="10"/>
        <v>4</v>
      </c>
      <c r="Q229" s="15">
        <f t="shared" si="1"/>
        <v>100</v>
      </c>
      <c r="R229" s="63"/>
      <c r="S229" s="242"/>
      <c r="T229" s="242"/>
      <c r="U229" s="21"/>
      <c r="V229" s="242"/>
      <c r="W229" s="21"/>
      <c r="X229" s="21"/>
      <c r="Y229" s="244"/>
      <c r="AA229" s="247"/>
    </row>
    <row r="230" spans="1:27" s="50" customFormat="1" ht="60" x14ac:dyDescent="0.25">
      <c r="A230" s="82" t="s">
        <v>295</v>
      </c>
      <c r="B230" s="127"/>
      <c r="C230" s="127"/>
      <c r="D230" s="128"/>
      <c r="E230" s="54"/>
      <c r="F230" s="54" t="s">
        <v>312</v>
      </c>
      <c r="G230" s="55" t="s">
        <v>313</v>
      </c>
      <c r="H230" s="56" t="s">
        <v>201</v>
      </c>
      <c r="I230" s="57">
        <v>12</v>
      </c>
      <c r="J230" s="58">
        <v>43009</v>
      </c>
      <c r="K230" s="59">
        <v>43009</v>
      </c>
      <c r="L230" s="59">
        <v>43100</v>
      </c>
      <c r="M230" s="60">
        <v>1</v>
      </c>
      <c r="N230" s="61">
        <v>0</v>
      </c>
      <c r="O230" s="62">
        <v>1</v>
      </c>
      <c r="P230" s="60">
        <f t="shared" si="10"/>
        <v>1</v>
      </c>
      <c r="Q230" s="15">
        <f t="shared" si="1"/>
        <v>100</v>
      </c>
      <c r="R230" s="63"/>
      <c r="S230" s="242"/>
      <c r="T230" s="242"/>
      <c r="U230" s="21"/>
      <c r="V230" s="242"/>
      <c r="W230" s="21"/>
      <c r="X230" s="21"/>
      <c r="Y230" s="244"/>
      <c r="AA230" s="247"/>
    </row>
    <row r="231" spans="1:27" s="50" customFormat="1" ht="90" x14ac:dyDescent="0.25">
      <c r="A231" s="82" t="s">
        <v>295</v>
      </c>
      <c r="B231" s="127"/>
      <c r="C231" s="127"/>
      <c r="D231" s="128"/>
      <c r="E231" s="54"/>
      <c r="F231" s="54" t="s">
        <v>272</v>
      </c>
      <c r="G231" s="55" t="s">
        <v>314</v>
      </c>
      <c r="H231" s="56" t="s">
        <v>201</v>
      </c>
      <c r="I231" s="57">
        <v>12</v>
      </c>
      <c r="J231" s="58">
        <v>43009</v>
      </c>
      <c r="K231" s="59">
        <v>43009</v>
      </c>
      <c r="L231" s="59">
        <v>43100</v>
      </c>
      <c r="M231" s="60">
        <v>1</v>
      </c>
      <c r="N231" s="61">
        <v>0</v>
      </c>
      <c r="O231" s="62">
        <v>1</v>
      </c>
      <c r="P231" s="60">
        <f t="shared" si="10"/>
        <v>1</v>
      </c>
      <c r="Q231" s="15">
        <f t="shared" si="1"/>
        <v>100</v>
      </c>
      <c r="R231" s="63" t="s">
        <v>315</v>
      </c>
      <c r="S231" s="242"/>
      <c r="T231" s="242"/>
      <c r="U231" s="21"/>
      <c r="V231" s="242"/>
      <c r="W231" s="21"/>
      <c r="X231" s="21"/>
      <c r="Y231" s="244"/>
      <c r="AA231" s="247"/>
    </row>
    <row r="232" spans="1:27" s="50" customFormat="1" ht="60" x14ac:dyDescent="0.25">
      <c r="A232" s="82" t="s">
        <v>295</v>
      </c>
      <c r="B232" s="127"/>
      <c r="C232" s="127"/>
      <c r="D232" s="128"/>
      <c r="E232" s="54"/>
      <c r="F232" s="54" t="s">
        <v>316</v>
      </c>
      <c r="G232" s="55" t="s">
        <v>317</v>
      </c>
      <c r="H232" s="56" t="s">
        <v>201</v>
      </c>
      <c r="I232" s="57">
        <v>12</v>
      </c>
      <c r="J232" s="58">
        <v>43009</v>
      </c>
      <c r="K232" s="59">
        <v>43009</v>
      </c>
      <c r="L232" s="59">
        <v>43100</v>
      </c>
      <c r="M232" s="60">
        <v>1</v>
      </c>
      <c r="N232" s="61">
        <v>0</v>
      </c>
      <c r="O232" s="62">
        <v>1</v>
      </c>
      <c r="P232" s="60">
        <f t="shared" si="10"/>
        <v>1</v>
      </c>
      <c r="Q232" s="15">
        <f t="shared" si="1"/>
        <v>100</v>
      </c>
      <c r="R232" s="63"/>
      <c r="S232" s="242"/>
      <c r="T232" s="242"/>
      <c r="U232" s="21"/>
      <c r="V232" s="242"/>
      <c r="W232" s="21"/>
      <c r="X232" s="21"/>
      <c r="Y232" s="244"/>
      <c r="AA232" s="247"/>
    </row>
    <row r="233" spans="1:27" s="50" customFormat="1" ht="75" x14ac:dyDescent="0.25">
      <c r="A233" s="82" t="s">
        <v>295</v>
      </c>
      <c r="B233" s="127"/>
      <c r="C233" s="127"/>
      <c r="D233" s="128"/>
      <c r="E233" s="54"/>
      <c r="F233" s="54" t="s">
        <v>318</v>
      </c>
      <c r="G233" s="55" t="s">
        <v>319</v>
      </c>
      <c r="H233" s="56" t="s">
        <v>201</v>
      </c>
      <c r="I233" s="57">
        <v>12</v>
      </c>
      <c r="J233" s="58">
        <v>43009</v>
      </c>
      <c r="K233" s="59">
        <v>43009</v>
      </c>
      <c r="L233" s="59">
        <v>43100</v>
      </c>
      <c r="M233" s="60">
        <v>1</v>
      </c>
      <c r="N233" s="61">
        <v>0</v>
      </c>
      <c r="O233" s="62">
        <v>1</v>
      </c>
      <c r="P233" s="60">
        <f t="shared" si="10"/>
        <v>1</v>
      </c>
      <c r="Q233" s="15">
        <f t="shared" si="1"/>
        <v>100</v>
      </c>
      <c r="R233" s="63" t="s">
        <v>320</v>
      </c>
      <c r="S233" s="242"/>
      <c r="T233" s="242"/>
      <c r="U233" s="21"/>
      <c r="V233" s="242"/>
      <c r="W233" s="21"/>
      <c r="X233" s="21"/>
      <c r="Y233" s="244"/>
      <c r="AA233" s="247"/>
    </row>
    <row r="234" spans="1:27" s="50" customFormat="1" ht="75" x14ac:dyDescent="0.25">
      <c r="A234" s="82" t="s">
        <v>295</v>
      </c>
      <c r="B234" s="127"/>
      <c r="C234" s="127"/>
      <c r="D234" s="128"/>
      <c r="E234" s="54"/>
      <c r="F234" s="54" t="s">
        <v>274</v>
      </c>
      <c r="G234" s="55" t="s">
        <v>321</v>
      </c>
      <c r="H234" s="56" t="s">
        <v>201</v>
      </c>
      <c r="I234" s="57">
        <v>12</v>
      </c>
      <c r="J234" s="58">
        <v>43009</v>
      </c>
      <c r="K234" s="59">
        <v>43009</v>
      </c>
      <c r="L234" s="59">
        <v>43100</v>
      </c>
      <c r="M234" s="60">
        <v>1</v>
      </c>
      <c r="N234" s="61">
        <v>0</v>
      </c>
      <c r="O234" s="62">
        <v>1</v>
      </c>
      <c r="P234" s="60">
        <f t="shared" si="10"/>
        <v>1</v>
      </c>
      <c r="Q234" s="15">
        <f t="shared" si="1"/>
        <v>100</v>
      </c>
      <c r="R234" s="63" t="s">
        <v>322</v>
      </c>
      <c r="S234" s="242"/>
      <c r="T234" s="242"/>
      <c r="U234" s="21"/>
      <c r="V234" s="242"/>
      <c r="W234" s="21"/>
      <c r="X234" s="21"/>
      <c r="Y234" s="244"/>
      <c r="AA234" s="247"/>
    </row>
    <row r="235" spans="1:27" ht="135" x14ac:dyDescent="0.25">
      <c r="A235" s="82" t="s">
        <v>383</v>
      </c>
      <c r="B235" s="127">
        <v>370103</v>
      </c>
      <c r="C235" s="222" t="s">
        <v>216</v>
      </c>
      <c r="D235" s="223" t="s">
        <v>217</v>
      </c>
      <c r="E235" s="43" t="s">
        <v>218</v>
      </c>
      <c r="F235" s="44" t="s">
        <v>25</v>
      </c>
      <c r="G235" s="45" t="s">
        <v>219</v>
      </c>
      <c r="H235" s="44" t="s">
        <v>21</v>
      </c>
      <c r="I235" s="46">
        <v>12</v>
      </c>
      <c r="J235" s="13">
        <v>43009</v>
      </c>
      <c r="K235" s="14">
        <v>43009</v>
      </c>
      <c r="L235" s="14">
        <v>43100</v>
      </c>
      <c r="M235" s="46">
        <v>40</v>
      </c>
      <c r="N235" s="43">
        <v>28</v>
      </c>
      <c r="O235" s="47">
        <v>22</v>
      </c>
      <c r="P235" s="15">
        <f t="shared" si="10"/>
        <v>50</v>
      </c>
      <c r="Q235" s="15">
        <f>P235/M235*100</f>
        <v>125</v>
      </c>
      <c r="R235" s="48" t="s">
        <v>220</v>
      </c>
      <c r="S235" s="242">
        <f>VLOOKUP(C235,'[1]Sumado depto y gestion incorp1'!$A$2:$C$297,3,FALSE)</f>
        <v>1000000000</v>
      </c>
      <c r="T235" s="242">
        <f>VLOOKUP(C235,'[1]Sumado depto y gestion incorp1'!$A$2:$D$297,4,FALSE)</f>
        <v>0</v>
      </c>
      <c r="U235" s="21">
        <f>VLOOKUP(C235,'[1]Sumado depto y gestion incorp1'!$A$2:$F$297,6,FALSE)</f>
        <v>731094572</v>
      </c>
      <c r="V235" s="242">
        <f>VLOOKUP(C235,'[1]Sumado depto y gestion incorp1'!$A$2:$G$297,7,FALSE)</f>
        <v>0</v>
      </c>
      <c r="W235" s="21">
        <f t="shared" si="11"/>
        <v>1000000000</v>
      </c>
      <c r="X235" s="21">
        <f t="shared" si="12"/>
        <v>731094572</v>
      </c>
      <c r="Y235" s="244"/>
    </row>
    <row r="236" spans="1:27" ht="45" x14ac:dyDescent="0.25">
      <c r="A236" s="82" t="s">
        <v>383</v>
      </c>
      <c r="B236" s="222"/>
      <c r="C236" s="224"/>
      <c r="D236" s="225"/>
      <c r="E236" s="43"/>
      <c r="F236" s="44" t="s">
        <v>24</v>
      </c>
      <c r="G236" s="45" t="s">
        <v>221</v>
      </c>
      <c r="H236" s="44" t="s">
        <v>21</v>
      </c>
      <c r="I236" s="46">
        <v>12</v>
      </c>
      <c r="J236" s="13">
        <v>43009</v>
      </c>
      <c r="K236" s="14">
        <v>43009</v>
      </c>
      <c r="L236" s="14">
        <v>43100</v>
      </c>
      <c r="M236" s="46">
        <v>125</v>
      </c>
      <c r="N236" s="43">
        <v>0</v>
      </c>
      <c r="O236" s="47">
        <v>0</v>
      </c>
      <c r="P236" s="15">
        <f t="shared" si="10"/>
        <v>0</v>
      </c>
      <c r="Q236" s="15">
        <f t="shared" ref="Q236:Q265" si="13">P236/M236*100</f>
        <v>0</v>
      </c>
      <c r="R236" s="49" t="s">
        <v>222</v>
      </c>
      <c r="S236" s="242"/>
      <c r="T236" s="242"/>
      <c r="U236" s="21"/>
      <c r="V236" s="242"/>
      <c r="W236" s="21"/>
      <c r="X236" s="21"/>
      <c r="Y236" s="244"/>
    </row>
    <row r="237" spans="1:27" ht="45" x14ac:dyDescent="0.25">
      <c r="A237" s="82" t="s">
        <v>383</v>
      </c>
      <c r="B237" s="222"/>
      <c r="C237" s="224"/>
      <c r="D237" s="225"/>
      <c r="E237" s="43"/>
      <c r="F237" s="44" t="s">
        <v>19</v>
      </c>
      <c r="G237" s="45" t="s">
        <v>223</v>
      </c>
      <c r="H237" s="44" t="s">
        <v>21</v>
      </c>
      <c r="I237" s="46">
        <v>12</v>
      </c>
      <c r="J237" s="13">
        <v>43009</v>
      </c>
      <c r="K237" s="14">
        <v>43009</v>
      </c>
      <c r="L237" s="14">
        <v>43100</v>
      </c>
      <c r="M237" s="46">
        <v>3</v>
      </c>
      <c r="N237" s="43">
        <v>0</v>
      </c>
      <c r="O237" s="47">
        <v>3</v>
      </c>
      <c r="P237" s="15">
        <f t="shared" si="10"/>
        <v>3</v>
      </c>
      <c r="Q237" s="15">
        <f t="shared" si="13"/>
        <v>100</v>
      </c>
      <c r="R237" s="49" t="s">
        <v>224</v>
      </c>
      <c r="S237" s="242"/>
      <c r="T237" s="242"/>
      <c r="U237" s="21"/>
      <c r="V237" s="242"/>
      <c r="W237" s="21"/>
      <c r="X237" s="21"/>
      <c r="Y237" s="244"/>
    </row>
    <row r="238" spans="1:27" ht="45" x14ac:dyDescent="0.25">
      <c r="A238" s="82" t="s">
        <v>383</v>
      </c>
      <c r="B238" s="222"/>
      <c r="C238" s="224"/>
      <c r="D238" s="225"/>
      <c r="E238" s="43"/>
      <c r="F238" s="44" t="s">
        <v>23</v>
      </c>
      <c r="G238" s="45" t="s">
        <v>225</v>
      </c>
      <c r="H238" s="44" t="s">
        <v>21</v>
      </c>
      <c r="I238" s="46">
        <v>12</v>
      </c>
      <c r="J238" s="13">
        <v>43009</v>
      </c>
      <c r="K238" s="14">
        <v>43009</v>
      </c>
      <c r="L238" s="14">
        <v>43100</v>
      </c>
      <c r="M238" s="46">
        <v>8</v>
      </c>
      <c r="N238" s="43">
        <v>0</v>
      </c>
      <c r="O238" s="47">
        <v>8</v>
      </c>
      <c r="P238" s="15">
        <f t="shared" si="10"/>
        <v>8</v>
      </c>
      <c r="Q238" s="15">
        <f t="shared" si="13"/>
        <v>100</v>
      </c>
      <c r="R238" s="29"/>
      <c r="S238" s="242"/>
      <c r="T238" s="242"/>
      <c r="U238" s="21"/>
      <c r="V238" s="242"/>
      <c r="W238" s="21"/>
      <c r="X238" s="21"/>
      <c r="Y238" s="244"/>
    </row>
    <row r="239" spans="1:27" s="75" customFormat="1" ht="60" x14ac:dyDescent="0.25">
      <c r="A239" s="82" t="s">
        <v>323</v>
      </c>
      <c r="B239" s="226" t="s">
        <v>324</v>
      </c>
      <c r="C239" s="226" t="s">
        <v>325</v>
      </c>
      <c r="D239" s="227" t="s">
        <v>326</v>
      </c>
      <c r="E239" s="64" t="s">
        <v>327</v>
      </c>
      <c r="F239" s="64" t="s">
        <v>24</v>
      </c>
      <c r="G239" s="65" t="s">
        <v>328</v>
      </c>
      <c r="H239" s="66" t="s">
        <v>21</v>
      </c>
      <c r="I239" s="67">
        <v>12</v>
      </c>
      <c r="J239" s="68">
        <v>43009</v>
      </c>
      <c r="K239" s="69">
        <v>43009</v>
      </c>
      <c r="L239" s="70">
        <v>42996</v>
      </c>
      <c r="M239" s="71">
        <v>5</v>
      </c>
      <c r="N239" s="72">
        <v>3</v>
      </c>
      <c r="O239" s="73">
        <v>0</v>
      </c>
      <c r="P239" s="71">
        <f t="shared" si="10"/>
        <v>3</v>
      </c>
      <c r="Q239" s="15">
        <f t="shared" si="13"/>
        <v>60</v>
      </c>
      <c r="R239" s="74" t="s">
        <v>329</v>
      </c>
      <c r="S239" s="242">
        <f>VLOOKUP(C239,'[1]Sumado depto y gestion incorp1'!$A$2:$C$297,3,FALSE)</f>
        <v>300000000</v>
      </c>
      <c r="T239" s="242">
        <f>VLOOKUP(C239,'[1]Sumado depto y gestion incorp1'!$A$2:$D$297,4,FALSE)</f>
        <v>0</v>
      </c>
      <c r="U239" s="21">
        <f>VLOOKUP(C239,'[1]Sumado depto y gestion incorp1'!$A$2:$F$297,6,FALSE)</f>
        <v>36726199</v>
      </c>
      <c r="V239" s="242">
        <f>VLOOKUP(C239,'[1]Sumado depto y gestion incorp1'!$A$2:$G$297,7,FALSE)</f>
        <v>0</v>
      </c>
      <c r="W239" s="21">
        <f t="shared" si="11"/>
        <v>300000000</v>
      </c>
      <c r="X239" s="21">
        <f t="shared" si="12"/>
        <v>36726199</v>
      </c>
      <c r="Y239" s="244"/>
      <c r="AA239" s="248"/>
    </row>
    <row r="240" spans="1:27" s="75" customFormat="1" ht="60" x14ac:dyDescent="0.25">
      <c r="A240" s="82" t="s">
        <v>323</v>
      </c>
      <c r="B240" s="226"/>
      <c r="C240" s="226"/>
      <c r="D240" s="227"/>
      <c r="E240" s="64"/>
      <c r="F240" s="64" t="s">
        <v>26</v>
      </c>
      <c r="G240" s="65" t="s">
        <v>330</v>
      </c>
      <c r="H240" s="66" t="s">
        <v>201</v>
      </c>
      <c r="I240" s="67">
        <v>12</v>
      </c>
      <c r="J240" s="68">
        <v>43009</v>
      </c>
      <c r="K240" s="69">
        <v>43009</v>
      </c>
      <c r="L240" s="76" t="s">
        <v>331</v>
      </c>
      <c r="M240" s="71">
        <v>1</v>
      </c>
      <c r="N240" s="72">
        <v>1</v>
      </c>
      <c r="O240" s="73">
        <v>0</v>
      </c>
      <c r="P240" s="71">
        <f t="shared" si="10"/>
        <v>1</v>
      </c>
      <c r="Q240" s="15">
        <f t="shared" si="13"/>
        <v>100</v>
      </c>
      <c r="R240" s="74" t="s">
        <v>332</v>
      </c>
      <c r="S240" s="242"/>
      <c r="T240" s="242"/>
      <c r="U240" s="21"/>
      <c r="V240" s="242"/>
      <c r="W240" s="21"/>
      <c r="X240" s="21"/>
      <c r="Y240" s="244"/>
      <c r="AA240" s="248"/>
    </row>
    <row r="241" spans="1:27" s="75" customFormat="1" ht="60" x14ac:dyDescent="0.25">
      <c r="A241" s="82" t="s">
        <v>323</v>
      </c>
      <c r="B241" s="226"/>
      <c r="C241" s="226"/>
      <c r="D241" s="227"/>
      <c r="E241" s="64"/>
      <c r="F241" s="64" t="s">
        <v>70</v>
      </c>
      <c r="G241" s="65" t="s">
        <v>333</v>
      </c>
      <c r="H241" s="66" t="s">
        <v>201</v>
      </c>
      <c r="I241" s="67">
        <v>12</v>
      </c>
      <c r="J241" s="68">
        <v>43009</v>
      </c>
      <c r="K241" s="69">
        <v>43009</v>
      </c>
      <c r="L241" s="69">
        <v>43100</v>
      </c>
      <c r="M241" s="71">
        <v>1</v>
      </c>
      <c r="N241" s="72">
        <v>0</v>
      </c>
      <c r="O241" s="73">
        <v>0</v>
      </c>
      <c r="P241" s="71">
        <f t="shared" si="10"/>
        <v>0</v>
      </c>
      <c r="Q241" s="15">
        <f t="shared" si="13"/>
        <v>0</v>
      </c>
      <c r="R241" s="74" t="s">
        <v>334</v>
      </c>
      <c r="S241" s="242"/>
      <c r="T241" s="242"/>
      <c r="U241" s="21"/>
      <c r="V241" s="242"/>
      <c r="W241" s="21"/>
      <c r="X241" s="21"/>
      <c r="Y241" s="244"/>
      <c r="AA241" s="248"/>
    </row>
    <row r="242" spans="1:27" s="75" customFormat="1" ht="60" x14ac:dyDescent="0.25">
      <c r="A242" s="82" t="s">
        <v>323</v>
      </c>
      <c r="B242" s="226"/>
      <c r="C242" s="226"/>
      <c r="D242" s="227"/>
      <c r="E242" s="64"/>
      <c r="F242" s="64" t="s">
        <v>72</v>
      </c>
      <c r="G242" s="65" t="s">
        <v>335</v>
      </c>
      <c r="H242" s="66" t="s">
        <v>201</v>
      </c>
      <c r="I242" s="67">
        <v>12</v>
      </c>
      <c r="J242" s="68">
        <v>43009</v>
      </c>
      <c r="K242" s="69">
        <v>43009</v>
      </c>
      <c r="L242" s="69">
        <v>43100</v>
      </c>
      <c r="M242" s="71">
        <v>5</v>
      </c>
      <c r="N242" s="72">
        <v>5</v>
      </c>
      <c r="O242" s="73">
        <v>0</v>
      </c>
      <c r="P242" s="71">
        <f t="shared" si="10"/>
        <v>5</v>
      </c>
      <c r="Q242" s="15">
        <f t="shared" si="13"/>
        <v>100</v>
      </c>
      <c r="R242" s="74" t="s">
        <v>336</v>
      </c>
      <c r="S242" s="242"/>
      <c r="T242" s="242"/>
      <c r="U242" s="21"/>
      <c r="V242" s="242"/>
      <c r="W242" s="21"/>
      <c r="X242" s="21"/>
      <c r="Y242" s="244"/>
      <c r="AA242" s="248"/>
    </row>
    <row r="243" spans="1:27" s="75" customFormat="1" ht="60" x14ac:dyDescent="0.25">
      <c r="A243" s="82" t="s">
        <v>323</v>
      </c>
      <c r="B243" s="226"/>
      <c r="C243" s="226"/>
      <c r="D243" s="227"/>
      <c r="E243" s="64"/>
      <c r="F243" s="64" t="s">
        <v>73</v>
      </c>
      <c r="G243" s="65" t="s">
        <v>337</v>
      </c>
      <c r="H243" s="66" t="s">
        <v>201</v>
      </c>
      <c r="I243" s="67">
        <v>12</v>
      </c>
      <c r="J243" s="68">
        <v>43009</v>
      </c>
      <c r="K243" s="69">
        <v>43009</v>
      </c>
      <c r="L243" s="69">
        <v>43100</v>
      </c>
      <c r="M243" s="71">
        <v>1</v>
      </c>
      <c r="N243" s="72">
        <v>0</v>
      </c>
      <c r="O243" s="73">
        <v>0</v>
      </c>
      <c r="P243" s="71">
        <f t="shared" si="10"/>
        <v>0</v>
      </c>
      <c r="Q243" s="15">
        <f t="shared" si="13"/>
        <v>0</v>
      </c>
      <c r="R243" s="74" t="s">
        <v>334</v>
      </c>
      <c r="S243" s="242"/>
      <c r="T243" s="242"/>
      <c r="U243" s="21"/>
      <c r="V243" s="242"/>
      <c r="W243" s="21"/>
      <c r="X243" s="21"/>
      <c r="Y243" s="244"/>
      <c r="AA243" s="248"/>
    </row>
    <row r="244" spans="1:27" s="75" customFormat="1" ht="60" x14ac:dyDescent="0.25">
      <c r="A244" s="82" t="s">
        <v>323</v>
      </c>
      <c r="B244" s="226" t="s">
        <v>324</v>
      </c>
      <c r="C244" s="226" t="s">
        <v>338</v>
      </c>
      <c r="D244" s="227" t="s">
        <v>339</v>
      </c>
      <c r="E244" s="64" t="s">
        <v>340</v>
      </c>
      <c r="F244" s="64" t="s">
        <v>24</v>
      </c>
      <c r="G244" s="65" t="s">
        <v>341</v>
      </c>
      <c r="H244" s="66" t="s">
        <v>21</v>
      </c>
      <c r="I244" s="67">
        <v>12</v>
      </c>
      <c r="J244" s="68">
        <v>43009</v>
      </c>
      <c r="K244" s="69">
        <v>43009</v>
      </c>
      <c r="L244" s="70">
        <v>43001</v>
      </c>
      <c r="M244" s="71">
        <v>1</v>
      </c>
      <c r="N244" s="72">
        <v>1</v>
      </c>
      <c r="O244" s="73">
        <v>0</v>
      </c>
      <c r="P244" s="71">
        <f t="shared" si="10"/>
        <v>1</v>
      </c>
      <c r="Q244" s="15">
        <f t="shared" si="13"/>
        <v>100</v>
      </c>
      <c r="R244" s="74" t="s">
        <v>342</v>
      </c>
      <c r="S244" s="242">
        <f>VLOOKUP(C244,'[1]Sumado depto y gestion incorp1'!$A$2:$C$297,3,FALSE)</f>
        <v>867000000</v>
      </c>
      <c r="T244" s="242">
        <f>VLOOKUP(C244,'[1]Sumado depto y gestion incorp1'!$A$2:$D$297,4,FALSE)</f>
        <v>0</v>
      </c>
      <c r="U244" s="21">
        <f>VLOOKUP(C244,'[1]Sumado depto y gestion incorp1'!$A$2:$F$297,6,FALSE)</f>
        <v>612492266</v>
      </c>
      <c r="V244" s="242">
        <f>VLOOKUP(C244,'[1]Sumado depto y gestion incorp1'!$A$2:$G$297,7,FALSE)</f>
        <v>0</v>
      </c>
      <c r="W244" s="21">
        <f t="shared" si="11"/>
        <v>867000000</v>
      </c>
      <c r="X244" s="21">
        <f t="shared" si="12"/>
        <v>612492266</v>
      </c>
      <c r="Y244" s="244"/>
      <c r="AA244" s="248"/>
    </row>
    <row r="245" spans="1:27" s="75" customFormat="1" ht="285" x14ac:dyDescent="0.25">
      <c r="A245" s="82" t="s">
        <v>323</v>
      </c>
      <c r="B245" s="226"/>
      <c r="C245" s="226"/>
      <c r="D245" s="227"/>
      <c r="E245" s="64"/>
      <c r="F245" s="64" t="s">
        <v>19</v>
      </c>
      <c r="G245" s="65" t="s">
        <v>343</v>
      </c>
      <c r="H245" s="66" t="s">
        <v>21</v>
      </c>
      <c r="I245" s="67">
        <v>12</v>
      </c>
      <c r="J245" s="68">
        <v>43009</v>
      </c>
      <c r="K245" s="69">
        <v>43009</v>
      </c>
      <c r="L245" s="69">
        <v>43100</v>
      </c>
      <c r="M245" s="71">
        <v>3</v>
      </c>
      <c r="N245" s="72">
        <v>2</v>
      </c>
      <c r="O245" s="73">
        <v>1</v>
      </c>
      <c r="P245" s="71">
        <f t="shared" si="10"/>
        <v>3</v>
      </c>
      <c r="Q245" s="15">
        <f t="shared" si="13"/>
        <v>100</v>
      </c>
      <c r="R245" s="74" t="s">
        <v>344</v>
      </c>
      <c r="S245" s="242"/>
      <c r="T245" s="242"/>
      <c r="U245" s="21"/>
      <c r="V245" s="242"/>
      <c r="W245" s="21"/>
      <c r="X245" s="21"/>
      <c r="Y245" s="244"/>
      <c r="AA245" s="248"/>
    </row>
    <row r="246" spans="1:27" s="75" customFormat="1" ht="71.25" x14ac:dyDescent="0.25">
      <c r="A246" s="82" t="s">
        <v>323</v>
      </c>
      <c r="B246" s="226"/>
      <c r="C246" s="226"/>
      <c r="D246" s="227"/>
      <c r="E246" s="64"/>
      <c r="F246" s="64" t="s">
        <v>197</v>
      </c>
      <c r="G246" s="65" t="s">
        <v>345</v>
      </c>
      <c r="H246" s="66" t="s">
        <v>21</v>
      </c>
      <c r="I246" s="67">
        <v>12</v>
      </c>
      <c r="J246" s="68">
        <v>43009</v>
      </c>
      <c r="K246" s="69">
        <v>43009</v>
      </c>
      <c r="L246" s="69">
        <v>43100</v>
      </c>
      <c r="M246" s="71">
        <v>1</v>
      </c>
      <c r="N246" s="72">
        <v>1</v>
      </c>
      <c r="O246" s="73">
        <v>0</v>
      </c>
      <c r="P246" s="71">
        <f t="shared" si="10"/>
        <v>1</v>
      </c>
      <c r="Q246" s="15">
        <f t="shared" si="13"/>
        <v>100</v>
      </c>
      <c r="R246" s="74" t="s">
        <v>346</v>
      </c>
      <c r="S246" s="242"/>
      <c r="T246" s="242"/>
      <c r="U246" s="21"/>
      <c r="V246" s="242"/>
      <c r="W246" s="21"/>
      <c r="X246" s="21"/>
      <c r="Y246" s="244"/>
      <c r="AA246" s="248"/>
    </row>
    <row r="247" spans="1:27" s="75" customFormat="1" ht="60" x14ac:dyDescent="0.25">
      <c r="A247" s="82" t="s">
        <v>323</v>
      </c>
      <c r="B247" s="226"/>
      <c r="C247" s="226"/>
      <c r="D247" s="227"/>
      <c r="E247" s="64"/>
      <c r="F247" s="64" t="s">
        <v>79</v>
      </c>
      <c r="G247" s="65" t="s">
        <v>347</v>
      </c>
      <c r="H247" s="66" t="s">
        <v>201</v>
      </c>
      <c r="I247" s="67">
        <v>12</v>
      </c>
      <c r="J247" s="68">
        <v>43009</v>
      </c>
      <c r="K247" s="69">
        <v>43009</v>
      </c>
      <c r="L247" s="69">
        <v>43100</v>
      </c>
      <c r="M247" s="71">
        <v>2</v>
      </c>
      <c r="N247" s="72">
        <v>2</v>
      </c>
      <c r="O247" s="73">
        <v>0</v>
      </c>
      <c r="P247" s="71">
        <f t="shared" si="10"/>
        <v>2</v>
      </c>
      <c r="Q247" s="15">
        <f t="shared" si="13"/>
        <v>100</v>
      </c>
      <c r="R247" s="74" t="s">
        <v>348</v>
      </c>
      <c r="S247" s="242"/>
      <c r="T247" s="242"/>
      <c r="U247" s="21"/>
      <c r="V247" s="242"/>
      <c r="W247" s="21"/>
      <c r="X247" s="21"/>
      <c r="Y247" s="244"/>
      <c r="AA247" s="248"/>
    </row>
    <row r="248" spans="1:27" s="75" customFormat="1" ht="60" x14ac:dyDescent="0.25">
      <c r="A248" s="82" t="s">
        <v>323</v>
      </c>
      <c r="B248" s="226" t="s">
        <v>324</v>
      </c>
      <c r="C248" s="226" t="s">
        <v>349</v>
      </c>
      <c r="D248" s="227" t="s">
        <v>350</v>
      </c>
      <c r="E248" s="64" t="s">
        <v>351</v>
      </c>
      <c r="F248" s="64" t="s">
        <v>25</v>
      </c>
      <c r="G248" s="65" t="s">
        <v>352</v>
      </c>
      <c r="H248" s="66" t="s">
        <v>21</v>
      </c>
      <c r="I248" s="67">
        <v>12</v>
      </c>
      <c r="J248" s="68">
        <v>43009</v>
      </c>
      <c r="K248" s="69">
        <v>43009</v>
      </c>
      <c r="L248" s="69">
        <v>43100</v>
      </c>
      <c r="M248" s="71">
        <v>1</v>
      </c>
      <c r="N248" s="72">
        <v>0</v>
      </c>
      <c r="O248" s="73">
        <v>0</v>
      </c>
      <c r="P248" s="71">
        <f t="shared" si="10"/>
        <v>0</v>
      </c>
      <c r="Q248" s="15">
        <f t="shared" si="13"/>
        <v>0</v>
      </c>
      <c r="R248" s="74" t="s">
        <v>334</v>
      </c>
      <c r="S248" s="242">
        <f>VLOOKUP(C248,'[1]Sumado depto y gestion incorp1'!$A$2:$C$297,3,FALSE)</f>
        <v>1012375234</v>
      </c>
      <c r="T248" s="242">
        <f>VLOOKUP(C248,'[1]Sumado depto y gestion incorp1'!$A$2:$D$297,4,FALSE)</f>
        <v>0</v>
      </c>
      <c r="U248" s="21">
        <f>VLOOKUP(C248,'[1]Sumado depto y gestion incorp1'!$A$2:$F$297,6,FALSE)</f>
        <v>702749972</v>
      </c>
      <c r="V248" s="242">
        <f>VLOOKUP(C248,'[1]Sumado depto y gestion incorp1'!$A$2:$G$297,7,FALSE)</f>
        <v>0</v>
      </c>
      <c r="W248" s="21">
        <f t="shared" si="11"/>
        <v>1012375234</v>
      </c>
      <c r="X248" s="21">
        <f t="shared" si="12"/>
        <v>702749972</v>
      </c>
      <c r="Y248" s="244"/>
      <c r="AA248" s="248"/>
    </row>
    <row r="249" spans="1:27" s="75" customFormat="1" ht="128.25" x14ac:dyDescent="0.25">
      <c r="A249" s="82" t="s">
        <v>323</v>
      </c>
      <c r="B249" s="226"/>
      <c r="C249" s="226"/>
      <c r="D249" s="227"/>
      <c r="E249" s="64"/>
      <c r="F249" s="64" t="s">
        <v>24</v>
      </c>
      <c r="G249" s="65" t="s">
        <v>353</v>
      </c>
      <c r="H249" s="66" t="s">
        <v>21</v>
      </c>
      <c r="I249" s="67">
        <v>12</v>
      </c>
      <c r="J249" s="68">
        <v>43009</v>
      </c>
      <c r="K249" s="69">
        <v>43009</v>
      </c>
      <c r="L249" s="69">
        <v>43100</v>
      </c>
      <c r="M249" s="71">
        <v>1</v>
      </c>
      <c r="N249" s="72">
        <v>1</v>
      </c>
      <c r="O249" s="73">
        <v>0</v>
      </c>
      <c r="P249" s="71">
        <f t="shared" si="10"/>
        <v>1</v>
      </c>
      <c r="Q249" s="15">
        <f t="shared" si="13"/>
        <v>100</v>
      </c>
      <c r="R249" s="74" t="s">
        <v>354</v>
      </c>
      <c r="S249" s="242"/>
      <c r="T249" s="242"/>
      <c r="U249" s="21"/>
      <c r="V249" s="242"/>
      <c r="W249" s="21"/>
      <c r="X249" s="21"/>
      <c r="Y249" s="244"/>
      <c r="AA249" s="248"/>
    </row>
    <row r="250" spans="1:27" s="75" customFormat="1" ht="60" x14ac:dyDescent="0.25">
      <c r="A250" s="82" t="s">
        <v>323</v>
      </c>
      <c r="B250" s="226"/>
      <c r="C250" s="226"/>
      <c r="D250" s="227"/>
      <c r="E250" s="64"/>
      <c r="F250" s="64" t="s">
        <v>19</v>
      </c>
      <c r="G250" s="65" t="s">
        <v>355</v>
      </c>
      <c r="H250" s="66" t="s">
        <v>21</v>
      </c>
      <c r="I250" s="67">
        <v>12</v>
      </c>
      <c r="J250" s="68">
        <v>43009</v>
      </c>
      <c r="K250" s="69">
        <v>43009</v>
      </c>
      <c r="L250" s="69">
        <v>43100</v>
      </c>
      <c r="M250" s="71">
        <v>1</v>
      </c>
      <c r="N250" s="72">
        <v>1</v>
      </c>
      <c r="O250" s="73">
        <v>0</v>
      </c>
      <c r="P250" s="71">
        <f t="shared" si="10"/>
        <v>1</v>
      </c>
      <c r="Q250" s="15">
        <f t="shared" si="13"/>
        <v>100</v>
      </c>
      <c r="R250" s="74" t="s">
        <v>356</v>
      </c>
      <c r="S250" s="242"/>
      <c r="T250" s="242"/>
      <c r="U250" s="21"/>
      <c r="V250" s="242"/>
      <c r="W250" s="21"/>
      <c r="X250" s="21"/>
      <c r="Y250" s="244"/>
      <c r="AA250" s="248"/>
    </row>
    <row r="251" spans="1:27" s="75" customFormat="1" ht="142.5" x14ac:dyDescent="0.25">
      <c r="A251" s="82" t="s">
        <v>323</v>
      </c>
      <c r="B251" s="226"/>
      <c r="C251" s="226"/>
      <c r="D251" s="227"/>
      <c r="E251" s="64"/>
      <c r="F251" s="64" t="s">
        <v>197</v>
      </c>
      <c r="G251" s="65" t="s">
        <v>357</v>
      </c>
      <c r="H251" s="66" t="s">
        <v>21</v>
      </c>
      <c r="I251" s="67">
        <v>12</v>
      </c>
      <c r="J251" s="68">
        <v>43009</v>
      </c>
      <c r="K251" s="69">
        <v>43009</v>
      </c>
      <c r="L251" s="69">
        <v>43100</v>
      </c>
      <c r="M251" s="71">
        <v>1</v>
      </c>
      <c r="N251" s="72">
        <v>0</v>
      </c>
      <c r="O251" s="73">
        <v>1</v>
      </c>
      <c r="P251" s="71">
        <f t="shared" si="10"/>
        <v>1</v>
      </c>
      <c r="Q251" s="15">
        <f t="shared" si="13"/>
        <v>100</v>
      </c>
      <c r="R251" s="74" t="s">
        <v>358</v>
      </c>
      <c r="S251" s="242"/>
      <c r="T251" s="242"/>
      <c r="U251" s="21"/>
      <c r="V251" s="242"/>
      <c r="W251" s="21"/>
      <c r="X251" s="21"/>
      <c r="Y251" s="244"/>
      <c r="AA251" s="248"/>
    </row>
    <row r="252" spans="1:27" ht="45" x14ac:dyDescent="0.25">
      <c r="A252" s="82" t="s">
        <v>384</v>
      </c>
      <c r="B252" s="127" t="s">
        <v>180</v>
      </c>
      <c r="C252" s="127" t="s">
        <v>385</v>
      </c>
      <c r="D252" s="128" t="s">
        <v>386</v>
      </c>
      <c r="E252" s="8" t="s">
        <v>387</v>
      </c>
      <c r="F252" s="84" t="s">
        <v>24</v>
      </c>
      <c r="G252" s="85" t="s">
        <v>388</v>
      </c>
      <c r="H252" s="86" t="s">
        <v>71</v>
      </c>
      <c r="I252" s="87">
        <v>12</v>
      </c>
      <c r="J252" s="88">
        <v>43009</v>
      </c>
      <c r="K252" s="89">
        <v>43009</v>
      </c>
      <c r="L252" s="89">
        <v>43100</v>
      </c>
      <c r="M252" s="60">
        <v>100</v>
      </c>
      <c r="N252" s="61">
        <v>50</v>
      </c>
      <c r="O252" s="62">
        <v>50</v>
      </c>
      <c r="P252" s="60">
        <f t="shared" si="10"/>
        <v>100</v>
      </c>
      <c r="Q252" s="15">
        <f t="shared" si="13"/>
        <v>100</v>
      </c>
      <c r="R252" s="32"/>
      <c r="S252" s="242">
        <f>VLOOKUP(C252,'[1]Sumado depto y gestion incorp1'!$A$2:$C$297,3,FALSE)</f>
        <v>601000000</v>
      </c>
      <c r="T252" s="242">
        <f>VLOOKUP(C252,'[1]Sumado depto y gestion incorp1'!$A$2:$D$297,4,FALSE)</f>
        <v>0</v>
      </c>
      <c r="U252" s="21">
        <f>VLOOKUP(C252,'[1]Sumado depto y gestion incorp1'!$A$2:$F$297,6,FALSE)</f>
        <v>400330138</v>
      </c>
      <c r="V252" s="242">
        <f>VLOOKUP(C252,'[1]Sumado depto y gestion incorp1'!$A$2:$G$297,7,FALSE)</f>
        <v>0</v>
      </c>
      <c r="W252" s="21">
        <f t="shared" si="11"/>
        <v>601000000</v>
      </c>
      <c r="X252" s="21">
        <f t="shared" si="12"/>
        <v>400330138</v>
      </c>
      <c r="Y252" s="244"/>
    </row>
    <row r="253" spans="1:27" ht="45" x14ac:dyDescent="0.25">
      <c r="A253" s="82" t="s">
        <v>384</v>
      </c>
      <c r="B253" s="127"/>
      <c r="C253" s="127"/>
      <c r="D253" s="128"/>
      <c r="E253" s="8"/>
      <c r="F253" s="84" t="s">
        <v>26</v>
      </c>
      <c r="G253" s="85" t="s">
        <v>389</v>
      </c>
      <c r="H253" s="86" t="s">
        <v>71</v>
      </c>
      <c r="I253" s="87">
        <v>12</v>
      </c>
      <c r="J253" s="88">
        <v>43009</v>
      </c>
      <c r="K253" s="89">
        <v>43009</v>
      </c>
      <c r="L253" s="89">
        <v>43100</v>
      </c>
      <c r="M253" s="60">
        <v>2</v>
      </c>
      <c r="N253" s="61">
        <v>4</v>
      </c>
      <c r="O253" s="62">
        <v>0</v>
      </c>
      <c r="P253" s="60">
        <f t="shared" si="10"/>
        <v>4</v>
      </c>
      <c r="Q253" s="15">
        <f t="shared" si="13"/>
        <v>200</v>
      </c>
      <c r="R253" s="32"/>
      <c r="S253" s="242"/>
      <c r="T253" s="242"/>
      <c r="U253" s="21"/>
      <c r="V253" s="242"/>
      <c r="W253" s="21"/>
      <c r="X253" s="21"/>
      <c r="Y253" s="244"/>
    </row>
    <row r="254" spans="1:27" ht="45" x14ac:dyDescent="0.25">
      <c r="A254" s="82" t="s">
        <v>384</v>
      </c>
      <c r="B254" s="127"/>
      <c r="C254" s="127"/>
      <c r="D254" s="128"/>
      <c r="E254" s="8"/>
      <c r="F254" s="84" t="s">
        <v>70</v>
      </c>
      <c r="G254" s="85" t="s">
        <v>390</v>
      </c>
      <c r="H254" s="86" t="s">
        <v>201</v>
      </c>
      <c r="I254" s="87">
        <v>12</v>
      </c>
      <c r="J254" s="88">
        <v>43009</v>
      </c>
      <c r="K254" s="89">
        <v>43009</v>
      </c>
      <c r="L254" s="89">
        <v>43100</v>
      </c>
      <c r="M254" s="60">
        <v>1</v>
      </c>
      <c r="N254" s="61">
        <v>0.5</v>
      </c>
      <c r="O254" s="61">
        <v>0.5</v>
      </c>
      <c r="P254" s="60">
        <f t="shared" si="10"/>
        <v>1</v>
      </c>
      <c r="Q254" s="15">
        <f t="shared" si="13"/>
        <v>100</v>
      </c>
      <c r="R254" s="32"/>
      <c r="S254" s="242"/>
      <c r="T254" s="242"/>
      <c r="U254" s="21"/>
      <c r="V254" s="242"/>
      <c r="W254" s="21"/>
      <c r="X254" s="21"/>
      <c r="Y254" s="244"/>
    </row>
    <row r="255" spans="1:27" ht="45" x14ac:dyDescent="0.25">
      <c r="A255" s="82" t="s">
        <v>384</v>
      </c>
      <c r="B255" s="127"/>
      <c r="C255" s="127"/>
      <c r="D255" s="128"/>
      <c r="E255" s="8"/>
      <c r="F255" s="84" t="s">
        <v>72</v>
      </c>
      <c r="G255" s="85" t="s">
        <v>391</v>
      </c>
      <c r="H255" s="86" t="s">
        <v>71</v>
      </c>
      <c r="I255" s="87">
        <v>12</v>
      </c>
      <c r="J255" s="88">
        <v>43009</v>
      </c>
      <c r="K255" s="89">
        <v>43009</v>
      </c>
      <c r="L255" s="89">
        <v>43100</v>
      </c>
      <c r="M255" s="60">
        <v>6</v>
      </c>
      <c r="N255" s="61">
        <v>6</v>
      </c>
      <c r="O255" s="62">
        <v>0</v>
      </c>
      <c r="P255" s="60">
        <f t="shared" si="10"/>
        <v>6</v>
      </c>
      <c r="Q255" s="15">
        <f t="shared" si="13"/>
        <v>100</v>
      </c>
      <c r="R255" s="90" t="s">
        <v>392</v>
      </c>
      <c r="S255" s="242"/>
      <c r="T255" s="242"/>
      <c r="U255" s="21"/>
      <c r="V255" s="242"/>
      <c r="W255" s="21"/>
      <c r="X255" s="21"/>
      <c r="Y255" s="244"/>
    </row>
    <row r="256" spans="1:27" ht="45" x14ac:dyDescent="0.25">
      <c r="A256" s="82" t="s">
        <v>384</v>
      </c>
      <c r="B256" s="127"/>
      <c r="C256" s="127"/>
      <c r="D256" s="128"/>
      <c r="E256" s="8"/>
      <c r="F256" s="84" t="s">
        <v>73</v>
      </c>
      <c r="G256" s="85" t="s">
        <v>393</v>
      </c>
      <c r="H256" s="86" t="s">
        <v>201</v>
      </c>
      <c r="I256" s="87">
        <v>12</v>
      </c>
      <c r="J256" s="88">
        <v>43009</v>
      </c>
      <c r="K256" s="89">
        <v>43009</v>
      </c>
      <c r="L256" s="89">
        <v>43100</v>
      </c>
      <c r="M256" s="60">
        <v>1</v>
      </c>
      <c r="N256" s="61">
        <v>0</v>
      </c>
      <c r="O256" s="62">
        <v>1</v>
      </c>
      <c r="P256" s="60">
        <f t="shared" si="10"/>
        <v>1</v>
      </c>
      <c r="Q256" s="15">
        <f t="shared" si="13"/>
        <v>100</v>
      </c>
      <c r="R256" s="32"/>
      <c r="S256" s="242"/>
      <c r="T256" s="242"/>
      <c r="U256" s="21"/>
      <c r="V256" s="242"/>
      <c r="W256" s="21"/>
      <c r="X256" s="21"/>
      <c r="Y256" s="244"/>
    </row>
    <row r="257" spans="1:25" ht="45" x14ac:dyDescent="0.25">
      <c r="A257" s="82" t="s">
        <v>384</v>
      </c>
      <c r="B257" s="127" t="s">
        <v>394</v>
      </c>
      <c r="C257" s="127" t="s">
        <v>395</v>
      </c>
      <c r="D257" s="128" t="s">
        <v>396</v>
      </c>
      <c r="E257" s="8" t="s">
        <v>397</v>
      </c>
      <c r="F257" s="84" t="s">
        <v>72</v>
      </c>
      <c r="G257" s="85" t="s">
        <v>398</v>
      </c>
      <c r="H257" s="86" t="s">
        <v>71</v>
      </c>
      <c r="I257" s="87">
        <v>12</v>
      </c>
      <c r="J257" s="88">
        <v>43009</v>
      </c>
      <c r="K257" s="89">
        <v>43009</v>
      </c>
      <c r="L257" s="89">
        <v>43100</v>
      </c>
      <c r="M257" s="60">
        <v>100</v>
      </c>
      <c r="N257" s="61">
        <v>50</v>
      </c>
      <c r="O257" s="62">
        <v>50</v>
      </c>
      <c r="P257" s="60">
        <f t="shared" si="10"/>
        <v>100</v>
      </c>
      <c r="Q257" s="15">
        <f t="shared" si="13"/>
        <v>100</v>
      </c>
      <c r="R257" s="32"/>
      <c r="S257" s="242">
        <f>VLOOKUP(C257,'[1]Sumado depto y gestion incorp1'!$A$2:$C$297,3,FALSE)</f>
        <v>2613733052</v>
      </c>
      <c r="T257" s="242">
        <f>VLOOKUP(C257,'[1]Sumado depto y gestion incorp1'!$A$2:$D$297,4,FALSE)</f>
        <v>0</v>
      </c>
      <c r="U257" s="21">
        <f>VLOOKUP(C257,'[1]Sumado depto y gestion incorp1'!$A$2:$F$297,6,FALSE)</f>
        <v>710638246</v>
      </c>
      <c r="V257" s="242">
        <f>VLOOKUP(C257,'[1]Sumado depto y gestion incorp1'!$A$2:$G$297,7,FALSE)</f>
        <v>0</v>
      </c>
      <c r="W257" s="21">
        <f t="shared" si="11"/>
        <v>2613733052</v>
      </c>
      <c r="X257" s="21">
        <f t="shared" si="12"/>
        <v>710638246</v>
      </c>
      <c r="Y257" s="244"/>
    </row>
    <row r="258" spans="1:25" ht="45" x14ac:dyDescent="0.25">
      <c r="A258" s="82" t="s">
        <v>384</v>
      </c>
      <c r="B258" s="127"/>
      <c r="C258" s="127"/>
      <c r="D258" s="128"/>
      <c r="E258" s="8"/>
      <c r="F258" s="84" t="s">
        <v>73</v>
      </c>
      <c r="G258" s="85" t="s">
        <v>399</v>
      </c>
      <c r="H258" s="86" t="s">
        <v>71</v>
      </c>
      <c r="I258" s="87">
        <v>12</v>
      </c>
      <c r="J258" s="88">
        <v>43009</v>
      </c>
      <c r="K258" s="89">
        <v>43009</v>
      </c>
      <c r="L258" s="89">
        <v>43100</v>
      </c>
      <c r="M258" s="60">
        <v>100</v>
      </c>
      <c r="N258" s="61">
        <v>50</v>
      </c>
      <c r="O258" s="62">
        <v>50</v>
      </c>
      <c r="P258" s="60">
        <f t="shared" si="10"/>
        <v>100</v>
      </c>
      <c r="Q258" s="15">
        <f t="shared" si="13"/>
        <v>100</v>
      </c>
      <c r="R258" s="32"/>
      <c r="S258" s="242"/>
      <c r="T258" s="242"/>
      <c r="U258" s="21"/>
      <c r="V258" s="242"/>
      <c r="W258" s="21"/>
      <c r="X258" s="21"/>
      <c r="Y258" s="244"/>
    </row>
    <row r="259" spans="1:25" ht="45" x14ac:dyDescent="0.25">
      <c r="A259" s="82" t="s">
        <v>384</v>
      </c>
      <c r="B259" s="127"/>
      <c r="C259" s="127"/>
      <c r="D259" s="128"/>
      <c r="E259" s="8"/>
      <c r="F259" s="84" t="s">
        <v>22</v>
      </c>
      <c r="G259" s="85" t="s">
        <v>400</v>
      </c>
      <c r="H259" s="86" t="s">
        <v>71</v>
      </c>
      <c r="I259" s="87">
        <v>12</v>
      </c>
      <c r="J259" s="88">
        <v>43009</v>
      </c>
      <c r="K259" s="89">
        <v>43009</v>
      </c>
      <c r="L259" s="89">
        <v>43100</v>
      </c>
      <c r="M259" s="60">
        <v>100</v>
      </c>
      <c r="N259" s="61">
        <v>0</v>
      </c>
      <c r="O259" s="62">
        <v>100</v>
      </c>
      <c r="P259" s="60">
        <f t="shared" si="10"/>
        <v>100</v>
      </c>
      <c r="Q259" s="15">
        <f t="shared" si="13"/>
        <v>100</v>
      </c>
      <c r="R259" s="32"/>
      <c r="S259" s="242"/>
      <c r="T259" s="242"/>
      <c r="U259" s="21"/>
      <c r="V259" s="242"/>
      <c r="W259" s="21"/>
      <c r="X259" s="21"/>
      <c r="Y259" s="244"/>
    </row>
    <row r="260" spans="1:25" ht="45" x14ac:dyDescent="0.25">
      <c r="A260" s="82" t="s">
        <v>384</v>
      </c>
      <c r="B260" s="127"/>
      <c r="C260" s="127"/>
      <c r="D260" s="128"/>
      <c r="E260" s="8"/>
      <c r="F260" s="84" t="s">
        <v>23</v>
      </c>
      <c r="G260" s="85" t="s">
        <v>401</v>
      </c>
      <c r="H260" s="86" t="s">
        <v>71</v>
      </c>
      <c r="I260" s="87">
        <v>12</v>
      </c>
      <c r="J260" s="88">
        <v>43009</v>
      </c>
      <c r="K260" s="89">
        <v>43009</v>
      </c>
      <c r="L260" s="89">
        <v>43100</v>
      </c>
      <c r="M260" s="60">
        <v>100</v>
      </c>
      <c r="N260" s="61">
        <v>50</v>
      </c>
      <c r="O260" s="62">
        <v>50</v>
      </c>
      <c r="P260" s="60">
        <f t="shared" si="10"/>
        <v>100</v>
      </c>
      <c r="Q260" s="15">
        <f t="shared" si="13"/>
        <v>100</v>
      </c>
      <c r="R260" s="32"/>
      <c r="S260" s="242"/>
      <c r="T260" s="242"/>
      <c r="U260" s="21"/>
      <c r="V260" s="242"/>
      <c r="W260" s="21"/>
      <c r="X260" s="21"/>
      <c r="Y260" s="244"/>
    </row>
    <row r="261" spans="1:25" ht="45" x14ac:dyDescent="0.25">
      <c r="A261" s="82" t="s">
        <v>384</v>
      </c>
      <c r="B261" s="127"/>
      <c r="C261" s="127"/>
      <c r="D261" s="128"/>
      <c r="E261" s="8"/>
      <c r="F261" s="84" t="s">
        <v>232</v>
      </c>
      <c r="G261" s="85" t="s">
        <v>402</v>
      </c>
      <c r="H261" s="86" t="s">
        <v>71</v>
      </c>
      <c r="I261" s="87">
        <v>12</v>
      </c>
      <c r="J261" s="88">
        <v>43009</v>
      </c>
      <c r="K261" s="89">
        <v>43009</v>
      </c>
      <c r="L261" s="89">
        <v>43100</v>
      </c>
      <c r="M261" s="60">
        <v>100</v>
      </c>
      <c r="N261" s="61">
        <v>50</v>
      </c>
      <c r="O261" s="62">
        <v>50</v>
      </c>
      <c r="P261" s="60">
        <f t="shared" si="10"/>
        <v>100</v>
      </c>
      <c r="Q261" s="15">
        <f t="shared" si="13"/>
        <v>100</v>
      </c>
      <c r="R261" s="32"/>
      <c r="S261" s="242"/>
      <c r="T261" s="242"/>
      <c r="U261" s="21"/>
      <c r="V261" s="242"/>
      <c r="W261" s="21"/>
      <c r="X261" s="21"/>
      <c r="Y261" s="244"/>
    </row>
    <row r="262" spans="1:25" ht="45" x14ac:dyDescent="0.25">
      <c r="A262" s="82" t="s">
        <v>384</v>
      </c>
      <c r="B262" s="127"/>
      <c r="C262" s="127"/>
      <c r="D262" s="128"/>
      <c r="E262" s="8"/>
      <c r="F262" s="84" t="s">
        <v>79</v>
      </c>
      <c r="G262" s="85" t="s">
        <v>403</v>
      </c>
      <c r="H262" s="86" t="s">
        <v>71</v>
      </c>
      <c r="I262" s="87">
        <v>12</v>
      </c>
      <c r="J262" s="88">
        <v>43009</v>
      </c>
      <c r="K262" s="89">
        <v>43009</v>
      </c>
      <c r="L262" s="89">
        <v>43100</v>
      </c>
      <c r="M262" s="60">
        <v>100</v>
      </c>
      <c r="N262" s="61">
        <v>50</v>
      </c>
      <c r="O262" s="62">
        <v>50</v>
      </c>
      <c r="P262" s="60">
        <f t="shared" si="10"/>
        <v>100</v>
      </c>
      <c r="Q262" s="15">
        <f t="shared" si="13"/>
        <v>100</v>
      </c>
      <c r="R262" s="32"/>
      <c r="S262" s="242"/>
      <c r="T262" s="242"/>
      <c r="U262" s="21"/>
      <c r="V262" s="242"/>
      <c r="W262" s="21"/>
      <c r="X262" s="21"/>
      <c r="Y262" s="244"/>
    </row>
    <row r="263" spans="1:25" ht="45" x14ac:dyDescent="0.25">
      <c r="A263" s="82" t="s">
        <v>384</v>
      </c>
      <c r="B263" s="127"/>
      <c r="C263" s="127"/>
      <c r="D263" s="128"/>
      <c r="E263" s="8"/>
      <c r="F263" s="84" t="s">
        <v>312</v>
      </c>
      <c r="G263" s="85" t="s">
        <v>404</v>
      </c>
      <c r="H263" s="86" t="s">
        <v>71</v>
      </c>
      <c r="I263" s="87">
        <v>12</v>
      </c>
      <c r="J263" s="88">
        <v>43009</v>
      </c>
      <c r="K263" s="89">
        <v>43009</v>
      </c>
      <c r="L263" s="89">
        <v>43100</v>
      </c>
      <c r="M263" s="60">
        <v>100</v>
      </c>
      <c r="N263" s="61">
        <v>50</v>
      </c>
      <c r="O263" s="62">
        <v>50</v>
      </c>
      <c r="P263" s="60">
        <f t="shared" si="10"/>
        <v>100</v>
      </c>
      <c r="Q263" s="15">
        <f t="shared" si="13"/>
        <v>100</v>
      </c>
      <c r="R263" s="32"/>
      <c r="S263" s="242"/>
      <c r="T263" s="242"/>
      <c r="U263" s="21"/>
      <c r="V263" s="242"/>
      <c r="W263" s="21"/>
      <c r="X263" s="21"/>
      <c r="Y263" s="244"/>
    </row>
    <row r="264" spans="1:25" ht="45" x14ac:dyDescent="0.25">
      <c r="A264" s="82" t="s">
        <v>384</v>
      </c>
      <c r="B264" s="127"/>
      <c r="C264" s="127"/>
      <c r="D264" s="128"/>
      <c r="E264" s="8"/>
      <c r="F264" s="84" t="s">
        <v>272</v>
      </c>
      <c r="G264" s="85" t="s">
        <v>405</v>
      </c>
      <c r="H264" s="86" t="s">
        <v>71</v>
      </c>
      <c r="I264" s="87">
        <v>12</v>
      </c>
      <c r="J264" s="88">
        <v>43009</v>
      </c>
      <c r="K264" s="89">
        <v>43009</v>
      </c>
      <c r="L264" s="89">
        <v>43100</v>
      </c>
      <c r="M264" s="60">
        <v>100</v>
      </c>
      <c r="N264" s="61">
        <v>0</v>
      </c>
      <c r="O264" s="62">
        <v>50</v>
      </c>
      <c r="P264" s="60">
        <f t="shared" si="10"/>
        <v>50</v>
      </c>
      <c r="Q264" s="15">
        <f t="shared" si="13"/>
        <v>50</v>
      </c>
      <c r="R264" s="32"/>
      <c r="S264" s="242"/>
      <c r="T264" s="242"/>
      <c r="U264" s="21"/>
      <c r="V264" s="242"/>
      <c r="W264" s="21"/>
      <c r="X264" s="21"/>
      <c r="Y264" s="244"/>
    </row>
    <row r="265" spans="1:25" ht="45" x14ac:dyDescent="0.25">
      <c r="A265" s="82" t="s">
        <v>384</v>
      </c>
      <c r="B265" s="127"/>
      <c r="C265" s="127"/>
      <c r="D265" s="128"/>
      <c r="E265" s="8"/>
      <c r="F265" s="84" t="s">
        <v>316</v>
      </c>
      <c r="G265" s="85" t="s">
        <v>406</v>
      </c>
      <c r="H265" s="86" t="s">
        <v>71</v>
      </c>
      <c r="I265" s="87">
        <v>12</v>
      </c>
      <c r="J265" s="88">
        <v>43009</v>
      </c>
      <c r="K265" s="89">
        <v>43009</v>
      </c>
      <c r="L265" s="89">
        <v>43100</v>
      </c>
      <c r="M265" s="60">
        <v>100</v>
      </c>
      <c r="N265" s="61">
        <v>50</v>
      </c>
      <c r="O265" s="62">
        <v>50</v>
      </c>
      <c r="P265" s="60">
        <f t="shared" si="10"/>
        <v>100</v>
      </c>
      <c r="Q265" s="15">
        <f t="shared" si="13"/>
        <v>100</v>
      </c>
      <c r="R265" s="32"/>
      <c r="S265" s="242"/>
      <c r="T265" s="242"/>
      <c r="U265" s="21"/>
      <c r="V265" s="242"/>
      <c r="W265" s="21"/>
      <c r="X265" s="21"/>
      <c r="Y265" s="244"/>
    </row>
    <row r="266" spans="1:25" ht="75" x14ac:dyDescent="0.25">
      <c r="A266" s="82" t="s">
        <v>407</v>
      </c>
      <c r="B266" s="127" t="s">
        <v>74</v>
      </c>
      <c r="C266" s="130" t="s">
        <v>408</v>
      </c>
      <c r="D266" s="128" t="s">
        <v>409</v>
      </c>
      <c r="E266" s="9" t="s">
        <v>410</v>
      </c>
      <c r="F266" s="91" t="s">
        <v>25</v>
      </c>
      <c r="G266" s="10" t="s">
        <v>411</v>
      </c>
      <c r="H266" s="11" t="s">
        <v>21</v>
      </c>
      <c r="I266" s="12">
        <v>12</v>
      </c>
      <c r="J266" s="13">
        <v>43009</v>
      </c>
      <c r="K266" s="14">
        <v>43075</v>
      </c>
      <c r="L266" s="14">
        <v>43100</v>
      </c>
      <c r="M266" s="15">
        <v>1</v>
      </c>
      <c r="N266" s="16">
        <v>0</v>
      </c>
      <c r="O266" s="92">
        <v>1</v>
      </c>
      <c r="P266" s="15">
        <f t="shared" si="10"/>
        <v>1</v>
      </c>
      <c r="Q266" s="15">
        <f>P266/M266*100</f>
        <v>100</v>
      </c>
      <c r="R266" s="32"/>
      <c r="S266" s="242">
        <f>VLOOKUP(C266,'[1]Sumado depto y gestion incorp1'!$A$2:$C$297,3,FALSE)</f>
        <v>3838416351</v>
      </c>
      <c r="T266" s="242">
        <f>VLOOKUP(C266,'[1]Sumado depto y gestion incorp1'!$A$2:$D$297,4,FALSE)</f>
        <v>0</v>
      </c>
      <c r="U266" s="21">
        <f>VLOOKUP(C266,'[1]Sumado depto y gestion incorp1'!$A$2:$F$297,6,FALSE)</f>
        <v>3824471648</v>
      </c>
      <c r="V266" s="242">
        <f>VLOOKUP(C266,'[1]Sumado depto y gestion incorp1'!$A$2:$G$297,7,FALSE)</f>
        <v>0</v>
      </c>
      <c r="W266" s="21">
        <f t="shared" ref="W266:W321" si="14">S266+T266+Z266</f>
        <v>3838416351</v>
      </c>
      <c r="X266" s="21">
        <f t="shared" ref="X266:X321" si="15">U266+V266+Y266</f>
        <v>3824471648</v>
      </c>
      <c r="Y266" s="244"/>
    </row>
    <row r="267" spans="1:25" ht="45" x14ac:dyDescent="0.25">
      <c r="A267" s="82" t="s">
        <v>407</v>
      </c>
      <c r="B267" s="127"/>
      <c r="C267" s="127"/>
      <c r="D267" s="128"/>
      <c r="E267" s="9"/>
      <c r="F267" s="91" t="s">
        <v>24</v>
      </c>
      <c r="G267" s="10" t="s">
        <v>412</v>
      </c>
      <c r="H267" s="11" t="s">
        <v>21</v>
      </c>
      <c r="I267" s="12">
        <v>12</v>
      </c>
      <c r="J267" s="13">
        <v>43009</v>
      </c>
      <c r="K267" s="14">
        <v>43009</v>
      </c>
      <c r="L267" s="14">
        <v>43100</v>
      </c>
      <c r="M267" s="15">
        <v>1</v>
      </c>
      <c r="N267" s="16">
        <v>0.76529999999999998</v>
      </c>
      <c r="O267" s="93">
        <v>0.26469999999999999</v>
      </c>
      <c r="P267" s="15">
        <f t="shared" si="10"/>
        <v>1.03</v>
      </c>
      <c r="Q267" s="15">
        <f t="shared" ref="Q267:Q311" si="16">P267/M267*100</f>
        <v>103</v>
      </c>
      <c r="R267" s="32"/>
      <c r="S267" s="242"/>
      <c r="T267" s="242"/>
      <c r="U267" s="21"/>
      <c r="V267" s="242"/>
      <c r="W267" s="21"/>
      <c r="X267" s="21"/>
      <c r="Y267" s="244"/>
    </row>
    <row r="268" spans="1:25" ht="45" x14ac:dyDescent="0.25">
      <c r="A268" s="82" t="s">
        <v>407</v>
      </c>
      <c r="B268" s="127"/>
      <c r="C268" s="127"/>
      <c r="D268" s="128"/>
      <c r="E268" s="9"/>
      <c r="F268" s="91" t="s">
        <v>26</v>
      </c>
      <c r="G268" s="10" t="s">
        <v>413</v>
      </c>
      <c r="H268" s="11" t="s">
        <v>21</v>
      </c>
      <c r="I268" s="12">
        <v>12</v>
      </c>
      <c r="J268" s="13">
        <v>43009</v>
      </c>
      <c r="K268" s="14">
        <v>43009</v>
      </c>
      <c r="L268" s="14">
        <v>43100</v>
      </c>
      <c r="M268" s="15">
        <v>1</v>
      </c>
      <c r="N268" s="16">
        <v>0</v>
      </c>
      <c r="O268" s="94">
        <v>1.28</v>
      </c>
      <c r="P268" s="15">
        <f t="shared" si="10"/>
        <v>1.28</v>
      </c>
      <c r="Q268" s="15">
        <f t="shared" si="16"/>
        <v>128</v>
      </c>
      <c r="R268" s="32"/>
      <c r="S268" s="242"/>
      <c r="T268" s="242"/>
      <c r="U268" s="21"/>
      <c r="V268" s="242"/>
      <c r="W268" s="21"/>
      <c r="X268" s="21"/>
      <c r="Y268" s="244"/>
    </row>
    <row r="269" spans="1:25" ht="45" x14ac:dyDescent="0.25">
      <c r="A269" s="82" t="s">
        <v>407</v>
      </c>
      <c r="B269" s="127"/>
      <c r="C269" s="127"/>
      <c r="D269" s="128"/>
      <c r="E269" s="9"/>
      <c r="F269" s="91"/>
      <c r="G269" s="10" t="s">
        <v>414</v>
      </c>
      <c r="H269" s="11" t="s">
        <v>21</v>
      </c>
      <c r="I269" s="12">
        <v>12</v>
      </c>
      <c r="J269" s="13">
        <v>43009</v>
      </c>
      <c r="K269" s="14">
        <v>43009</v>
      </c>
      <c r="L269" s="14">
        <v>43100</v>
      </c>
      <c r="M269" s="15">
        <v>1</v>
      </c>
      <c r="N269" s="16">
        <v>0.76</v>
      </c>
      <c r="O269" s="95">
        <v>0.25</v>
      </c>
      <c r="P269" s="15">
        <f t="shared" si="10"/>
        <v>1.01</v>
      </c>
      <c r="Q269" s="15">
        <f t="shared" si="16"/>
        <v>101</v>
      </c>
      <c r="R269" s="32"/>
      <c r="S269" s="242"/>
      <c r="T269" s="242"/>
      <c r="U269" s="21"/>
      <c r="V269" s="242"/>
      <c r="W269" s="21"/>
      <c r="X269" s="21"/>
      <c r="Y269" s="244"/>
    </row>
    <row r="270" spans="1:25" ht="45" x14ac:dyDescent="0.25">
      <c r="A270" s="82" t="s">
        <v>407</v>
      </c>
      <c r="B270" s="127"/>
      <c r="C270" s="127"/>
      <c r="D270" s="128"/>
      <c r="E270" s="9"/>
      <c r="F270" s="96" t="s">
        <v>73</v>
      </c>
      <c r="G270" s="10" t="s">
        <v>415</v>
      </c>
      <c r="H270" s="80" t="s">
        <v>21</v>
      </c>
      <c r="I270" s="29">
        <v>12</v>
      </c>
      <c r="J270" s="13">
        <v>43009</v>
      </c>
      <c r="K270" s="14">
        <v>43009</v>
      </c>
      <c r="L270" s="14">
        <v>43100</v>
      </c>
      <c r="M270" s="29">
        <v>1</v>
      </c>
      <c r="N270" s="29">
        <v>1</v>
      </c>
      <c r="O270" s="97">
        <v>0</v>
      </c>
      <c r="P270" s="15">
        <f t="shared" si="10"/>
        <v>1</v>
      </c>
      <c r="Q270" s="15">
        <f t="shared" si="16"/>
        <v>100</v>
      </c>
      <c r="R270" s="32"/>
      <c r="S270" s="242"/>
      <c r="T270" s="242"/>
      <c r="U270" s="21"/>
      <c r="V270" s="242"/>
      <c r="W270" s="21"/>
      <c r="X270" s="21"/>
      <c r="Y270" s="244"/>
    </row>
    <row r="271" spans="1:25" ht="60" x14ac:dyDescent="0.25">
      <c r="A271" s="82" t="s">
        <v>407</v>
      </c>
      <c r="B271" s="127" t="s">
        <v>394</v>
      </c>
      <c r="C271" s="127" t="s">
        <v>416</v>
      </c>
      <c r="D271" s="128" t="s">
        <v>417</v>
      </c>
      <c r="E271" s="9" t="s">
        <v>418</v>
      </c>
      <c r="F271" s="9" t="s">
        <v>25</v>
      </c>
      <c r="G271" s="10" t="s">
        <v>419</v>
      </c>
      <c r="H271" s="11" t="s">
        <v>21</v>
      </c>
      <c r="I271" s="12">
        <v>12</v>
      </c>
      <c r="J271" s="13">
        <v>43009</v>
      </c>
      <c r="K271" s="14">
        <v>43009</v>
      </c>
      <c r="L271" s="14">
        <v>43100</v>
      </c>
      <c r="M271" s="15">
        <v>1</v>
      </c>
      <c r="N271" s="16">
        <v>0.1</v>
      </c>
      <c r="O271" s="92">
        <v>0.9</v>
      </c>
      <c r="P271" s="15">
        <f t="shared" si="10"/>
        <v>1</v>
      </c>
      <c r="Q271" s="15">
        <f t="shared" si="16"/>
        <v>100</v>
      </c>
      <c r="R271" s="32"/>
      <c r="S271" s="242">
        <f>VLOOKUP(C271,'[1]Sumado depto y gestion incorp1'!$A$2:$C$297,3,FALSE)</f>
        <v>2253000000</v>
      </c>
      <c r="T271" s="242">
        <f>VLOOKUP(C271,'[1]Sumado depto y gestion incorp1'!$A$2:$D$297,4,FALSE)</f>
        <v>0</v>
      </c>
      <c r="U271" s="21">
        <f>VLOOKUP(C271,'[1]Sumado depto y gestion incorp1'!$A$2:$F$297,6,FALSE)</f>
        <v>1943839836</v>
      </c>
      <c r="V271" s="242">
        <f>VLOOKUP(C271,'[1]Sumado depto y gestion incorp1'!$A$2:$G$297,7,FALSE)</f>
        <v>0</v>
      </c>
      <c r="W271" s="21">
        <f t="shared" si="14"/>
        <v>2253000000</v>
      </c>
      <c r="X271" s="21">
        <f t="shared" si="15"/>
        <v>1943839836</v>
      </c>
      <c r="Y271" s="244"/>
    </row>
    <row r="272" spans="1:25" ht="45" x14ac:dyDescent="0.25">
      <c r="A272" s="82" t="s">
        <v>407</v>
      </c>
      <c r="B272" s="127"/>
      <c r="C272" s="127"/>
      <c r="D272" s="128"/>
      <c r="E272" s="9"/>
      <c r="F272" s="9" t="s">
        <v>24</v>
      </c>
      <c r="G272" s="10" t="s">
        <v>420</v>
      </c>
      <c r="H272" s="11" t="s">
        <v>21</v>
      </c>
      <c r="I272" s="12">
        <v>12</v>
      </c>
      <c r="J272" s="13">
        <v>43009</v>
      </c>
      <c r="K272" s="14">
        <v>43009</v>
      </c>
      <c r="L272" s="14">
        <v>43100</v>
      </c>
      <c r="M272" s="15">
        <v>1</v>
      </c>
      <c r="N272" s="16">
        <v>0</v>
      </c>
      <c r="O272" s="17">
        <v>0</v>
      </c>
      <c r="P272" s="15">
        <f t="shared" si="10"/>
        <v>0</v>
      </c>
      <c r="Q272" s="15">
        <f t="shared" si="16"/>
        <v>0</v>
      </c>
      <c r="R272" s="32"/>
      <c r="S272" s="242"/>
      <c r="T272" s="242"/>
      <c r="U272" s="21"/>
      <c r="V272" s="242"/>
      <c r="W272" s="21"/>
      <c r="X272" s="21"/>
      <c r="Y272" s="244"/>
    </row>
    <row r="273" spans="1:25" ht="45" x14ac:dyDescent="0.25">
      <c r="A273" s="82" t="s">
        <v>407</v>
      </c>
      <c r="B273" s="127"/>
      <c r="C273" s="127"/>
      <c r="D273" s="128"/>
      <c r="E273" s="9"/>
      <c r="F273" s="9" t="s">
        <v>19</v>
      </c>
      <c r="G273" s="10" t="s">
        <v>421</v>
      </c>
      <c r="H273" s="11" t="s">
        <v>21</v>
      </c>
      <c r="I273" s="12">
        <v>12</v>
      </c>
      <c r="J273" s="13">
        <v>43009</v>
      </c>
      <c r="K273" s="14">
        <v>43009</v>
      </c>
      <c r="L273" s="14">
        <v>43100</v>
      </c>
      <c r="M273" s="15">
        <v>1</v>
      </c>
      <c r="N273" s="16">
        <v>0.7</v>
      </c>
      <c r="O273" s="17">
        <v>0.3</v>
      </c>
      <c r="P273" s="15">
        <f t="shared" si="10"/>
        <v>1</v>
      </c>
      <c r="Q273" s="15">
        <f t="shared" si="16"/>
        <v>100</v>
      </c>
      <c r="R273" s="32"/>
      <c r="S273" s="242"/>
      <c r="T273" s="242"/>
      <c r="U273" s="21"/>
      <c r="V273" s="242"/>
      <c r="W273" s="21"/>
      <c r="X273" s="21"/>
      <c r="Y273" s="244"/>
    </row>
    <row r="274" spans="1:25" ht="45" x14ac:dyDescent="0.25">
      <c r="A274" s="82" t="s">
        <v>407</v>
      </c>
      <c r="B274" s="127"/>
      <c r="C274" s="127"/>
      <c r="D274" s="128"/>
      <c r="E274" s="9"/>
      <c r="F274" s="9" t="s">
        <v>197</v>
      </c>
      <c r="G274" s="10" t="s">
        <v>422</v>
      </c>
      <c r="H274" s="11" t="s">
        <v>21</v>
      </c>
      <c r="I274" s="12">
        <v>12</v>
      </c>
      <c r="J274" s="13">
        <v>43009</v>
      </c>
      <c r="K274" s="14">
        <v>43009</v>
      </c>
      <c r="L274" s="14">
        <v>43100</v>
      </c>
      <c r="M274" s="15">
        <v>1</v>
      </c>
      <c r="N274" s="16">
        <v>0</v>
      </c>
      <c r="O274" s="17">
        <v>1</v>
      </c>
      <c r="P274" s="15">
        <f t="shared" si="10"/>
        <v>1</v>
      </c>
      <c r="Q274" s="15">
        <f t="shared" si="16"/>
        <v>100</v>
      </c>
      <c r="R274" s="32"/>
      <c r="S274" s="242"/>
      <c r="T274" s="242"/>
      <c r="U274" s="21"/>
      <c r="V274" s="242"/>
      <c r="W274" s="21"/>
      <c r="X274" s="21"/>
      <c r="Y274" s="244"/>
    </row>
    <row r="275" spans="1:25" ht="60" x14ac:dyDescent="0.25">
      <c r="A275" s="82" t="s">
        <v>28</v>
      </c>
      <c r="B275" s="127" t="s">
        <v>226</v>
      </c>
      <c r="C275" s="127" t="s">
        <v>227</v>
      </c>
      <c r="D275" s="128" t="s">
        <v>228</v>
      </c>
      <c r="E275" s="8" t="s">
        <v>229</v>
      </c>
      <c r="F275" s="9" t="s">
        <v>19</v>
      </c>
      <c r="G275" s="10" t="s">
        <v>230</v>
      </c>
      <c r="H275" s="11" t="s">
        <v>21</v>
      </c>
      <c r="I275" s="12">
        <v>12</v>
      </c>
      <c r="J275" s="13">
        <v>43009</v>
      </c>
      <c r="K275" s="14">
        <v>43009</v>
      </c>
      <c r="L275" s="14">
        <v>43100</v>
      </c>
      <c r="M275" s="15">
        <v>1</v>
      </c>
      <c r="N275" s="16">
        <v>0</v>
      </c>
      <c r="O275" s="17">
        <v>0</v>
      </c>
      <c r="P275" s="15">
        <f t="shared" si="10"/>
        <v>0</v>
      </c>
      <c r="Q275" s="15">
        <f t="shared" si="16"/>
        <v>0</v>
      </c>
      <c r="R275" s="32"/>
      <c r="S275" s="242">
        <f>VLOOKUP(C275,'[1]Sumado depto y gestion incorp1'!$A$2:$C$297,3,FALSE)</f>
        <v>647047821</v>
      </c>
      <c r="T275" s="242">
        <f>VLOOKUP(C275,'[1]Sumado depto y gestion incorp1'!$A$2:$D$297,4,FALSE)</f>
        <v>340075000</v>
      </c>
      <c r="U275" s="21">
        <f>VLOOKUP(C275,'[1]Sumado depto y gestion incorp1'!$A$2:$F$297,6,FALSE)</f>
        <v>604439849</v>
      </c>
      <c r="V275" s="242">
        <f>VLOOKUP(C275,'[1]Sumado depto y gestion incorp1'!$A$2:$G$297,7,FALSE)</f>
        <v>340075000</v>
      </c>
      <c r="W275" s="21">
        <f t="shared" si="14"/>
        <v>987122821</v>
      </c>
      <c r="X275" s="21">
        <f t="shared" si="15"/>
        <v>944514849</v>
      </c>
      <c r="Y275" s="244"/>
    </row>
    <row r="276" spans="1:25" ht="60" x14ac:dyDescent="0.25">
      <c r="A276" s="82" t="s">
        <v>28</v>
      </c>
      <c r="B276" s="127"/>
      <c r="C276" s="127"/>
      <c r="D276" s="128"/>
      <c r="E276" s="8"/>
      <c r="F276" s="9" t="s">
        <v>72</v>
      </c>
      <c r="G276" s="10" t="s">
        <v>231</v>
      </c>
      <c r="H276" s="11" t="s">
        <v>21</v>
      </c>
      <c r="I276" s="12">
        <v>12</v>
      </c>
      <c r="J276" s="13">
        <v>43009</v>
      </c>
      <c r="K276" s="14">
        <v>43009</v>
      </c>
      <c r="L276" s="14">
        <v>43100</v>
      </c>
      <c r="M276" s="15">
        <v>1</v>
      </c>
      <c r="N276" s="16">
        <v>1</v>
      </c>
      <c r="O276" s="17">
        <v>1</v>
      </c>
      <c r="P276" s="15">
        <f t="shared" si="10"/>
        <v>2</v>
      </c>
      <c r="Q276" s="15">
        <f t="shared" si="16"/>
        <v>200</v>
      </c>
      <c r="R276" s="32"/>
      <c r="S276" s="242"/>
      <c r="T276" s="242"/>
      <c r="U276" s="21"/>
      <c r="V276" s="242"/>
      <c r="W276" s="21"/>
      <c r="X276" s="21"/>
      <c r="Y276" s="244"/>
    </row>
    <row r="277" spans="1:25" ht="60" x14ac:dyDescent="0.25">
      <c r="A277" s="82" t="s">
        <v>28</v>
      </c>
      <c r="B277" s="127"/>
      <c r="C277" s="127"/>
      <c r="D277" s="128"/>
      <c r="E277" s="8"/>
      <c r="F277" s="9" t="s">
        <v>232</v>
      </c>
      <c r="G277" s="10" t="s">
        <v>233</v>
      </c>
      <c r="H277" s="11" t="s">
        <v>21</v>
      </c>
      <c r="I277" s="12">
        <v>12</v>
      </c>
      <c r="J277" s="13">
        <v>43009</v>
      </c>
      <c r="K277" s="14">
        <v>43009</v>
      </c>
      <c r="L277" s="14">
        <v>43100</v>
      </c>
      <c r="M277" s="15">
        <v>1</v>
      </c>
      <c r="N277" s="16">
        <v>1</v>
      </c>
      <c r="O277" s="17">
        <v>1</v>
      </c>
      <c r="P277" s="15">
        <f t="shared" si="10"/>
        <v>2</v>
      </c>
      <c r="Q277" s="15">
        <f t="shared" si="16"/>
        <v>200</v>
      </c>
      <c r="R277" s="32"/>
      <c r="S277" s="242"/>
      <c r="T277" s="242"/>
      <c r="U277" s="21"/>
      <c r="V277" s="242"/>
      <c r="W277" s="21"/>
      <c r="X277" s="21"/>
      <c r="Y277" s="244"/>
    </row>
    <row r="278" spans="1:25" ht="60" x14ac:dyDescent="0.25">
      <c r="A278" s="82" t="s">
        <v>28</v>
      </c>
      <c r="B278" s="127"/>
      <c r="C278" s="127"/>
      <c r="D278" s="128"/>
      <c r="E278" s="8"/>
      <c r="F278" s="9" t="s">
        <v>234</v>
      </c>
      <c r="G278" s="10" t="s">
        <v>235</v>
      </c>
      <c r="H278" s="11" t="s">
        <v>21</v>
      </c>
      <c r="I278" s="12">
        <v>12</v>
      </c>
      <c r="J278" s="13">
        <v>43009</v>
      </c>
      <c r="K278" s="14">
        <v>43009</v>
      </c>
      <c r="L278" s="14">
        <v>43100</v>
      </c>
      <c r="M278" s="15">
        <v>1</v>
      </c>
      <c r="N278" s="16">
        <v>1</v>
      </c>
      <c r="O278" s="17">
        <v>1</v>
      </c>
      <c r="P278" s="15">
        <f t="shared" si="10"/>
        <v>2</v>
      </c>
      <c r="Q278" s="15">
        <f t="shared" si="16"/>
        <v>200</v>
      </c>
      <c r="R278" s="32"/>
      <c r="S278" s="242"/>
      <c r="T278" s="242"/>
      <c r="U278" s="21"/>
      <c r="V278" s="242"/>
      <c r="W278" s="21"/>
      <c r="X278" s="21"/>
      <c r="Y278" s="244"/>
    </row>
    <row r="279" spans="1:25" ht="60" x14ac:dyDescent="0.25">
      <c r="A279" s="82" t="s">
        <v>28</v>
      </c>
      <c r="B279" s="127"/>
      <c r="C279" s="127"/>
      <c r="D279" s="128"/>
      <c r="E279" s="8"/>
      <c r="F279" s="9" t="s">
        <v>236</v>
      </c>
      <c r="G279" s="10" t="s">
        <v>237</v>
      </c>
      <c r="H279" s="11" t="s">
        <v>21</v>
      </c>
      <c r="I279" s="12">
        <v>12</v>
      </c>
      <c r="J279" s="13">
        <v>43009</v>
      </c>
      <c r="K279" s="14">
        <v>43009</v>
      </c>
      <c r="L279" s="14">
        <v>43100</v>
      </c>
      <c r="M279" s="15">
        <v>1</v>
      </c>
      <c r="N279" s="16">
        <v>0</v>
      </c>
      <c r="O279" s="17">
        <v>0</v>
      </c>
      <c r="P279" s="15">
        <f t="shared" si="10"/>
        <v>0</v>
      </c>
      <c r="Q279" s="15">
        <f t="shared" si="16"/>
        <v>0</v>
      </c>
      <c r="R279" s="32"/>
      <c r="S279" s="242"/>
      <c r="T279" s="242"/>
      <c r="U279" s="21"/>
      <c r="V279" s="242"/>
      <c r="W279" s="21"/>
      <c r="X279" s="21"/>
      <c r="Y279" s="244"/>
    </row>
    <row r="280" spans="1:25" ht="75" x14ac:dyDescent="0.25">
      <c r="A280" s="82" t="s">
        <v>28</v>
      </c>
      <c r="B280" s="127" t="s">
        <v>238</v>
      </c>
      <c r="C280" s="127" t="s">
        <v>239</v>
      </c>
      <c r="D280" s="128" t="s">
        <v>240</v>
      </c>
      <c r="E280" s="8" t="s">
        <v>241</v>
      </c>
      <c r="F280" s="9" t="s">
        <v>24</v>
      </c>
      <c r="G280" s="10" t="s">
        <v>242</v>
      </c>
      <c r="H280" s="11" t="s">
        <v>21</v>
      </c>
      <c r="I280" s="12">
        <v>12</v>
      </c>
      <c r="J280" s="13">
        <v>43009</v>
      </c>
      <c r="K280" s="14">
        <v>43009</v>
      </c>
      <c r="L280" s="14">
        <v>43100</v>
      </c>
      <c r="M280" s="15">
        <v>1</v>
      </c>
      <c r="N280" s="16">
        <v>0</v>
      </c>
      <c r="O280" s="17">
        <v>1</v>
      </c>
      <c r="P280" s="15">
        <f t="shared" si="10"/>
        <v>1</v>
      </c>
      <c r="Q280" s="15">
        <f t="shared" si="16"/>
        <v>100</v>
      </c>
      <c r="R280" s="32"/>
      <c r="S280" s="242">
        <f>VLOOKUP(C280,'[1]Sumado depto y gestion incorp1'!$A$2:$C$297,3,FALSE)</f>
        <v>891642794</v>
      </c>
      <c r="T280" s="242">
        <f>VLOOKUP(C280,'[1]Sumado depto y gestion incorp1'!$A$2:$D$297,4,FALSE)</f>
        <v>2660000000</v>
      </c>
      <c r="U280" s="21">
        <f>VLOOKUP(C280,'[1]Sumado depto y gestion incorp1'!$A$2:$F$297,6,FALSE)</f>
        <v>798976439</v>
      </c>
      <c r="V280" s="242">
        <f>VLOOKUP(C280,'[1]Sumado depto y gestion incorp1'!$A$2:$G$297,7,FALSE)</f>
        <v>0</v>
      </c>
      <c r="W280" s="21">
        <f t="shared" si="14"/>
        <v>3551642794</v>
      </c>
      <c r="X280" s="21">
        <f t="shared" si="15"/>
        <v>798976439</v>
      </c>
      <c r="Y280" s="244"/>
    </row>
    <row r="281" spans="1:25" ht="60" x14ac:dyDescent="0.25">
      <c r="A281" s="82" t="s">
        <v>28</v>
      </c>
      <c r="B281" s="127"/>
      <c r="C281" s="127"/>
      <c r="D281" s="128"/>
      <c r="E281" s="8"/>
      <c r="F281" s="9" t="s">
        <v>73</v>
      </c>
      <c r="G281" s="10" t="s">
        <v>243</v>
      </c>
      <c r="H281" s="11" t="s">
        <v>21</v>
      </c>
      <c r="I281" s="12">
        <v>12</v>
      </c>
      <c r="J281" s="13">
        <v>43009</v>
      </c>
      <c r="K281" s="14">
        <v>43009</v>
      </c>
      <c r="L281" s="14">
        <v>43100</v>
      </c>
      <c r="M281" s="15">
        <v>1</v>
      </c>
      <c r="N281" s="16">
        <v>0</v>
      </c>
      <c r="O281" s="17">
        <v>0</v>
      </c>
      <c r="P281" s="15">
        <f t="shared" si="10"/>
        <v>0</v>
      </c>
      <c r="Q281" s="15">
        <f t="shared" si="16"/>
        <v>0</v>
      </c>
      <c r="R281" s="32"/>
      <c r="S281" s="242"/>
      <c r="T281" s="242"/>
      <c r="U281" s="21"/>
      <c r="V281" s="242"/>
      <c r="W281" s="21"/>
      <c r="X281" s="21"/>
      <c r="Y281" s="244"/>
    </row>
    <row r="282" spans="1:25" ht="60" x14ac:dyDescent="0.25">
      <c r="A282" s="82" t="s">
        <v>28</v>
      </c>
      <c r="B282" s="127" t="s">
        <v>244</v>
      </c>
      <c r="C282" s="127" t="s">
        <v>245</v>
      </c>
      <c r="D282" s="128" t="s">
        <v>246</v>
      </c>
      <c r="E282" s="8" t="s">
        <v>247</v>
      </c>
      <c r="F282" s="9" t="s">
        <v>24</v>
      </c>
      <c r="G282" s="10" t="s">
        <v>248</v>
      </c>
      <c r="H282" s="11" t="s">
        <v>21</v>
      </c>
      <c r="I282" s="12">
        <v>12</v>
      </c>
      <c r="J282" s="13">
        <v>43009</v>
      </c>
      <c r="K282" s="14">
        <v>43009</v>
      </c>
      <c r="L282" s="14">
        <v>43100</v>
      </c>
      <c r="M282" s="15">
        <v>1</v>
      </c>
      <c r="N282" s="16">
        <v>0</v>
      </c>
      <c r="O282" s="17">
        <v>0</v>
      </c>
      <c r="P282" s="15">
        <f t="shared" si="10"/>
        <v>0</v>
      </c>
      <c r="Q282" s="15">
        <f t="shared" si="16"/>
        <v>0</v>
      </c>
      <c r="R282" s="32"/>
      <c r="S282" s="242">
        <f>VLOOKUP(C282,'[1]Sumado depto y gestion incorp1'!$A$2:$C$297,3,FALSE)</f>
        <v>3687198819</v>
      </c>
      <c r="T282" s="242">
        <f>VLOOKUP(C282,'[1]Sumado depto y gestion incorp1'!$A$2:$D$297,4,FALSE)</f>
        <v>10083916206</v>
      </c>
      <c r="U282" s="21">
        <f>VLOOKUP(C282,'[1]Sumado depto y gestion incorp1'!$A$2:$F$297,6,FALSE)</f>
        <v>3594752189</v>
      </c>
      <c r="V282" s="242">
        <f>VLOOKUP(C282,'[1]Sumado depto y gestion incorp1'!$A$2:$G$297,7,FALSE)</f>
        <v>10083916206</v>
      </c>
      <c r="W282" s="21">
        <f t="shared" si="14"/>
        <v>13771115025</v>
      </c>
      <c r="X282" s="21">
        <f t="shared" si="15"/>
        <v>13678668395</v>
      </c>
      <c r="Y282" s="244"/>
    </row>
    <row r="283" spans="1:25" ht="60" x14ac:dyDescent="0.25">
      <c r="A283" s="82" t="s">
        <v>28</v>
      </c>
      <c r="B283" s="127"/>
      <c r="C283" s="127"/>
      <c r="D283" s="128"/>
      <c r="E283" s="8"/>
      <c r="F283" s="9" t="s">
        <v>70</v>
      </c>
      <c r="G283" s="10" t="s">
        <v>249</v>
      </c>
      <c r="H283" s="11" t="s">
        <v>21</v>
      </c>
      <c r="I283" s="12">
        <v>12</v>
      </c>
      <c r="J283" s="13">
        <v>43009</v>
      </c>
      <c r="K283" s="14">
        <v>43009</v>
      </c>
      <c r="L283" s="14">
        <v>43100</v>
      </c>
      <c r="M283" s="15">
        <v>1</v>
      </c>
      <c r="N283" s="16">
        <v>0</v>
      </c>
      <c r="O283" s="17">
        <v>0</v>
      </c>
      <c r="P283" s="15">
        <f t="shared" si="10"/>
        <v>0</v>
      </c>
      <c r="Q283" s="15">
        <f t="shared" si="16"/>
        <v>0</v>
      </c>
      <c r="R283" s="32"/>
      <c r="S283" s="242"/>
      <c r="T283" s="242"/>
      <c r="U283" s="21"/>
      <c r="V283" s="242"/>
      <c r="W283" s="21"/>
      <c r="X283" s="21"/>
      <c r="Y283" s="244"/>
    </row>
    <row r="284" spans="1:25" ht="60" x14ac:dyDescent="0.25">
      <c r="A284" s="82" t="s">
        <v>28</v>
      </c>
      <c r="B284" s="127"/>
      <c r="C284" s="127"/>
      <c r="D284" s="128"/>
      <c r="E284" s="8"/>
      <c r="F284" s="9" t="s">
        <v>23</v>
      </c>
      <c r="G284" s="10" t="s">
        <v>248</v>
      </c>
      <c r="H284" s="11" t="s">
        <v>21</v>
      </c>
      <c r="I284" s="12">
        <v>12</v>
      </c>
      <c r="J284" s="13">
        <v>43009</v>
      </c>
      <c r="K284" s="14">
        <v>43009</v>
      </c>
      <c r="L284" s="14">
        <v>43100</v>
      </c>
      <c r="M284" s="15">
        <v>1</v>
      </c>
      <c r="N284" s="16">
        <v>0</v>
      </c>
      <c r="O284" s="17">
        <v>0</v>
      </c>
      <c r="P284" s="15">
        <f t="shared" si="10"/>
        <v>0</v>
      </c>
      <c r="Q284" s="15">
        <f t="shared" si="16"/>
        <v>0</v>
      </c>
      <c r="R284" s="32"/>
      <c r="S284" s="242"/>
      <c r="T284" s="242"/>
      <c r="U284" s="21"/>
      <c r="V284" s="242"/>
      <c r="W284" s="21"/>
      <c r="X284" s="21"/>
      <c r="Y284" s="244"/>
    </row>
    <row r="285" spans="1:25" ht="60" x14ac:dyDescent="0.25">
      <c r="A285" s="82" t="s">
        <v>28</v>
      </c>
      <c r="B285" s="127"/>
      <c r="C285" s="127"/>
      <c r="D285" s="128"/>
      <c r="E285" s="8"/>
      <c r="F285" s="9" t="s">
        <v>250</v>
      </c>
      <c r="G285" s="10" t="s">
        <v>251</v>
      </c>
      <c r="H285" s="11" t="s">
        <v>21</v>
      </c>
      <c r="I285" s="12">
        <v>12</v>
      </c>
      <c r="J285" s="13">
        <v>43009</v>
      </c>
      <c r="K285" s="14">
        <v>43009</v>
      </c>
      <c r="L285" s="14">
        <v>43100</v>
      </c>
      <c r="M285" s="15">
        <v>1</v>
      </c>
      <c r="N285" s="16">
        <v>0</v>
      </c>
      <c r="O285" s="17">
        <v>0</v>
      </c>
      <c r="P285" s="15">
        <f t="shared" si="10"/>
        <v>0</v>
      </c>
      <c r="Q285" s="15">
        <f t="shared" si="16"/>
        <v>0</v>
      </c>
      <c r="R285" s="32"/>
      <c r="S285" s="242"/>
      <c r="T285" s="242"/>
      <c r="U285" s="21"/>
      <c r="V285" s="242"/>
      <c r="W285" s="21"/>
      <c r="X285" s="21"/>
      <c r="Y285" s="244"/>
    </row>
    <row r="286" spans="1:25" ht="60" x14ac:dyDescent="0.25">
      <c r="A286" s="82" t="s">
        <v>28</v>
      </c>
      <c r="B286" s="127" t="s">
        <v>252</v>
      </c>
      <c r="C286" s="127" t="s">
        <v>253</v>
      </c>
      <c r="D286" s="128" t="s">
        <v>254</v>
      </c>
      <c r="E286" s="8" t="s">
        <v>255</v>
      </c>
      <c r="F286" s="9" t="s">
        <v>72</v>
      </c>
      <c r="G286" s="10" t="s">
        <v>256</v>
      </c>
      <c r="H286" s="11" t="s">
        <v>21</v>
      </c>
      <c r="I286" s="12">
        <v>12</v>
      </c>
      <c r="J286" s="13">
        <v>43009</v>
      </c>
      <c r="K286" s="14">
        <v>43009</v>
      </c>
      <c r="L286" s="14">
        <v>43100</v>
      </c>
      <c r="M286" s="15">
        <v>20</v>
      </c>
      <c r="N286" s="16">
        <v>5</v>
      </c>
      <c r="O286" s="17">
        <v>5</v>
      </c>
      <c r="P286" s="15">
        <f t="shared" si="10"/>
        <v>10</v>
      </c>
      <c r="Q286" s="15">
        <f t="shared" si="16"/>
        <v>50</v>
      </c>
      <c r="R286" s="32"/>
      <c r="S286" s="242">
        <f>VLOOKUP(C286,'[1]Sumado depto y gestion incorp1'!$A$2:$C$297,3,FALSE)</f>
        <v>507688186</v>
      </c>
      <c r="T286" s="242">
        <f>VLOOKUP(C286,'[1]Sumado depto y gestion incorp1'!$A$2:$D$297,4,FALSE)</f>
        <v>5579000000</v>
      </c>
      <c r="U286" s="21">
        <f>VLOOKUP(C286,'[1]Sumado depto y gestion incorp1'!$A$2:$F$297,6,FALSE)</f>
        <v>430068602</v>
      </c>
      <c r="V286" s="242">
        <f>VLOOKUP(C286,'[1]Sumado depto y gestion incorp1'!$A$2:$G$297,7,FALSE)</f>
        <v>0</v>
      </c>
      <c r="W286" s="21">
        <f t="shared" si="14"/>
        <v>6086688186</v>
      </c>
      <c r="X286" s="21">
        <f t="shared" si="15"/>
        <v>430068602</v>
      </c>
      <c r="Y286" s="244"/>
    </row>
    <row r="287" spans="1:25" ht="60" x14ac:dyDescent="0.25">
      <c r="A287" s="82" t="s">
        <v>28</v>
      </c>
      <c r="B287" s="127"/>
      <c r="C287" s="127"/>
      <c r="D287" s="128"/>
      <c r="E287" s="8"/>
      <c r="F287" s="9" t="s">
        <v>73</v>
      </c>
      <c r="G287" s="10" t="s">
        <v>257</v>
      </c>
      <c r="H287" s="11" t="s">
        <v>21</v>
      </c>
      <c r="I287" s="12">
        <v>12</v>
      </c>
      <c r="J287" s="13">
        <v>43009</v>
      </c>
      <c r="K287" s="14">
        <v>43009</v>
      </c>
      <c r="L287" s="14">
        <v>43100</v>
      </c>
      <c r="M287" s="15">
        <v>20</v>
      </c>
      <c r="N287" s="16">
        <v>5</v>
      </c>
      <c r="O287" s="17">
        <v>5</v>
      </c>
      <c r="P287" s="15">
        <f t="shared" si="10"/>
        <v>10</v>
      </c>
      <c r="Q287" s="15">
        <f t="shared" si="16"/>
        <v>50</v>
      </c>
      <c r="R287" s="32"/>
      <c r="S287" s="242"/>
      <c r="T287" s="242"/>
      <c r="U287" s="21"/>
      <c r="V287" s="242"/>
      <c r="W287" s="21"/>
      <c r="X287" s="21"/>
      <c r="Y287" s="244"/>
    </row>
    <row r="288" spans="1:25" ht="60" x14ac:dyDescent="0.25">
      <c r="A288" s="82" t="s">
        <v>28</v>
      </c>
      <c r="B288" s="127"/>
      <c r="C288" s="127"/>
      <c r="D288" s="128"/>
      <c r="E288" s="8"/>
      <c r="F288" s="9" t="s">
        <v>22</v>
      </c>
      <c r="G288" s="10" t="s">
        <v>258</v>
      </c>
      <c r="H288" s="11" t="s">
        <v>21</v>
      </c>
      <c r="I288" s="12">
        <v>12</v>
      </c>
      <c r="J288" s="13">
        <v>43009</v>
      </c>
      <c r="K288" s="14">
        <v>43009</v>
      </c>
      <c r="L288" s="14">
        <v>43100</v>
      </c>
      <c r="M288" s="15">
        <v>20</v>
      </c>
      <c r="N288" s="16">
        <v>0</v>
      </c>
      <c r="O288" s="17">
        <v>10</v>
      </c>
      <c r="P288" s="15">
        <f t="shared" si="10"/>
        <v>10</v>
      </c>
      <c r="Q288" s="15">
        <f t="shared" si="16"/>
        <v>50</v>
      </c>
      <c r="R288" s="32"/>
      <c r="S288" s="242"/>
      <c r="T288" s="242"/>
      <c r="U288" s="21"/>
      <c r="V288" s="242"/>
      <c r="W288" s="21"/>
      <c r="X288" s="21"/>
      <c r="Y288" s="244"/>
    </row>
    <row r="289" spans="1:25" ht="60" x14ac:dyDescent="0.25">
      <c r="A289" s="82" t="s">
        <v>28</v>
      </c>
      <c r="B289" s="127"/>
      <c r="C289" s="127"/>
      <c r="D289" s="128"/>
      <c r="E289" s="8"/>
      <c r="F289" s="9" t="s">
        <v>23</v>
      </c>
      <c r="G289" s="10" t="s">
        <v>259</v>
      </c>
      <c r="H289" s="11" t="s">
        <v>21</v>
      </c>
      <c r="I289" s="12">
        <v>12</v>
      </c>
      <c r="J289" s="13">
        <v>43009</v>
      </c>
      <c r="K289" s="14">
        <v>43009</v>
      </c>
      <c r="L289" s="14">
        <v>43100</v>
      </c>
      <c r="M289" s="15">
        <v>20</v>
      </c>
      <c r="N289" s="16">
        <v>0</v>
      </c>
      <c r="O289" s="17">
        <v>10</v>
      </c>
      <c r="P289" s="15">
        <f t="shared" si="10"/>
        <v>10</v>
      </c>
      <c r="Q289" s="15">
        <f t="shared" si="16"/>
        <v>50</v>
      </c>
      <c r="R289" s="32"/>
      <c r="S289" s="242"/>
      <c r="T289" s="242"/>
      <c r="U289" s="21"/>
      <c r="V289" s="242"/>
      <c r="W289" s="21"/>
      <c r="X289" s="21"/>
      <c r="Y289" s="244"/>
    </row>
    <row r="290" spans="1:25" ht="60" x14ac:dyDescent="0.25">
      <c r="A290" s="82" t="s">
        <v>28</v>
      </c>
      <c r="B290" s="127"/>
      <c r="C290" s="127"/>
      <c r="D290" s="128"/>
      <c r="E290" s="8"/>
      <c r="F290" s="9" t="s">
        <v>232</v>
      </c>
      <c r="G290" s="10" t="s">
        <v>260</v>
      </c>
      <c r="H290" s="11" t="s">
        <v>21</v>
      </c>
      <c r="I290" s="12">
        <v>12</v>
      </c>
      <c r="J290" s="13">
        <v>43009</v>
      </c>
      <c r="K290" s="14">
        <v>43009</v>
      </c>
      <c r="L290" s="14">
        <v>43100</v>
      </c>
      <c r="M290" s="15">
        <v>20</v>
      </c>
      <c r="N290" s="16">
        <v>0</v>
      </c>
      <c r="O290" s="17">
        <v>5</v>
      </c>
      <c r="P290" s="15">
        <f t="shared" si="10"/>
        <v>5</v>
      </c>
      <c r="Q290" s="15">
        <f t="shared" si="16"/>
        <v>25</v>
      </c>
      <c r="R290" s="32"/>
      <c r="S290" s="242"/>
      <c r="T290" s="242"/>
      <c r="U290" s="21"/>
      <c r="V290" s="242"/>
      <c r="W290" s="21"/>
      <c r="X290" s="21"/>
      <c r="Y290" s="244"/>
    </row>
    <row r="291" spans="1:25" ht="60" x14ac:dyDescent="0.25">
      <c r="A291" s="82" t="s">
        <v>28</v>
      </c>
      <c r="B291" s="127"/>
      <c r="C291" s="127"/>
      <c r="D291" s="128"/>
      <c r="E291" s="8"/>
      <c r="F291" s="9" t="s">
        <v>79</v>
      </c>
      <c r="G291" s="10" t="s">
        <v>261</v>
      </c>
      <c r="H291" s="11" t="s">
        <v>21</v>
      </c>
      <c r="I291" s="12">
        <v>12</v>
      </c>
      <c r="J291" s="13">
        <v>43009</v>
      </c>
      <c r="K291" s="14">
        <v>43009</v>
      </c>
      <c r="L291" s="14">
        <v>43100</v>
      </c>
      <c r="M291" s="15">
        <v>25</v>
      </c>
      <c r="N291" s="16">
        <v>0</v>
      </c>
      <c r="O291" s="17">
        <v>25</v>
      </c>
      <c r="P291" s="15">
        <f t="shared" si="10"/>
        <v>25</v>
      </c>
      <c r="Q291" s="15">
        <f t="shared" si="16"/>
        <v>100</v>
      </c>
      <c r="R291" s="32"/>
      <c r="S291" s="242"/>
      <c r="T291" s="242"/>
      <c r="U291" s="21"/>
      <c r="V291" s="242"/>
      <c r="W291" s="21"/>
      <c r="X291" s="21"/>
      <c r="Y291" s="244"/>
    </row>
    <row r="292" spans="1:25" ht="60" x14ac:dyDescent="0.25">
      <c r="A292" s="82" t="s">
        <v>28</v>
      </c>
      <c r="B292" s="127" t="s">
        <v>262</v>
      </c>
      <c r="C292" s="127" t="s">
        <v>263</v>
      </c>
      <c r="D292" s="128" t="s">
        <v>264</v>
      </c>
      <c r="E292" s="8" t="s">
        <v>265</v>
      </c>
      <c r="F292" s="9" t="s">
        <v>25</v>
      </c>
      <c r="G292" s="10" t="s">
        <v>266</v>
      </c>
      <c r="H292" s="11" t="s">
        <v>21</v>
      </c>
      <c r="I292" s="12">
        <v>12</v>
      </c>
      <c r="J292" s="13">
        <v>43009</v>
      </c>
      <c r="K292" s="14">
        <v>43009</v>
      </c>
      <c r="L292" s="14">
        <v>43100</v>
      </c>
      <c r="M292" s="15">
        <v>1</v>
      </c>
      <c r="N292" s="16">
        <v>0</v>
      </c>
      <c r="O292" s="17">
        <v>1</v>
      </c>
      <c r="P292" s="15">
        <f t="shared" si="10"/>
        <v>1</v>
      </c>
      <c r="Q292" s="15">
        <f t="shared" si="16"/>
        <v>100</v>
      </c>
      <c r="R292" s="32"/>
      <c r="S292" s="242">
        <f>VLOOKUP(C292,'[1]Sumado depto y gestion incorp1'!$A$2:$C$297,3,FALSE)</f>
        <v>3649526442</v>
      </c>
      <c r="T292" s="242">
        <f>VLOOKUP(C292,'[1]Sumado depto y gestion incorp1'!$A$2:$D$297,4,FALSE)</f>
        <v>45800000000</v>
      </c>
      <c r="U292" s="21">
        <f>VLOOKUP(C292,'[1]Sumado depto y gestion incorp1'!$A$2:$F$297,6,FALSE)</f>
        <v>3210689338</v>
      </c>
      <c r="V292" s="242">
        <f>VLOOKUP(C292,'[1]Sumado depto y gestion incorp1'!$A$2:$G$297,7,FALSE)</f>
        <v>3376960532</v>
      </c>
      <c r="W292" s="21">
        <f t="shared" si="14"/>
        <v>49449526442</v>
      </c>
      <c r="X292" s="21">
        <f t="shared" si="15"/>
        <v>6587649870</v>
      </c>
      <c r="Y292" s="244"/>
    </row>
    <row r="293" spans="1:25" ht="60" x14ac:dyDescent="0.25">
      <c r="A293" s="82" t="s">
        <v>28</v>
      </c>
      <c r="B293" s="127"/>
      <c r="C293" s="127"/>
      <c r="D293" s="128"/>
      <c r="E293" s="8"/>
      <c r="F293" s="9" t="s">
        <v>26</v>
      </c>
      <c r="G293" s="10" t="s">
        <v>267</v>
      </c>
      <c r="H293" s="11" t="s">
        <v>21</v>
      </c>
      <c r="I293" s="12">
        <v>12</v>
      </c>
      <c r="J293" s="13">
        <v>43009</v>
      </c>
      <c r="K293" s="14">
        <v>43009</v>
      </c>
      <c r="L293" s="14">
        <v>43100</v>
      </c>
      <c r="M293" s="15">
        <v>1</v>
      </c>
      <c r="N293" s="16">
        <v>0</v>
      </c>
      <c r="O293" s="17">
        <v>1</v>
      </c>
      <c r="P293" s="15">
        <f t="shared" si="10"/>
        <v>1</v>
      </c>
      <c r="Q293" s="15">
        <f t="shared" si="16"/>
        <v>100</v>
      </c>
      <c r="R293" s="32"/>
      <c r="S293" s="242"/>
      <c r="T293" s="242"/>
      <c r="U293" s="21"/>
      <c r="V293" s="242"/>
      <c r="W293" s="21"/>
      <c r="X293" s="21"/>
      <c r="Y293" s="244"/>
    </row>
    <row r="294" spans="1:25" ht="60" x14ac:dyDescent="0.25">
      <c r="A294" s="82" t="s">
        <v>28</v>
      </c>
      <c r="B294" s="127"/>
      <c r="C294" s="127"/>
      <c r="D294" s="128"/>
      <c r="E294" s="8"/>
      <c r="F294" s="9" t="s">
        <v>26</v>
      </c>
      <c r="G294" s="10" t="s">
        <v>267</v>
      </c>
      <c r="H294" s="11" t="s">
        <v>21</v>
      </c>
      <c r="I294" s="12">
        <v>12</v>
      </c>
      <c r="J294" s="13">
        <v>43009</v>
      </c>
      <c r="K294" s="14">
        <v>43009</v>
      </c>
      <c r="L294" s="14">
        <v>43100</v>
      </c>
      <c r="M294" s="15">
        <v>1</v>
      </c>
      <c r="N294" s="16">
        <v>0</v>
      </c>
      <c r="O294" s="17">
        <v>1</v>
      </c>
      <c r="P294" s="15">
        <f t="shared" si="10"/>
        <v>1</v>
      </c>
      <c r="Q294" s="15">
        <f t="shared" si="16"/>
        <v>100</v>
      </c>
      <c r="R294" s="32"/>
      <c r="S294" s="242"/>
      <c r="T294" s="242"/>
      <c r="U294" s="21"/>
      <c r="V294" s="242"/>
      <c r="W294" s="21"/>
      <c r="X294" s="21"/>
      <c r="Y294" s="244"/>
    </row>
    <row r="295" spans="1:25" ht="60" x14ac:dyDescent="0.25">
      <c r="A295" s="82" t="s">
        <v>28</v>
      </c>
      <c r="B295" s="127"/>
      <c r="C295" s="127"/>
      <c r="D295" s="128"/>
      <c r="E295" s="8"/>
      <c r="F295" s="9" t="s">
        <v>232</v>
      </c>
      <c r="G295" s="10" t="s">
        <v>268</v>
      </c>
      <c r="H295" s="11" t="s">
        <v>21</v>
      </c>
      <c r="I295" s="12">
        <v>12</v>
      </c>
      <c r="J295" s="13">
        <v>43009</v>
      </c>
      <c r="K295" s="14">
        <v>43009</v>
      </c>
      <c r="L295" s="14">
        <v>43100</v>
      </c>
      <c r="M295" s="15">
        <v>1</v>
      </c>
      <c r="N295" s="16">
        <v>0</v>
      </c>
      <c r="O295" s="17">
        <v>1</v>
      </c>
      <c r="P295" s="15">
        <f t="shared" si="10"/>
        <v>1</v>
      </c>
      <c r="Q295" s="15">
        <f t="shared" si="16"/>
        <v>100</v>
      </c>
      <c r="R295" s="32"/>
      <c r="S295" s="242"/>
      <c r="T295" s="242"/>
      <c r="U295" s="21"/>
      <c r="V295" s="242"/>
      <c r="W295" s="21"/>
      <c r="X295" s="21"/>
      <c r="Y295" s="244"/>
    </row>
    <row r="296" spans="1:25" ht="60" x14ac:dyDescent="0.25">
      <c r="A296" s="82" t="s">
        <v>28</v>
      </c>
      <c r="B296" s="127"/>
      <c r="C296" s="127"/>
      <c r="D296" s="128"/>
      <c r="E296" s="8"/>
      <c r="F296" s="9" t="s">
        <v>232</v>
      </c>
      <c r="G296" s="10" t="s">
        <v>268</v>
      </c>
      <c r="H296" s="11" t="s">
        <v>21</v>
      </c>
      <c r="I296" s="12">
        <v>12</v>
      </c>
      <c r="J296" s="13">
        <v>43009</v>
      </c>
      <c r="K296" s="14">
        <v>43009</v>
      </c>
      <c r="L296" s="14">
        <v>43100</v>
      </c>
      <c r="M296" s="15">
        <v>1</v>
      </c>
      <c r="N296" s="16">
        <v>0</v>
      </c>
      <c r="O296" s="17">
        <v>1</v>
      </c>
      <c r="P296" s="15">
        <f t="shared" si="10"/>
        <v>1</v>
      </c>
      <c r="Q296" s="15">
        <f t="shared" si="16"/>
        <v>100</v>
      </c>
      <c r="R296" s="32"/>
      <c r="S296" s="242"/>
      <c r="T296" s="242"/>
      <c r="U296" s="21"/>
      <c r="V296" s="242"/>
      <c r="W296" s="21"/>
      <c r="X296" s="21"/>
      <c r="Y296" s="244"/>
    </row>
    <row r="297" spans="1:25" ht="60" x14ac:dyDescent="0.25">
      <c r="A297" s="82" t="s">
        <v>28</v>
      </c>
      <c r="B297" s="127"/>
      <c r="C297" s="127"/>
      <c r="D297" s="128"/>
      <c r="E297" s="8"/>
      <c r="F297" s="9" t="s">
        <v>250</v>
      </c>
      <c r="G297" s="10" t="s">
        <v>269</v>
      </c>
      <c r="H297" s="11" t="s">
        <v>21</v>
      </c>
      <c r="I297" s="12">
        <v>12</v>
      </c>
      <c r="J297" s="13">
        <v>43009</v>
      </c>
      <c r="K297" s="14">
        <v>43009</v>
      </c>
      <c r="L297" s="14">
        <v>43100</v>
      </c>
      <c r="M297" s="15">
        <v>1</v>
      </c>
      <c r="N297" s="16">
        <v>0</v>
      </c>
      <c r="O297" s="17">
        <v>1</v>
      </c>
      <c r="P297" s="15">
        <f t="shared" si="10"/>
        <v>1</v>
      </c>
      <c r="Q297" s="15">
        <f t="shared" si="16"/>
        <v>100</v>
      </c>
      <c r="R297" s="32"/>
      <c r="S297" s="242"/>
      <c r="T297" s="242"/>
      <c r="U297" s="21"/>
      <c r="V297" s="242"/>
      <c r="W297" s="21"/>
      <c r="X297" s="21"/>
      <c r="Y297" s="244"/>
    </row>
    <row r="298" spans="1:25" ht="60" x14ac:dyDescent="0.25">
      <c r="A298" s="82" t="s">
        <v>28</v>
      </c>
      <c r="B298" s="127"/>
      <c r="C298" s="127"/>
      <c r="D298" s="128"/>
      <c r="E298" s="8"/>
      <c r="F298" s="9" t="s">
        <v>236</v>
      </c>
      <c r="G298" s="10" t="s">
        <v>270</v>
      </c>
      <c r="H298" s="11" t="s">
        <v>21</v>
      </c>
      <c r="I298" s="12">
        <v>12</v>
      </c>
      <c r="J298" s="13">
        <v>43009</v>
      </c>
      <c r="K298" s="14">
        <v>43009</v>
      </c>
      <c r="L298" s="14">
        <v>43100</v>
      </c>
      <c r="M298" s="15">
        <v>1</v>
      </c>
      <c r="N298" s="16">
        <v>0</v>
      </c>
      <c r="O298" s="17">
        <v>1</v>
      </c>
      <c r="P298" s="15">
        <f t="shared" si="10"/>
        <v>1</v>
      </c>
      <c r="Q298" s="15">
        <f t="shared" si="16"/>
        <v>100</v>
      </c>
      <c r="R298" s="32"/>
      <c r="S298" s="242"/>
      <c r="T298" s="242"/>
      <c r="U298" s="21"/>
      <c r="V298" s="242"/>
      <c r="W298" s="21"/>
      <c r="X298" s="21"/>
      <c r="Y298" s="244"/>
    </row>
    <row r="299" spans="1:25" ht="60" x14ac:dyDescent="0.25">
      <c r="A299" s="82" t="s">
        <v>28</v>
      </c>
      <c r="B299" s="127"/>
      <c r="C299" s="127"/>
      <c r="D299" s="128"/>
      <c r="E299" s="8"/>
      <c r="F299" s="9" t="s">
        <v>236</v>
      </c>
      <c r="G299" s="10" t="s">
        <v>270</v>
      </c>
      <c r="H299" s="11" t="s">
        <v>21</v>
      </c>
      <c r="I299" s="12">
        <v>12</v>
      </c>
      <c r="J299" s="13">
        <v>43009</v>
      </c>
      <c r="K299" s="14">
        <v>43009</v>
      </c>
      <c r="L299" s="14">
        <v>43100</v>
      </c>
      <c r="M299" s="15">
        <v>1</v>
      </c>
      <c r="N299" s="16">
        <v>0</v>
      </c>
      <c r="O299" s="17">
        <v>1</v>
      </c>
      <c r="P299" s="15">
        <f t="shared" si="10"/>
        <v>1</v>
      </c>
      <c r="Q299" s="15">
        <f t="shared" si="16"/>
        <v>100</v>
      </c>
      <c r="R299" s="32"/>
      <c r="S299" s="242"/>
      <c r="T299" s="242"/>
      <c r="U299" s="21"/>
      <c r="V299" s="242"/>
      <c r="W299" s="21"/>
      <c r="X299" s="21"/>
      <c r="Y299" s="244"/>
    </row>
    <row r="300" spans="1:25" ht="60" x14ac:dyDescent="0.25">
      <c r="A300" s="82" t="s">
        <v>28</v>
      </c>
      <c r="B300" s="127"/>
      <c r="C300" s="127"/>
      <c r="D300" s="128"/>
      <c r="E300" s="8"/>
      <c r="F300" s="9" t="s">
        <v>89</v>
      </c>
      <c r="G300" s="10" t="s">
        <v>271</v>
      </c>
      <c r="H300" s="11" t="s">
        <v>21</v>
      </c>
      <c r="I300" s="12">
        <v>12</v>
      </c>
      <c r="J300" s="13">
        <v>43009</v>
      </c>
      <c r="K300" s="14">
        <v>43009</v>
      </c>
      <c r="L300" s="14">
        <v>43100</v>
      </c>
      <c r="M300" s="15">
        <v>1</v>
      </c>
      <c r="N300" s="16">
        <v>0</v>
      </c>
      <c r="O300" s="17">
        <v>1</v>
      </c>
      <c r="P300" s="15">
        <f t="shared" si="10"/>
        <v>1</v>
      </c>
      <c r="Q300" s="15">
        <f t="shared" si="16"/>
        <v>100</v>
      </c>
      <c r="R300" s="32"/>
      <c r="S300" s="242"/>
      <c r="T300" s="242"/>
      <c r="U300" s="21"/>
      <c r="V300" s="242"/>
      <c r="W300" s="21"/>
      <c r="X300" s="21"/>
      <c r="Y300" s="244"/>
    </row>
    <row r="301" spans="1:25" ht="60" x14ac:dyDescent="0.25">
      <c r="A301" s="82" t="s">
        <v>28</v>
      </c>
      <c r="B301" s="127"/>
      <c r="C301" s="127"/>
      <c r="D301" s="128"/>
      <c r="E301" s="8"/>
      <c r="F301" s="9" t="s">
        <v>272</v>
      </c>
      <c r="G301" s="10" t="s">
        <v>273</v>
      </c>
      <c r="H301" s="11" t="s">
        <v>21</v>
      </c>
      <c r="I301" s="12">
        <v>12</v>
      </c>
      <c r="J301" s="13">
        <v>43009</v>
      </c>
      <c r="K301" s="14">
        <v>43009</v>
      </c>
      <c r="L301" s="14">
        <v>43100</v>
      </c>
      <c r="M301" s="15">
        <v>1</v>
      </c>
      <c r="N301" s="16">
        <v>1</v>
      </c>
      <c r="O301" s="17">
        <v>1</v>
      </c>
      <c r="P301" s="15">
        <f t="shared" si="10"/>
        <v>2</v>
      </c>
      <c r="Q301" s="15">
        <f t="shared" si="16"/>
        <v>200</v>
      </c>
      <c r="R301" s="32"/>
      <c r="S301" s="242"/>
      <c r="T301" s="242"/>
      <c r="U301" s="21"/>
      <c r="V301" s="242"/>
      <c r="W301" s="21"/>
      <c r="X301" s="21"/>
      <c r="Y301" s="244"/>
    </row>
    <row r="302" spans="1:25" ht="60" x14ac:dyDescent="0.25">
      <c r="A302" s="82" t="s">
        <v>28</v>
      </c>
      <c r="B302" s="127"/>
      <c r="C302" s="127"/>
      <c r="D302" s="128"/>
      <c r="E302" s="8"/>
      <c r="F302" s="9" t="s">
        <v>272</v>
      </c>
      <c r="G302" s="10" t="s">
        <v>273</v>
      </c>
      <c r="H302" s="11" t="s">
        <v>21</v>
      </c>
      <c r="I302" s="12">
        <v>12</v>
      </c>
      <c r="J302" s="13">
        <v>43009</v>
      </c>
      <c r="K302" s="14">
        <v>43009</v>
      </c>
      <c r="L302" s="14">
        <v>43100</v>
      </c>
      <c r="M302" s="15">
        <v>1</v>
      </c>
      <c r="N302" s="16">
        <v>1</v>
      </c>
      <c r="O302" s="17">
        <v>1</v>
      </c>
      <c r="P302" s="15">
        <f t="shared" si="10"/>
        <v>2</v>
      </c>
      <c r="Q302" s="15">
        <f t="shared" si="16"/>
        <v>200</v>
      </c>
      <c r="R302" s="32"/>
      <c r="S302" s="242"/>
      <c r="T302" s="242"/>
      <c r="U302" s="21"/>
      <c r="V302" s="242"/>
      <c r="W302" s="21"/>
      <c r="X302" s="21"/>
      <c r="Y302" s="244"/>
    </row>
    <row r="303" spans="1:25" ht="60" x14ac:dyDescent="0.25">
      <c r="A303" s="82" t="s">
        <v>28</v>
      </c>
      <c r="B303" s="127"/>
      <c r="C303" s="127"/>
      <c r="D303" s="128"/>
      <c r="E303" s="8"/>
      <c r="F303" s="9" t="s">
        <v>274</v>
      </c>
      <c r="G303" s="10" t="s">
        <v>275</v>
      </c>
      <c r="H303" s="11" t="s">
        <v>21</v>
      </c>
      <c r="I303" s="12">
        <v>12</v>
      </c>
      <c r="J303" s="13">
        <v>43009</v>
      </c>
      <c r="K303" s="14">
        <v>43009</v>
      </c>
      <c r="L303" s="14">
        <v>43100</v>
      </c>
      <c r="M303" s="15">
        <v>1</v>
      </c>
      <c r="N303" s="16">
        <v>1</v>
      </c>
      <c r="O303" s="17">
        <v>1</v>
      </c>
      <c r="P303" s="15">
        <f t="shared" si="10"/>
        <v>2</v>
      </c>
      <c r="Q303" s="15">
        <f t="shared" si="16"/>
        <v>200</v>
      </c>
      <c r="R303" s="32"/>
      <c r="S303" s="242"/>
      <c r="T303" s="242"/>
      <c r="U303" s="21"/>
      <c r="V303" s="242"/>
      <c r="W303" s="21"/>
      <c r="X303" s="21"/>
      <c r="Y303" s="244"/>
    </row>
    <row r="304" spans="1:25" ht="60" x14ac:dyDescent="0.25">
      <c r="A304" s="82" t="s">
        <v>28</v>
      </c>
      <c r="B304" s="127"/>
      <c r="C304" s="127"/>
      <c r="D304" s="128"/>
      <c r="E304" s="8"/>
      <c r="F304" s="9" t="s">
        <v>276</v>
      </c>
      <c r="G304" s="10" t="s">
        <v>277</v>
      </c>
      <c r="H304" s="11" t="s">
        <v>21</v>
      </c>
      <c r="I304" s="12">
        <v>12</v>
      </c>
      <c r="J304" s="13">
        <v>43009</v>
      </c>
      <c r="K304" s="14">
        <v>43009</v>
      </c>
      <c r="L304" s="14">
        <v>43100</v>
      </c>
      <c r="M304" s="15">
        <v>1</v>
      </c>
      <c r="N304" s="16">
        <v>0</v>
      </c>
      <c r="O304" s="17">
        <v>1</v>
      </c>
      <c r="P304" s="15">
        <f t="shared" si="10"/>
        <v>1</v>
      </c>
      <c r="Q304" s="15">
        <f t="shared" si="16"/>
        <v>100</v>
      </c>
      <c r="R304" s="32"/>
      <c r="S304" s="242"/>
      <c r="T304" s="242"/>
      <c r="U304" s="21"/>
      <c r="V304" s="242"/>
      <c r="W304" s="21"/>
      <c r="X304" s="21"/>
      <c r="Y304" s="244"/>
    </row>
    <row r="305" spans="1:25" ht="60" x14ac:dyDescent="0.25">
      <c r="A305" s="82" t="s">
        <v>28</v>
      </c>
      <c r="B305" s="127"/>
      <c r="C305" s="127"/>
      <c r="D305" s="128"/>
      <c r="E305" s="8"/>
      <c r="F305" s="9" t="s">
        <v>276</v>
      </c>
      <c r="G305" s="10" t="s">
        <v>277</v>
      </c>
      <c r="H305" s="11" t="s">
        <v>21</v>
      </c>
      <c r="I305" s="12">
        <v>12</v>
      </c>
      <c r="J305" s="13">
        <v>43009</v>
      </c>
      <c r="K305" s="14">
        <v>43009</v>
      </c>
      <c r="L305" s="14">
        <v>43100</v>
      </c>
      <c r="M305" s="15">
        <v>1</v>
      </c>
      <c r="N305" s="16">
        <v>0</v>
      </c>
      <c r="O305" s="17">
        <v>1</v>
      </c>
      <c r="P305" s="15">
        <f t="shared" si="10"/>
        <v>1</v>
      </c>
      <c r="Q305" s="15">
        <f t="shared" si="16"/>
        <v>100</v>
      </c>
      <c r="R305" s="32"/>
      <c r="S305" s="242"/>
      <c r="T305" s="242"/>
      <c r="U305" s="21"/>
      <c r="V305" s="242"/>
      <c r="W305" s="21"/>
      <c r="X305" s="21"/>
      <c r="Y305" s="244"/>
    </row>
    <row r="306" spans="1:25" ht="60" x14ac:dyDescent="0.25">
      <c r="A306" s="82" t="s">
        <v>28</v>
      </c>
      <c r="B306" s="127"/>
      <c r="C306" s="127"/>
      <c r="D306" s="128"/>
      <c r="E306" s="8"/>
      <c r="F306" s="9" t="s">
        <v>278</v>
      </c>
      <c r="G306" s="10" t="s">
        <v>279</v>
      </c>
      <c r="H306" s="11" t="s">
        <v>21</v>
      </c>
      <c r="I306" s="12">
        <v>12</v>
      </c>
      <c r="J306" s="13">
        <v>43009</v>
      </c>
      <c r="K306" s="14">
        <v>43009</v>
      </c>
      <c r="L306" s="14">
        <v>43100</v>
      </c>
      <c r="M306" s="15">
        <v>1</v>
      </c>
      <c r="N306" s="16">
        <v>0</v>
      </c>
      <c r="O306" s="17">
        <v>1</v>
      </c>
      <c r="P306" s="15">
        <f t="shared" si="10"/>
        <v>1</v>
      </c>
      <c r="Q306" s="15">
        <f t="shared" si="16"/>
        <v>100</v>
      </c>
      <c r="R306" s="32"/>
      <c r="S306" s="242"/>
      <c r="T306" s="242"/>
      <c r="U306" s="21"/>
      <c r="V306" s="242"/>
      <c r="W306" s="21"/>
      <c r="X306" s="21"/>
      <c r="Y306" s="244"/>
    </row>
    <row r="307" spans="1:25" ht="60" x14ac:dyDescent="0.25">
      <c r="A307" s="82" t="s">
        <v>28</v>
      </c>
      <c r="B307" s="127"/>
      <c r="C307" s="127"/>
      <c r="D307" s="128"/>
      <c r="E307" s="8"/>
      <c r="F307" s="9" t="s">
        <v>280</v>
      </c>
      <c r="G307" s="10" t="s">
        <v>281</v>
      </c>
      <c r="H307" s="11" t="s">
        <v>21</v>
      </c>
      <c r="I307" s="12">
        <v>12</v>
      </c>
      <c r="J307" s="13">
        <v>43009</v>
      </c>
      <c r="K307" s="14">
        <v>43009</v>
      </c>
      <c r="L307" s="14">
        <v>43100</v>
      </c>
      <c r="M307" s="15">
        <v>1</v>
      </c>
      <c r="N307" s="16">
        <v>1</v>
      </c>
      <c r="O307" s="17">
        <v>1</v>
      </c>
      <c r="P307" s="15">
        <f t="shared" si="10"/>
        <v>2</v>
      </c>
      <c r="Q307" s="15">
        <f t="shared" si="16"/>
        <v>200</v>
      </c>
      <c r="R307" s="32"/>
      <c r="S307" s="242"/>
      <c r="T307" s="242"/>
      <c r="U307" s="21"/>
      <c r="V307" s="242"/>
      <c r="W307" s="21"/>
      <c r="X307" s="21"/>
      <c r="Y307" s="244"/>
    </row>
    <row r="308" spans="1:25" ht="60" x14ac:dyDescent="0.25">
      <c r="A308" s="82" t="s">
        <v>28</v>
      </c>
      <c r="B308" s="127"/>
      <c r="C308" s="127"/>
      <c r="D308" s="128"/>
      <c r="E308" s="8"/>
      <c r="F308" s="9" t="s">
        <v>280</v>
      </c>
      <c r="G308" s="10" t="s">
        <v>281</v>
      </c>
      <c r="H308" s="11" t="s">
        <v>21</v>
      </c>
      <c r="I308" s="12">
        <v>12</v>
      </c>
      <c r="J308" s="13">
        <v>43009</v>
      </c>
      <c r="K308" s="14">
        <v>43009</v>
      </c>
      <c r="L308" s="14">
        <v>43100</v>
      </c>
      <c r="M308" s="15">
        <v>1</v>
      </c>
      <c r="N308" s="16">
        <v>1</v>
      </c>
      <c r="O308" s="17">
        <v>1</v>
      </c>
      <c r="P308" s="15">
        <f t="shared" si="10"/>
        <v>2</v>
      </c>
      <c r="Q308" s="15">
        <f t="shared" si="16"/>
        <v>200</v>
      </c>
      <c r="R308" s="32"/>
      <c r="S308" s="242"/>
      <c r="T308" s="242"/>
      <c r="U308" s="21"/>
      <c r="V308" s="242"/>
      <c r="W308" s="21"/>
      <c r="X308" s="21"/>
      <c r="Y308" s="244"/>
    </row>
    <row r="309" spans="1:25" ht="60" x14ac:dyDescent="0.25">
      <c r="A309" s="82" t="s">
        <v>28</v>
      </c>
      <c r="B309" s="127"/>
      <c r="C309" s="127"/>
      <c r="D309" s="128"/>
      <c r="E309" s="8"/>
      <c r="F309" s="9" t="s">
        <v>282</v>
      </c>
      <c r="G309" s="10" t="s">
        <v>283</v>
      </c>
      <c r="H309" s="11" t="s">
        <v>21</v>
      </c>
      <c r="I309" s="12">
        <v>12</v>
      </c>
      <c r="J309" s="13">
        <v>43009</v>
      </c>
      <c r="K309" s="14">
        <v>43009</v>
      </c>
      <c r="L309" s="14">
        <v>43100</v>
      </c>
      <c r="M309" s="15">
        <v>1</v>
      </c>
      <c r="N309" s="16">
        <v>1</v>
      </c>
      <c r="O309" s="17">
        <v>1</v>
      </c>
      <c r="P309" s="15">
        <f t="shared" si="10"/>
        <v>2</v>
      </c>
      <c r="Q309" s="15">
        <f t="shared" si="16"/>
        <v>200</v>
      </c>
      <c r="R309" s="32"/>
      <c r="S309" s="242"/>
      <c r="T309" s="242"/>
      <c r="U309" s="21"/>
      <c r="V309" s="242"/>
      <c r="W309" s="21"/>
      <c r="X309" s="21"/>
      <c r="Y309" s="244"/>
    </row>
    <row r="310" spans="1:25" ht="60" x14ac:dyDescent="0.25">
      <c r="A310" s="82" t="s">
        <v>28</v>
      </c>
      <c r="B310" s="127"/>
      <c r="C310" s="127"/>
      <c r="D310" s="128"/>
      <c r="E310" s="8"/>
      <c r="F310" s="9" t="s">
        <v>284</v>
      </c>
      <c r="G310" s="10" t="s">
        <v>268</v>
      </c>
      <c r="H310" s="11" t="s">
        <v>21</v>
      </c>
      <c r="I310" s="12">
        <v>12</v>
      </c>
      <c r="J310" s="13">
        <v>43009</v>
      </c>
      <c r="K310" s="14">
        <v>43009</v>
      </c>
      <c r="L310" s="14">
        <v>43100</v>
      </c>
      <c r="M310" s="15">
        <v>1</v>
      </c>
      <c r="N310" s="16">
        <v>0</v>
      </c>
      <c r="O310" s="17">
        <v>1</v>
      </c>
      <c r="P310" s="15">
        <f t="shared" si="10"/>
        <v>1</v>
      </c>
      <c r="Q310" s="15">
        <f t="shared" si="16"/>
        <v>100</v>
      </c>
      <c r="R310" s="32"/>
      <c r="S310" s="242"/>
      <c r="T310" s="242"/>
      <c r="U310" s="21"/>
      <c r="V310" s="242"/>
      <c r="W310" s="21"/>
      <c r="X310" s="21"/>
      <c r="Y310" s="244"/>
    </row>
    <row r="311" spans="1:25" ht="60" x14ac:dyDescent="0.25">
      <c r="A311" s="82" t="s">
        <v>28</v>
      </c>
      <c r="B311" s="127"/>
      <c r="C311" s="127"/>
      <c r="D311" s="128"/>
      <c r="E311" s="8"/>
      <c r="F311" s="9" t="s">
        <v>285</v>
      </c>
      <c r="G311" s="10" t="s">
        <v>269</v>
      </c>
      <c r="H311" s="11" t="s">
        <v>21</v>
      </c>
      <c r="I311" s="12">
        <v>12</v>
      </c>
      <c r="J311" s="13">
        <v>43009</v>
      </c>
      <c r="K311" s="14">
        <v>43009</v>
      </c>
      <c r="L311" s="14">
        <v>43100</v>
      </c>
      <c r="M311" s="15">
        <v>1</v>
      </c>
      <c r="N311" s="16">
        <v>0</v>
      </c>
      <c r="O311" s="17">
        <v>1</v>
      </c>
      <c r="P311" s="15">
        <f t="shared" si="10"/>
        <v>1</v>
      </c>
      <c r="Q311" s="15">
        <f t="shared" si="16"/>
        <v>100</v>
      </c>
      <c r="R311" s="32"/>
      <c r="S311" s="242"/>
      <c r="T311" s="242"/>
      <c r="U311" s="21"/>
      <c r="V311" s="242"/>
      <c r="W311" s="21"/>
      <c r="X311" s="21"/>
      <c r="Y311" s="244"/>
    </row>
    <row r="312" spans="1:25" ht="45" x14ac:dyDescent="0.25">
      <c r="A312" s="83" t="s">
        <v>359</v>
      </c>
      <c r="B312" s="139" t="s">
        <v>360</v>
      </c>
      <c r="C312" s="139" t="s">
        <v>361</v>
      </c>
      <c r="D312" s="140" t="s">
        <v>362</v>
      </c>
      <c r="E312" s="77" t="s">
        <v>363</v>
      </c>
      <c r="F312" s="78" t="s">
        <v>25</v>
      </c>
      <c r="G312" s="10" t="s">
        <v>364</v>
      </c>
      <c r="H312" s="10" t="s">
        <v>21</v>
      </c>
      <c r="I312" s="10">
        <v>8</v>
      </c>
      <c r="J312" s="13">
        <v>43009</v>
      </c>
      <c r="K312" s="14">
        <v>43009</v>
      </c>
      <c r="L312" s="14">
        <v>43084</v>
      </c>
      <c r="M312" s="79">
        <v>3</v>
      </c>
      <c r="N312" s="79">
        <v>2</v>
      </c>
      <c r="O312" s="79" t="s">
        <v>365</v>
      </c>
      <c r="P312" s="15">
        <f>N312+O312</f>
        <v>2</v>
      </c>
      <c r="Q312" s="15">
        <f>P312/M312*100</f>
        <v>66.666666666666657</v>
      </c>
      <c r="R312" s="48"/>
      <c r="S312" s="242">
        <f>VLOOKUP(C312,'[1]Sumado depto y gestion incorp1'!$A$2:$C$297,3,FALSE)</f>
        <v>1600000000</v>
      </c>
      <c r="T312" s="242">
        <f>VLOOKUP(C312,'[1]Sumado depto y gestion incorp1'!$A$2:$D$297,4,FALSE)</f>
        <v>0</v>
      </c>
      <c r="U312" s="21">
        <f>VLOOKUP(C312,'[1]Sumado depto y gestion incorp1'!$A$2:$F$297,6,FALSE)</f>
        <v>1405827946</v>
      </c>
      <c r="V312" s="242">
        <f>VLOOKUP(C312,'[1]Sumado depto y gestion incorp1'!$A$2:$G$297,7,FALSE)</f>
        <v>0</v>
      </c>
      <c r="W312" s="21">
        <f t="shared" si="14"/>
        <v>1600000000</v>
      </c>
      <c r="X312" s="21">
        <f t="shared" si="15"/>
        <v>1405827946</v>
      </c>
      <c r="Y312" s="244"/>
    </row>
    <row r="313" spans="1:25" ht="30" x14ac:dyDescent="0.25">
      <c r="A313" s="83" t="s">
        <v>359</v>
      </c>
      <c r="B313" s="163"/>
      <c r="C313" s="163"/>
      <c r="D313" s="163"/>
      <c r="E313" s="29"/>
      <c r="F313" s="80" t="s">
        <v>232</v>
      </c>
      <c r="G313" s="10" t="s">
        <v>366</v>
      </c>
      <c r="H313" s="10" t="s">
        <v>21</v>
      </c>
      <c r="I313" s="10">
        <v>8</v>
      </c>
      <c r="J313" s="13">
        <v>43009</v>
      </c>
      <c r="K313" s="14">
        <v>43009</v>
      </c>
      <c r="L313" s="14">
        <v>43084</v>
      </c>
      <c r="M313" s="79">
        <v>80</v>
      </c>
      <c r="N313" s="79">
        <v>0</v>
      </c>
      <c r="O313" s="79" t="s">
        <v>365</v>
      </c>
      <c r="P313" s="15">
        <f t="shared" ref="P313:P376" si="17">N313+O313</f>
        <v>0</v>
      </c>
      <c r="Q313" s="15">
        <f t="shared" ref="Q313:Q376" si="18">P313/M313*100</f>
        <v>0</v>
      </c>
      <c r="R313" s="29"/>
      <c r="S313" s="242"/>
      <c r="T313" s="242"/>
      <c r="U313" s="21"/>
      <c r="V313" s="242"/>
      <c r="W313" s="21"/>
      <c r="X313" s="21"/>
      <c r="Y313" s="244"/>
    </row>
    <row r="314" spans="1:25" ht="30" x14ac:dyDescent="0.25">
      <c r="A314" s="83" t="s">
        <v>359</v>
      </c>
      <c r="B314" s="163"/>
      <c r="C314" s="163"/>
      <c r="D314" s="163"/>
      <c r="E314" s="29"/>
      <c r="F314" s="80" t="s">
        <v>24</v>
      </c>
      <c r="G314" s="10" t="s">
        <v>367</v>
      </c>
      <c r="H314" s="10" t="s">
        <v>21</v>
      </c>
      <c r="I314" s="10">
        <v>8</v>
      </c>
      <c r="J314" s="13">
        <v>43009</v>
      </c>
      <c r="K314" s="14">
        <v>43009</v>
      </c>
      <c r="L314" s="14">
        <v>43084</v>
      </c>
      <c r="M314" s="79">
        <v>10</v>
      </c>
      <c r="N314" s="79">
        <v>1</v>
      </c>
      <c r="O314" s="79" t="s">
        <v>368</v>
      </c>
      <c r="P314" s="15">
        <f t="shared" si="17"/>
        <v>3</v>
      </c>
      <c r="Q314" s="15">
        <f t="shared" si="18"/>
        <v>30</v>
      </c>
      <c r="R314" s="29"/>
      <c r="S314" s="242"/>
      <c r="T314" s="242"/>
      <c r="U314" s="21"/>
      <c r="V314" s="242"/>
      <c r="W314" s="21"/>
      <c r="X314" s="21"/>
      <c r="Y314" s="244"/>
    </row>
    <row r="315" spans="1:25" ht="30" x14ac:dyDescent="0.25">
      <c r="A315" s="83" t="s">
        <v>359</v>
      </c>
      <c r="B315" s="163"/>
      <c r="C315" s="163"/>
      <c r="D315" s="163"/>
      <c r="E315" s="29"/>
      <c r="F315" s="80" t="s">
        <v>79</v>
      </c>
      <c r="G315" s="10" t="s">
        <v>369</v>
      </c>
      <c r="H315" s="10" t="s">
        <v>21</v>
      </c>
      <c r="I315" s="10">
        <v>8</v>
      </c>
      <c r="J315" s="13">
        <v>43009</v>
      </c>
      <c r="K315" s="14">
        <v>43009</v>
      </c>
      <c r="L315" s="14">
        <v>43084</v>
      </c>
      <c r="M315" s="79">
        <v>65</v>
      </c>
      <c r="N315" s="79">
        <v>40</v>
      </c>
      <c r="O315" s="79" t="s">
        <v>370</v>
      </c>
      <c r="P315" s="15">
        <f t="shared" si="17"/>
        <v>125</v>
      </c>
      <c r="Q315" s="15">
        <f t="shared" si="18"/>
        <v>192.30769230769232</v>
      </c>
      <c r="R315" s="29"/>
      <c r="S315" s="242"/>
      <c r="T315" s="242"/>
      <c r="U315" s="21"/>
      <c r="V315" s="242"/>
      <c r="W315" s="21"/>
      <c r="X315" s="21"/>
      <c r="Y315" s="244"/>
    </row>
    <row r="316" spans="1:25" ht="30" x14ac:dyDescent="0.25">
      <c r="A316" s="83" t="s">
        <v>359</v>
      </c>
      <c r="B316" s="163"/>
      <c r="C316" s="163"/>
      <c r="D316" s="163"/>
      <c r="E316" s="29"/>
      <c r="F316" s="80" t="s">
        <v>78</v>
      </c>
      <c r="G316" s="10" t="s">
        <v>371</v>
      </c>
      <c r="H316" s="10" t="s">
        <v>21</v>
      </c>
      <c r="I316" s="10">
        <v>8</v>
      </c>
      <c r="J316" s="13">
        <v>43009</v>
      </c>
      <c r="K316" s="14">
        <v>43009</v>
      </c>
      <c r="L316" s="14">
        <v>43084</v>
      </c>
      <c r="M316" s="79">
        <v>20</v>
      </c>
      <c r="N316" s="79">
        <v>11</v>
      </c>
      <c r="O316" s="79" t="s">
        <v>372</v>
      </c>
      <c r="P316" s="15">
        <f t="shared" si="17"/>
        <v>40</v>
      </c>
      <c r="Q316" s="15">
        <f t="shared" si="18"/>
        <v>200</v>
      </c>
      <c r="R316" s="29"/>
      <c r="S316" s="242"/>
      <c r="T316" s="242"/>
      <c r="U316" s="21"/>
      <c r="V316" s="242"/>
      <c r="W316" s="21"/>
      <c r="X316" s="21"/>
      <c r="Y316" s="244"/>
    </row>
    <row r="317" spans="1:25" ht="30" x14ac:dyDescent="0.25">
      <c r="A317" s="83" t="s">
        <v>359</v>
      </c>
      <c r="B317" s="163"/>
      <c r="C317" s="163"/>
      <c r="D317" s="163"/>
      <c r="E317" s="29"/>
      <c r="F317" s="80"/>
      <c r="G317" s="10" t="s">
        <v>373</v>
      </c>
      <c r="H317" s="10" t="s">
        <v>21</v>
      </c>
      <c r="I317" s="10">
        <v>8</v>
      </c>
      <c r="J317" s="13">
        <v>43009</v>
      </c>
      <c r="K317" s="14">
        <v>43009</v>
      </c>
      <c r="L317" s="14">
        <v>43084</v>
      </c>
      <c r="M317" s="79">
        <v>1</v>
      </c>
      <c r="N317" s="79">
        <v>0</v>
      </c>
      <c r="O317" s="79" t="s">
        <v>365</v>
      </c>
      <c r="P317" s="15">
        <f t="shared" si="17"/>
        <v>0</v>
      </c>
      <c r="Q317" s="15">
        <f t="shared" si="18"/>
        <v>0</v>
      </c>
      <c r="R317" s="29"/>
      <c r="S317" s="242"/>
      <c r="T317" s="242"/>
      <c r="U317" s="21"/>
      <c r="V317" s="242"/>
      <c r="W317" s="21"/>
      <c r="X317" s="21"/>
      <c r="Y317" s="244"/>
    </row>
    <row r="318" spans="1:25" ht="30" x14ac:dyDescent="0.25">
      <c r="A318" s="83" t="s">
        <v>359</v>
      </c>
      <c r="B318" s="163"/>
      <c r="C318" s="163"/>
      <c r="D318" s="163"/>
      <c r="E318" s="29"/>
      <c r="F318" s="80"/>
      <c r="G318" s="10" t="s">
        <v>374</v>
      </c>
      <c r="H318" s="10" t="s">
        <v>21</v>
      </c>
      <c r="I318" s="10">
        <v>8</v>
      </c>
      <c r="J318" s="13">
        <v>43009</v>
      </c>
      <c r="K318" s="14">
        <v>43009</v>
      </c>
      <c r="L318" s="14">
        <v>43084</v>
      </c>
      <c r="M318" s="79">
        <v>1</v>
      </c>
      <c r="N318" s="79">
        <v>1</v>
      </c>
      <c r="O318" s="79" t="s">
        <v>365</v>
      </c>
      <c r="P318" s="15">
        <f t="shared" si="17"/>
        <v>1</v>
      </c>
      <c r="Q318" s="15">
        <f t="shared" si="18"/>
        <v>100</v>
      </c>
      <c r="R318" s="29"/>
      <c r="S318" s="242"/>
      <c r="T318" s="242"/>
      <c r="U318" s="21"/>
      <c r="V318" s="242"/>
      <c r="W318" s="21"/>
      <c r="X318" s="21"/>
      <c r="Y318" s="244"/>
    </row>
    <row r="319" spans="1:25" ht="45" x14ac:dyDescent="0.25">
      <c r="A319" s="83" t="s">
        <v>359</v>
      </c>
      <c r="B319" s="228" t="s">
        <v>360</v>
      </c>
      <c r="C319" s="228" t="s">
        <v>375</v>
      </c>
      <c r="D319" s="229" t="s">
        <v>376</v>
      </c>
      <c r="E319" s="81" t="s">
        <v>377</v>
      </c>
      <c r="F319" s="9" t="s">
        <v>24</v>
      </c>
      <c r="G319" s="10" t="s">
        <v>378</v>
      </c>
      <c r="H319" s="11" t="s">
        <v>71</v>
      </c>
      <c r="I319" s="12">
        <v>12</v>
      </c>
      <c r="J319" s="13">
        <v>43009</v>
      </c>
      <c r="K319" s="14">
        <v>43009</v>
      </c>
      <c r="L319" s="14">
        <v>43084</v>
      </c>
      <c r="M319" s="15">
        <v>100</v>
      </c>
      <c r="N319" s="16">
        <v>89</v>
      </c>
      <c r="O319" s="17">
        <v>10</v>
      </c>
      <c r="P319" s="15">
        <f t="shared" si="17"/>
        <v>99</v>
      </c>
      <c r="Q319" s="15">
        <f t="shared" si="18"/>
        <v>99</v>
      </c>
      <c r="R319" s="29"/>
      <c r="S319" s="242">
        <f>VLOOKUP(C319,'[1]Sumado depto y gestion incorp1'!$A$2:$C$297,3,FALSE)</f>
        <v>1000000000</v>
      </c>
      <c r="T319" s="242">
        <f>VLOOKUP(C319,'[1]Sumado depto y gestion incorp1'!$A$2:$D$297,4,FALSE)</f>
        <v>0</v>
      </c>
      <c r="U319" s="21">
        <f>VLOOKUP(C319,'[1]Sumado depto y gestion incorp1'!$A$2:$F$297,6,FALSE)</f>
        <v>920550574</v>
      </c>
      <c r="V319" s="242">
        <f>VLOOKUP(C319,'[1]Sumado depto y gestion incorp1'!$A$2:$G$297,7,FALSE)</f>
        <v>0</v>
      </c>
      <c r="W319" s="21">
        <f t="shared" si="14"/>
        <v>1000000000</v>
      </c>
      <c r="X319" s="21">
        <f t="shared" si="15"/>
        <v>920550574</v>
      </c>
      <c r="Y319" s="244"/>
    </row>
    <row r="320" spans="1:25" ht="45" x14ac:dyDescent="0.25">
      <c r="A320" s="83" t="s">
        <v>359</v>
      </c>
      <c r="B320" s="127" t="s">
        <v>360</v>
      </c>
      <c r="C320" s="127" t="s">
        <v>379</v>
      </c>
      <c r="D320" s="128" t="s">
        <v>380</v>
      </c>
      <c r="E320" s="8" t="s">
        <v>381</v>
      </c>
      <c r="F320" s="9" t="s">
        <v>24</v>
      </c>
      <c r="G320" s="10" t="s">
        <v>382</v>
      </c>
      <c r="H320" s="11" t="s">
        <v>71</v>
      </c>
      <c r="I320" s="12">
        <v>12</v>
      </c>
      <c r="J320" s="13">
        <v>43009</v>
      </c>
      <c r="K320" s="14">
        <v>43009</v>
      </c>
      <c r="L320" s="14">
        <v>43084</v>
      </c>
      <c r="M320" s="15">
        <v>100</v>
      </c>
      <c r="N320" s="16">
        <v>85</v>
      </c>
      <c r="O320" s="17">
        <v>15</v>
      </c>
      <c r="P320" s="15">
        <f t="shared" si="17"/>
        <v>100</v>
      </c>
      <c r="Q320" s="15">
        <f t="shared" si="18"/>
        <v>100</v>
      </c>
      <c r="R320" s="29"/>
      <c r="S320" s="242">
        <f>VLOOKUP(C320,'[1]Sumado depto y gestion incorp1'!$A$2:$C$297,3,FALSE)</f>
        <v>1835909781</v>
      </c>
      <c r="T320" s="242">
        <f>VLOOKUP(C320,'[1]Sumado depto y gestion incorp1'!$A$2:$D$297,4,FALSE)</f>
        <v>0</v>
      </c>
      <c r="U320" s="21">
        <f>VLOOKUP(C320,'[1]Sumado depto y gestion incorp1'!$A$2:$F$297,6,FALSE)</f>
        <v>1835909781</v>
      </c>
      <c r="V320" s="242">
        <f>VLOOKUP(C320,'[1]Sumado depto y gestion incorp1'!$A$2:$G$297,7,FALSE)</f>
        <v>0</v>
      </c>
      <c r="W320" s="21">
        <f t="shared" si="14"/>
        <v>1835909781</v>
      </c>
      <c r="X320" s="21">
        <f t="shared" si="15"/>
        <v>1835909781</v>
      </c>
      <c r="Y320" s="244"/>
    </row>
    <row r="321" spans="1:25" ht="60" x14ac:dyDescent="0.25">
      <c r="A321" s="82" t="s">
        <v>55</v>
      </c>
      <c r="B321" s="127" t="s">
        <v>423</v>
      </c>
      <c r="C321" s="127" t="s">
        <v>424</v>
      </c>
      <c r="D321" s="128" t="s">
        <v>425</v>
      </c>
      <c r="E321" s="8" t="s">
        <v>426</v>
      </c>
      <c r="F321" s="9" t="s">
        <v>70</v>
      </c>
      <c r="G321" s="10" t="s">
        <v>427</v>
      </c>
      <c r="H321" s="11" t="s">
        <v>21</v>
      </c>
      <c r="I321" s="12">
        <v>12</v>
      </c>
      <c r="J321" s="13">
        <v>43009</v>
      </c>
      <c r="K321" s="14">
        <v>43009</v>
      </c>
      <c r="L321" s="14">
        <v>43100</v>
      </c>
      <c r="M321" s="15">
        <v>2</v>
      </c>
      <c r="N321" s="12">
        <v>2</v>
      </c>
      <c r="O321" s="17">
        <v>0</v>
      </c>
      <c r="P321" s="15">
        <f t="shared" si="17"/>
        <v>2</v>
      </c>
      <c r="Q321" s="15">
        <f t="shared" si="18"/>
        <v>100</v>
      </c>
      <c r="R321" s="98"/>
      <c r="S321" s="242">
        <f>VLOOKUP(C321,'[1]Sumado depto y gestion incorp1'!$A$2:$C$297,3,FALSE)</f>
        <v>948392890</v>
      </c>
      <c r="T321" s="242">
        <f>VLOOKUP(C321,'[1]Sumado depto y gestion incorp1'!$A$2:$D$297,4,FALSE)</f>
        <v>0</v>
      </c>
      <c r="U321" s="21">
        <f>VLOOKUP(C321,'[1]Sumado depto y gestion incorp1'!$A$2:$F$297,6,FALSE)</f>
        <v>792027950</v>
      </c>
      <c r="V321" s="242">
        <f>VLOOKUP(C321,'[1]Sumado depto y gestion incorp1'!$A$2:$G$297,7,FALSE)</f>
        <v>0</v>
      </c>
      <c r="W321" s="21">
        <f t="shared" si="14"/>
        <v>948392890</v>
      </c>
      <c r="X321" s="21">
        <f t="shared" si="15"/>
        <v>792027950</v>
      </c>
      <c r="Y321" s="244"/>
    </row>
    <row r="322" spans="1:25" ht="45" x14ac:dyDescent="0.25">
      <c r="A322" s="82" t="s">
        <v>55</v>
      </c>
      <c r="B322" s="127"/>
      <c r="C322" s="127"/>
      <c r="D322" s="128"/>
      <c r="E322" s="8"/>
      <c r="F322" s="9" t="s">
        <v>72</v>
      </c>
      <c r="G322" s="10" t="s">
        <v>428</v>
      </c>
      <c r="H322" s="11" t="s">
        <v>21</v>
      </c>
      <c r="I322" s="12">
        <v>12</v>
      </c>
      <c r="J322" s="13">
        <v>43009</v>
      </c>
      <c r="K322" s="14">
        <v>43009</v>
      </c>
      <c r="L322" s="14">
        <v>43100</v>
      </c>
      <c r="M322" s="15">
        <v>1</v>
      </c>
      <c r="N322" s="12">
        <v>0</v>
      </c>
      <c r="O322" s="17">
        <v>1</v>
      </c>
      <c r="P322" s="15">
        <f t="shared" si="17"/>
        <v>1</v>
      </c>
      <c r="Q322" s="15">
        <f t="shared" si="18"/>
        <v>100</v>
      </c>
      <c r="R322" s="99" t="s">
        <v>429</v>
      </c>
      <c r="S322" s="242"/>
      <c r="T322" s="242"/>
      <c r="U322" s="21"/>
      <c r="V322" s="242"/>
      <c r="W322" s="21"/>
      <c r="X322" s="21"/>
      <c r="Y322" s="244"/>
    </row>
    <row r="323" spans="1:25" ht="45" x14ac:dyDescent="0.25">
      <c r="A323" s="82" t="s">
        <v>55</v>
      </c>
      <c r="B323" s="127"/>
      <c r="C323" s="127"/>
      <c r="D323" s="128"/>
      <c r="E323" s="8"/>
      <c r="F323" s="9" t="s">
        <v>73</v>
      </c>
      <c r="G323" s="10" t="s">
        <v>430</v>
      </c>
      <c r="H323" s="11" t="s">
        <v>21</v>
      </c>
      <c r="I323" s="12">
        <v>12</v>
      </c>
      <c r="J323" s="13">
        <v>43009</v>
      </c>
      <c r="K323" s="14">
        <v>43009</v>
      </c>
      <c r="L323" s="14">
        <v>43100</v>
      </c>
      <c r="M323" s="15">
        <v>1</v>
      </c>
      <c r="N323" s="12">
        <v>1</v>
      </c>
      <c r="O323" s="17">
        <v>0</v>
      </c>
      <c r="P323" s="15">
        <f t="shared" si="17"/>
        <v>1</v>
      </c>
      <c r="Q323" s="15">
        <f t="shared" si="18"/>
        <v>100</v>
      </c>
      <c r="R323" s="100" t="s">
        <v>431</v>
      </c>
      <c r="S323" s="242"/>
      <c r="T323" s="242"/>
      <c r="U323" s="21"/>
      <c r="V323" s="242"/>
      <c r="W323" s="21"/>
      <c r="X323" s="21"/>
      <c r="Y323" s="244"/>
    </row>
    <row r="324" spans="1:25" ht="135" x14ac:dyDescent="0.25">
      <c r="A324" s="82" t="s">
        <v>55</v>
      </c>
      <c r="B324" s="127"/>
      <c r="C324" s="127"/>
      <c r="D324" s="128"/>
      <c r="E324" s="8"/>
      <c r="F324" s="9" t="s">
        <v>22</v>
      </c>
      <c r="G324" s="10" t="s">
        <v>432</v>
      </c>
      <c r="H324" s="11" t="s">
        <v>21</v>
      </c>
      <c r="I324" s="12">
        <v>12</v>
      </c>
      <c r="J324" s="13">
        <v>43009</v>
      </c>
      <c r="K324" s="14">
        <v>43009</v>
      </c>
      <c r="L324" s="14">
        <v>43100</v>
      </c>
      <c r="M324" s="15">
        <v>2</v>
      </c>
      <c r="N324" s="12">
        <v>0</v>
      </c>
      <c r="O324" s="17">
        <v>2</v>
      </c>
      <c r="P324" s="15">
        <f t="shared" si="17"/>
        <v>2</v>
      </c>
      <c r="Q324" s="15">
        <f t="shared" si="18"/>
        <v>100</v>
      </c>
      <c r="R324" s="99" t="s">
        <v>433</v>
      </c>
      <c r="S324" s="242"/>
      <c r="T324" s="242"/>
      <c r="U324" s="21"/>
      <c r="V324" s="242"/>
      <c r="W324" s="21"/>
      <c r="X324" s="21"/>
      <c r="Y324" s="244"/>
    </row>
    <row r="325" spans="1:25" ht="45" x14ac:dyDescent="0.25">
      <c r="A325" s="82" t="s">
        <v>55</v>
      </c>
      <c r="B325" s="127"/>
      <c r="C325" s="127"/>
      <c r="D325" s="128"/>
      <c r="E325" s="8"/>
      <c r="F325" s="9" t="s">
        <v>23</v>
      </c>
      <c r="G325" s="10" t="s">
        <v>434</v>
      </c>
      <c r="H325" s="11" t="s">
        <v>71</v>
      </c>
      <c r="I325" s="12">
        <v>12</v>
      </c>
      <c r="J325" s="13">
        <v>43009</v>
      </c>
      <c r="K325" s="14">
        <v>43009</v>
      </c>
      <c r="L325" s="14">
        <v>43100</v>
      </c>
      <c r="M325" s="15">
        <v>100</v>
      </c>
      <c r="N325" s="12">
        <v>200</v>
      </c>
      <c r="O325" s="17">
        <v>0</v>
      </c>
      <c r="P325" s="15">
        <f t="shared" si="17"/>
        <v>200</v>
      </c>
      <c r="Q325" s="15">
        <f t="shared" si="18"/>
        <v>200</v>
      </c>
      <c r="R325" s="99" t="s">
        <v>435</v>
      </c>
      <c r="S325" s="242"/>
      <c r="T325" s="242"/>
      <c r="U325" s="21"/>
      <c r="V325" s="242"/>
      <c r="W325" s="21"/>
      <c r="X325" s="21"/>
      <c r="Y325" s="244"/>
    </row>
    <row r="326" spans="1:25" ht="75" x14ac:dyDescent="0.25">
      <c r="A326" s="82" t="s">
        <v>55</v>
      </c>
      <c r="B326" s="127" t="s">
        <v>423</v>
      </c>
      <c r="C326" s="127" t="s">
        <v>436</v>
      </c>
      <c r="D326" s="128" t="s">
        <v>437</v>
      </c>
      <c r="E326" s="8" t="s">
        <v>438</v>
      </c>
      <c r="F326" s="9" t="s">
        <v>26</v>
      </c>
      <c r="G326" s="10" t="s">
        <v>439</v>
      </c>
      <c r="H326" s="11" t="s">
        <v>21</v>
      </c>
      <c r="I326" s="12">
        <v>12</v>
      </c>
      <c r="J326" s="13">
        <v>43009</v>
      </c>
      <c r="K326" s="14">
        <v>43009</v>
      </c>
      <c r="L326" s="14">
        <v>43100</v>
      </c>
      <c r="M326" s="15">
        <v>9292</v>
      </c>
      <c r="N326" s="16">
        <v>1482.02</v>
      </c>
      <c r="O326" s="17">
        <v>9342</v>
      </c>
      <c r="P326" s="15">
        <f t="shared" si="17"/>
        <v>10824.02</v>
      </c>
      <c r="Q326" s="15">
        <f t="shared" si="18"/>
        <v>116.48751614291864</v>
      </c>
      <c r="R326" s="99" t="s">
        <v>440</v>
      </c>
      <c r="S326" s="242">
        <f>VLOOKUP(C326,'[1]Sumado depto y gestion incorp1'!$A$2:$C$297,3,FALSE)</f>
        <v>187247783</v>
      </c>
      <c r="T326" s="242">
        <f>VLOOKUP(C326,'[1]Sumado depto y gestion incorp1'!$A$2:$D$297,4,FALSE)</f>
        <v>0</v>
      </c>
      <c r="U326" s="21">
        <f>VLOOKUP(C326,'[1]Sumado depto y gestion incorp1'!$A$2:$F$297,6,FALSE)</f>
        <v>164227501</v>
      </c>
      <c r="V326" s="242">
        <f>VLOOKUP(C326,'[1]Sumado depto y gestion incorp1'!$A$2:$G$297,7,FALSE)</f>
        <v>0</v>
      </c>
      <c r="W326" s="21">
        <f t="shared" ref="W326:W384" si="19">S326+T326+Z326</f>
        <v>187247783</v>
      </c>
      <c r="X326" s="21">
        <f t="shared" ref="X326:X384" si="20">U326+V326+Y326</f>
        <v>164227501</v>
      </c>
      <c r="Y326" s="244"/>
    </row>
    <row r="327" spans="1:25" ht="45" x14ac:dyDescent="0.25">
      <c r="A327" s="82" t="s">
        <v>55</v>
      </c>
      <c r="B327" s="127"/>
      <c r="C327" s="127"/>
      <c r="D327" s="128"/>
      <c r="E327" s="8"/>
      <c r="F327" s="9" t="s">
        <v>70</v>
      </c>
      <c r="G327" s="10" t="s">
        <v>441</v>
      </c>
      <c r="H327" s="11" t="s">
        <v>21</v>
      </c>
      <c r="I327" s="12">
        <v>12</v>
      </c>
      <c r="J327" s="13">
        <v>43009</v>
      </c>
      <c r="K327" s="14">
        <v>43009</v>
      </c>
      <c r="L327" s="14">
        <v>43100</v>
      </c>
      <c r="M327" s="15">
        <v>1</v>
      </c>
      <c r="N327" s="12">
        <v>9</v>
      </c>
      <c r="O327" s="17">
        <v>0</v>
      </c>
      <c r="P327" s="15">
        <f t="shared" si="17"/>
        <v>9</v>
      </c>
      <c r="Q327" s="15">
        <f t="shared" si="18"/>
        <v>900</v>
      </c>
      <c r="R327" s="99" t="s">
        <v>431</v>
      </c>
      <c r="S327" s="242"/>
      <c r="T327" s="242"/>
      <c r="U327" s="21"/>
      <c r="V327" s="242"/>
      <c r="W327" s="21"/>
      <c r="X327" s="21"/>
      <c r="Y327" s="244"/>
    </row>
    <row r="328" spans="1:25" ht="45" x14ac:dyDescent="0.25">
      <c r="A328" s="82" t="s">
        <v>55</v>
      </c>
      <c r="B328" s="127"/>
      <c r="C328" s="127"/>
      <c r="D328" s="128"/>
      <c r="E328" s="8"/>
      <c r="F328" s="9" t="s">
        <v>72</v>
      </c>
      <c r="G328" s="10" t="s">
        <v>442</v>
      </c>
      <c r="H328" s="11" t="s">
        <v>21</v>
      </c>
      <c r="I328" s="12">
        <v>12</v>
      </c>
      <c r="J328" s="13">
        <v>43009</v>
      </c>
      <c r="K328" s="14">
        <v>43009</v>
      </c>
      <c r="L328" s="14">
        <v>43100</v>
      </c>
      <c r="M328" s="15">
        <v>1</v>
      </c>
      <c r="N328" s="12">
        <v>0</v>
      </c>
      <c r="O328" s="17">
        <v>1</v>
      </c>
      <c r="P328" s="15">
        <f t="shared" si="17"/>
        <v>1</v>
      </c>
      <c r="Q328" s="15">
        <f t="shared" si="18"/>
        <v>100</v>
      </c>
      <c r="R328" s="99" t="s">
        <v>443</v>
      </c>
      <c r="S328" s="242"/>
      <c r="T328" s="242"/>
      <c r="U328" s="21"/>
      <c r="V328" s="242"/>
      <c r="W328" s="21"/>
      <c r="X328" s="21"/>
      <c r="Y328" s="244"/>
    </row>
    <row r="329" spans="1:25" ht="45" x14ac:dyDescent="0.25">
      <c r="A329" s="82" t="s">
        <v>55</v>
      </c>
      <c r="B329" s="127"/>
      <c r="C329" s="127"/>
      <c r="D329" s="128"/>
      <c r="E329" s="8"/>
      <c r="F329" s="9" t="s">
        <v>73</v>
      </c>
      <c r="G329" s="10" t="s">
        <v>444</v>
      </c>
      <c r="H329" s="11" t="s">
        <v>21</v>
      </c>
      <c r="I329" s="12">
        <v>12</v>
      </c>
      <c r="J329" s="13">
        <v>43009</v>
      </c>
      <c r="K329" s="14">
        <v>43009</v>
      </c>
      <c r="L329" s="14">
        <v>43100</v>
      </c>
      <c r="M329" s="15">
        <v>531</v>
      </c>
      <c r="N329" s="101">
        <v>422</v>
      </c>
      <c r="O329" s="17">
        <v>117</v>
      </c>
      <c r="P329" s="15">
        <f t="shared" si="17"/>
        <v>539</v>
      </c>
      <c r="Q329" s="15">
        <f t="shared" si="18"/>
        <v>101.50659133709981</v>
      </c>
      <c r="R329" s="99" t="s">
        <v>443</v>
      </c>
      <c r="S329" s="242"/>
      <c r="T329" s="242"/>
      <c r="U329" s="21"/>
      <c r="V329" s="242"/>
      <c r="W329" s="21"/>
      <c r="X329" s="21"/>
      <c r="Y329" s="244"/>
    </row>
    <row r="330" spans="1:25" ht="75" x14ac:dyDescent="0.25">
      <c r="A330" s="82" t="s">
        <v>55</v>
      </c>
      <c r="B330" s="127" t="s">
        <v>423</v>
      </c>
      <c r="C330" s="127" t="s">
        <v>445</v>
      </c>
      <c r="D330" s="128" t="s">
        <v>446</v>
      </c>
      <c r="E330" s="8" t="s">
        <v>447</v>
      </c>
      <c r="F330" s="9" t="s">
        <v>73</v>
      </c>
      <c r="G330" s="10" t="s">
        <v>448</v>
      </c>
      <c r="H330" s="11" t="s">
        <v>21</v>
      </c>
      <c r="I330" s="12">
        <v>12</v>
      </c>
      <c r="J330" s="13">
        <v>43009</v>
      </c>
      <c r="K330" s="14">
        <v>43009</v>
      </c>
      <c r="L330" s="14">
        <v>43100</v>
      </c>
      <c r="M330" s="15">
        <v>4873</v>
      </c>
      <c r="N330" s="12">
        <v>3363</v>
      </c>
      <c r="O330" s="17">
        <v>1808</v>
      </c>
      <c r="P330" s="15">
        <f t="shared" si="17"/>
        <v>5171</v>
      </c>
      <c r="Q330" s="15">
        <f t="shared" si="18"/>
        <v>106.1153293658937</v>
      </c>
      <c r="R330" s="99" t="s">
        <v>449</v>
      </c>
      <c r="S330" s="242">
        <f>VLOOKUP(C330,'[1]Sumado depto y gestion incorp1'!$A$2:$C$297,3,FALSE)</f>
        <v>1618121415</v>
      </c>
      <c r="T330" s="242">
        <f>VLOOKUP(C330,'[1]Sumado depto y gestion incorp1'!$A$2:$D$297,4,FALSE)</f>
        <v>0</v>
      </c>
      <c r="U330" s="21">
        <f>VLOOKUP(C330,'[1]Sumado depto y gestion incorp1'!$A$2:$F$297,6,FALSE)</f>
        <v>1470373880</v>
      </c>
      <c r="V330" s="242">
        <f>VLOOKUP(C330,'[1]Sumado depto y gestion incorp1'!$A$2:$G$297,7,FALSE)</f>
        <v>0</v>
      </c>
      <c r="W330" s="21">
        <f t="shared" si="19"/>
        <v>1618121415</v>
      </c>
      <c r="X330" s="21">
        <f t="shared" si="20"/>
        <v>1470373880</v>
      </c>
      <c r="Y330" s="244"/>
    </row>
    <row r="331" spans="1:25" ht="45" x14ac:dyDescent="0.25">
      <c r="A331" s="82" t="s">
        <v>55</v>
      </c>
      <c r="B331" s="127"/>
      <c r="C331" s="127"/>
      <c r="D331" s="128"/>
      <c r="E331" s="8"/>
      <c r="F331" s="9" t="s">
        <v>22</v>
      </c>
      <c r="G331" s="10" t="s">
        <v>450</v>
      </c>
      <c r="H331" s="11" t="s">
        <v>21</v>
      </c>
      <c r="I331" s="12">
        <v>12</v>
      </c>
      <c r="J331" s="13">
        <v>43009</v>
      </c>
      <c r="K331" s="14">
        <v>43009</v>
      </c>
      <c r="L331" s="14">
        <v>43100</v>
      </c>
      <c r="M331" s="15">
        <v>5700</v>
      </c>
      <c r="N331" s="12">
        <v>4471</v>
      </c>
      <c r="O331" s="17">
        <v>2229</v>
      </c>
      <c r="P331" s="15">
        <f t="shared" si="17"/>
        <v>6700</v>
      </c>
      <c r="Q331" s="15">
        <f t="shared" si="18"/>
        <v>117.54385964912282</v>
      </c>
      <c r="R331" s="99" t="s">
        <v>449</v>
      </c>
      <c r="S331" s="242"/>
      <c r="T331" s="242"/>
      <c r="U331" s="21"/>
      <c r="V331" s="242"/>
      <c r="W331" s="21"/>
      <c r="X331" s="21"/>
      <c r="Y331" s="244"/>
    </row>
    <row r="332" spans="1:25" ht="60" x14ac:dyDescent="0.25">
      <c r="A332" s="82" t="s">
        <v>55</v>
      </c>
      <c r="B332" s="127"/>
      <c r="C332" s="127"/>
      <c r="D332" s="128"/>
      <c r="E332" s="8"/>
      <c r="F332" s="9" t="s">
        <v>23</v>
      </c>
      <c r="G332" s="10" t="s">
        <v>451</v>
      </c>
      <c r="H332" s="11" t="s">
        <v>21</v>
      </c>
      <c r="I332" s="12">
        <v>12</v>
      </c>
      <c r="J332" s="13">
        <v>43009</v>
      </c>
      <c r="K332" s="14">
        <v>43009</v>
      </c>
      <c r="L332" s="14">
        <v>43100</v>
      </c>
      <c r="M332" s="15">
        <v>726</v>
      </c>
      <c r="N332" s="12">
        <v>583</v>
      </c>
      <c r="O332" s="17">
        <v>287</v>
      </c>
      <c r="P332" s="15">
        <f t="shared" si="17"/>
        <v>870</v>
      </c>
      <c r="Q332" s="15">
        <f t="shared" si="18"/>
        <v>119.83471074380165</v>
      </c>
      <c r="R332" s="99" t="s">
        <v>452</v>
      </c>
      <c r="S332" s="242"/>
      <c r="T332" s="242"/>
      <c r="U332" s="21"/>
      <c r="V332" s="242"/>
      <c r="W332" s="21"/>
      <c r="X332" s="21"/>
      <c r="Y332" s="244"/>
    </row>
    <row r="333" spans="1:25" ht="45" x14ac:dyDescent="0.25">
      <c r="A333" s="82" t="s">
        <v>55</v>
      </c>
      <c r="B333" s="127"/>
      <c r="C333" s="127"/>
      <c r="D333" s="128"/>
      <c r="E333" s="8"/>
      <c r="F333" s="9" t="s">
        <v>232</v>
      </c>
      <c r="G333" s="10" t="s">
        <v>453</v>
      </c>
      <c r="H333" s="11" t="s">
        <v>21</v>
      </c>
      <c r="I333" s="12">
        <v>12</v>
      </c>
      <c r="J333" s="13">
        <v>43009</v>
      </c>
      <c r="K333" s="14">
        <v>43009</v>
      </c>
      <c r="L333" s="14">
        <v>43100</v>
      </c>
      <c r="M333" s="15">
        <v>160</v>
      </c>
      <c r="N333" s="12">
        <v>0</v>
      </c>
      <c r="O333" s="17">
        <v>160</v>
      </c>
      <c r="P333" s="15">
        <f t="shared" si="17"/>
        <v>160</v>
      </c>
      <c r="Q333" s="15">
        <f t="shared" si="18"/>
        <v>100</v>
      </c>
      <c r="R333" s="99" t="s">
        <v>454</v>
      </c>
      <c r="S333" s="242"/>
      <c r="T333" s="242"/>
      <c r="U333" s="21"/>
      <c r="V333" s="242"/>
      <c r="W333" s="21"/>
      <c r="X333" s="21"/>
      <c r="Y333" s="244"/>
    </row>
    <row r="334" spans="1:25" ht="45" x14ac:dyDescent="0.25">
      <c r="A334" s="82" t="s">
        <v>55</v>
      </c>
      <c r="B334" s="127"/>
      <c r="C334" s="127"/>
      <c r="D334" s="128"/>
      <c r="E334" s="8"/>
      <c r="F334" s="9" t="s">
        <v>79</v>
      </c>
      <c r="G334" s="10" t="s">
        <v>455</v>
      </c>
      <c r="H334" s="11" t="s">
        <v>21</v>
      </c>
      <c r="I334" s="12">
        <v>12</v>
      </c>
      <c r="J334" s="13">
        <v>43009</v>
      </c>
      <c r="K334" s="14">
        <v>43009</v>
      </c>
      <c r="L334" s="14">
        <v>43100</v>
      </c>
      <c r="M334" s="15">
        <v>1</v>
      </c>
      <c r="N334" s="12">
        <v>2</v>
      </c>
      <c r="O334" s="17">
        <v>0</v>
      </c>
      <c r="P334" s="15">
        <f t="shared" si="17"/>
        <v>2</v>
      </c>
      <c r="Q334" s="15">
        <f t="shared" si="18"/>
        <v>200</v>
      </c>
      <c r="R334" s="99" t="s">
        <v>431</v>
      </c>
      <c r="S334" s="242"/>
      <c r="T334" s="242"/>
      <c r="U334" s="21"/>
      <c r="V334" s="242"/>
      <c r="W334" s="21"/>
      <c r="X334" s="21"/>
      <c r="Y334" s="244"/>
    </row>
    <row r="335" spans="1:25" ht="45" x14ac:dyDescent="0.25">
      <c r="A335" s="82" t="s">
        <v>55</v>
      </c>
      <c r="B335" s="127"/>
      <c r="C335" s="127"/>
      <c r="D335" s="128"/>
      <c r="E335" s="8"/>
      <c r="F335" s="9" t="s">
        <v>78</v>
      </c>
      <c r="G335" s="10" t="s">
        <v>456</v>
      </c>
      <c r="H335" s="11" t="s">
        <v>21</v>
      </c>
      <c r="I335" s="12">
        <v>12</v>
      </c>
      <c r="J335" s="13">
        <v>43009</v>
      </c>
      <c r="K335" s="14">
        <v>43009</v>
      </c>
      <c r="L335" s="14">
        <v>43100</v>
      </c>
      <c r="M335" s="15">
        <v>1</v>
      </c>
      <c r="N335" s="12">
        <v>0</v>
      </c>
      <c r="O335" s="17">
        <v>1</v>
      </c>
      <c r="P335" s="15">
        <f t="shared" si="17"/>
        <v>1</v>
      </c>
      <c r="Q335" s="15">
        <f t="shared" si="18"/>
        <v>100</v>
      </c>
      <c r="R335" s="99" t="s">
        <v>457</v>
      </c>
      <c r="S335" s="242"/>
      <c r="T335" s="242"/>
      <c r="U335" s="21"/>
      <c r="V335" s="242"/>
      <c r="W335" s="21"/>
      <c r="X335" s="21"/>
      <c r="Y335" s="244"/>
    </row>
    <row r="336" spans="1:25" ht="45" x14ac:dyDescent="0.25">
      <c r="A336" s="82" t="s">
        <v>55</v>
      </c>
      <c r="B336" s="127"/>
      <c r="C336" s="127"/>
      <c r="D336" s="128"/>
      <c r="E336" s="8"/>
      <c r="F336" s="9" t="s">
        <v>250</v>
      </c>
      <c r="G336" s="10" t="s">
        <v>458</v>
      </c>
      <c r="H336" s="11" t="s">
        <v>21</v>
      </c>
      <c r="I336" s="12">
        <v>12</v>
      </c>
      <c r="J336" s="13">
        <v>43009</v>
      </c>
      <c r="K336" s="14">
        <v>43009</v>
      </c>
      <c r="L336" s="14">
        <v>43100</v>
      </c>
      <c r="M336" s="15">
        <v>1844</v>
      </c>
      <c r="N336" s="12">
        <v>1001</v>
      </c>
      <c r="O336" s="102">
        <v>938</v>
      </c>
      <c r="P336" s="15">
        <f t="shared" si="17"/>
        <v>1939</v>
      </c>
      <c r="Q336" s="15">
        <f t="shared" si="18"/>
        <v>105.15184381778741</v>
      </c>
      <c r="R336" s="99" t="s">
        <v>459</v>
      </c>
      <c r="S336" s="242"/>
      <c r="T336" s="242"/>
      <c r="U336" s="21"/>
      <c r="V336" s="242"/>
      <c r="W336" s="21"/>
      <c r="X336" s="21"/>
      <c r="Y336" s="244"/>
    </row>
    <row r="337" spans="1:25" ht="60" x14ac:dyDescent="0.25">
      <c r="A337" s="82" t="s">
        <v>55</v>
      </c>
      <c r="B337" s="127" t="s">
        <v>423</v>
      </c>
      <c r="C337" s="127" t="s">
        <v>460</v>
      </c>
      <c r="D337" s="128" t="s">
        <v>461</v>
      </c>
      <c r="E337" s="8" t="s">
        <v>462</v>
      </c>
      <c r="F337" s="9" t="s">
        <v>26</v>
      </c>
      <c r="G337" s="10" t="s">
        <v>463</v>
      </c>
      <c r="H337" s="11" t="s">
        <v>21</v>
      </c>
      <c r="I337" s="12">
        <v>12</v>
      </c>
      <c r="J337" s="13">
        <v>43009</v>
      </c>
      <c r="K337" s="14">
        <v>43009</v>
      </c>
      <c r="L337" s="14">
        <v>43100</v>
      </c>
      <c r="M337" s="15">
        <v>200</v>
      </c>
      <c r="N337" s="12">
        <v>226</v>
      </c>
      <c r="O337" s="17">
        <v>0</v>
      </c>
      <c r="P337" s="15">
        <f t="shared" si="17"/>
        <v>226</v>
      </c>
      <c r="Q337" s="15">
        <f t="shared" si="18"/>
        <v>112.99999999999999</v>
      </c>
      <c r="R337" s="99" t="s">
        <v>464</v>
      </c>
      <c r="S337" s="242">
        <f>VLOOKUP(C337,'[1]Sumado depto y gestion incorp1'!$A$2:$C$297,3,FALSE)</f>
        <v>15287532354</v>
      </c>
      <c r="T337" s="242">
        <f>VLOOKUP(C337,'[1]Sumado depto y gestion incorp1'!$A$2:$D$297,4,FALSE)</f>
        <v>0</v>
      </c>
      <c r="U337" s="21">
        <f>VLOOKUP(C337,'[1]Sumado depto y gestion incorp1'!$A$2:$F$297,6,FALSE)</f>
        <v>7572709476</v>
      </c>
      <c r="V337" s="242">
        <f>VLOOKUP(C337,'[1]Sumado depto y gestion incorp1'!$A$2:$G$297,7,FALSE)</f>
        <v>0</v>
      </c>
      <c r="W337" s="21">
        <f t="shared" si="19"/>
        <v>15287532354</v>
      </c>
      <c r="X337" s="21">
        <f t="shared" si="20"/>
        <v>7572709476</v>
      </c>
      <c r="Y337" s="244"/>
    </row>
    <row r="338" spans="1:25" ht="45" x14ac:dyDescent="0.25">
      <c r="A338" s="82" t="s">
        <v>55</v>
      </c>
      <c r="B338" s="127"/>
      <c r="C338" s="127"/>
      <c r="D338" s="128"/>
      <c r="E338" s="8"/>
      <c r="F338" s="9" t="s">
        <v>70</v>
      </c>
      <c r="G338" s="10" t="s">
        <v>430</v>
      </c>
      <c r="H338" s="11" t="s">
        <v>21</v>
      </c>
      <c r="I338" s="12">
        <v>12</v>
      </c>
      <c r="J338" s="13">
        <v>43009</v>
      </c>
      <c r="K338" s="14">
        <v>43009</v>
      </c>
      <c r="L338" s="14">
        <v>43100</v>
      </c>
      <c r="M338" s="15">
        <v>1</v>
      </c>
      <c r="N338" s="12">
        <v>2</v>
      </c>
      <c r="O338" s="17">
        <v>0</v>
      </c>
      <c r="P338" s="15">
        <f t="shared" si="17"/>
        <v>2</v>
      </c>
      <c r="Q338" s="15">
        <f t="shared" si="18"/>
        <v>200</v>
      </c>
      <c r="R338" s="100" t="s">
        <v>431</v>
      </c>
      <c r="S338" s="242"/>
      <c r="T338" s="242"/>
      <c r="U338" s="21"/>
      <c r="V338" s="242"/>
      <c r="W338" s="21"/>
      <c r="X338" s="21"/>
      <c r="Y338" s="244"/>
    </row>
    <row r="339" spans="1:25" ht="60" x14ac:dyDescent="0.25">
      <c r="A339" s="82" t="s">
        <v>55</v>
      </c>
      <c r="B339" s="127"/>
      <c r="C339" s="127"/>
      <c r="D339" s="128"/>
      <c r="E339" s="8"/>
      <c r="F339" s="9" t="s">
        <v>72</v>
      </c>
      <c r="G339" s="10" t="s">
        <v>465</v>
      </c>
      <c r="H339" s="11" t="s">
        <v>21</v>
      </c>
      <c r="I339" s="12">
        <v>12</v>
      </c>
      <c r="J339" s="13">
        <v>43009</v>
      </c>
      <c r="K339" s="14">
        <v>43009</v>
      </c>
      <c r="L339" s="14">
        <v>43100</v>
      </c>
      <c r="M339" s="15">
        <v>1</v>
      </c>
      <c r="N339" s="12">
        <v>0</v>
      </c>
      <c r="O339" s="17">
        <v>1</v>
      </c>
      <c r="P339" s="15">
        <f t="shared" si="17"/>
        <v>1</v>
      </c>
      <c r="Q339" s="15">
        <f t="shared" si="18"/>
        <v>100</v>
      </c>
      <c r="R339" s="99" t="s">
        <v>466</v>
      </c>
      <c r="S339" s="242"/>
      <c r="T339" s="242"/>
      <c r="U339" s="21"/>
      <c r="V339" s="242"/>
      <c r="W339" s="21"/>
      <c r="X339" s="21"/>
      <c r="Y339" s="244"/>
    </row>
    <row r="340" spans="1:25" ht="90" x14ac:dyDescent="0.25">
      <c r="A340" s="82" t="s">
        <v>55</v>
      </c>
      <c r="B340" s="127"/>
      <c r="C340" s="127"/>
      <c r="D340" s="128"/>
      <c r="E340" s="8"/>
      <c r="F340" s="9" t="s">
        <v>73</v>
      </c>
      <c r="G340" s="10" t="s">
        <v>467</v>
      </c>
      <c r="H340" s="11" t="s">
        <v>21</v>
      </c>
      <c r="I340" s="12">
        <v>12</v>
      </c>
      <c r="J340" s="13">
        <v>43009</v>
      </c>
      <c r="K340" s="14">
        <v>43009</v>
      </c>
      <c r="L340" s="14">
        <v>43100</v>
      </c>
      <c r="M340" s="15">
        <v>2500</v>
      </c>
      <c r="N340" s="12">
        <v>1512</v>
      </c>
      <c r="O340" s="17">
        <v>1193</v>
      </c>
      <c r="P340" s="15">
        <f t="shared" si="17"/>
        <v>2705</v>
      </c>
      <c r="Q340" s="15">
        <f t="shared" si="18"/>
        <v>108.2</v>
      </c>
      <c r="R340" s="99" t="s">
        <v>468</v>
      </c>
      <c r="S340" s="242"/>
      <c r="T340" s="242"/>
      <c r="U340" s="21"/>
      <c r="V340" s="242"/>
      <c r="W340" s="21"/>
      <c r="X340" s="21"/>
      <c r="Y340" s="244"/>
    </row>
    <row r="341" spans="1:25" ht="105" x14ac:dyDescent="0.25">
      <c r="A341" s="82" t="s">
        <v>55</v>
      </c>
      <c r="B341" s="127"/>
      <c r="C341" s="127"/>
      <c r="D341" s="128"/>
      <c r="E341" s="8"/>
      <c r="F341" s="9" t="s">
        <v>89</v>
      </c>
      <c r="G341" s="10" t="s">
        <v>469</v>
      </c>
      <c r="H341" s="11" t="s">
        <v>470</v>
      </c>
      <c r="I341" s="12">
        <v>10</v>
      </c>
      <c r="J341" s="13">
        <v>43009</v>
      </c>
      <c r="K341" s="14">
        <v>43009</v>
      </c>
      <c r="L341" s="14">
        <v>43100</v>
      </c>
      <c r="M341" s="15">
        <v>2</v>
      </c>
      <c r="N341" s="12">
        <v>2</v>
      </c>
      <c r="O341" s="17">
        <v>2</v>
      </c>
      <c r="P341" s="15">
        <f t="shared" si="17"/>
        <v>4</v>
      </c>
      <c r="Q341" s="15">
        <f t="shared" si="18"/>
        <v>200</v>
      </c>
      <c r="R341" s="99" t="s">
        <v>471</v>
      </c>
      <c r="S341" s="242"/>
      <c r="T341" s="242"/>
      <c r="U341" s="21"/>
      <c r="V341" s="242"/>
      <c r="W341" s="21"/>
      <c r="X341" s="21"/>
      <c r="Y341" s="244"/>
    </row>
    <row r="342" spans="1:25" ht="60" x14ac:dyDescent="0.25">
      <c r="A342" s="82" t="s">
        <v>55</v>
      </c>
      <c r="B342" s="127" t="s">
        <v>472</v>
      </c>
      <c r="C342" s="127" t="s">
        <v>473</v>
      </c>
      <c r="D342" s="128" t="s">
        <v>474</v>
      </c>
      <c r="E342" s="8" t="s">
        <v>475</v>
      </c>
      <c r="F342" s="9" t="s">
        <v>197</v>
      </c>
      <c r="G342" s="10" t="s">
        <v>476</v>
      </c>
      <c r="H342" s="11" t="s">
        <v>21</v>
      </c>
      <c r="I342" s="12">
        <v>12</v>
      </c>
      <c r="J342" s="13">
        <v>43009</v>
      </c>
      <c r="K342" s="14">
        <v>43009</v>
      </c>
      <c r="L342" s="14">
        <v>43100</v>
      </c>
      <c r="M342" s="15">
        <v>1</v>
      </c>
      <c r="N342" s="16">
        <v>0.75</v>
      </c>
      <c r="O342" s="103">
        <v>0.25</v>
      </c>
      <c r="P342" s="15">
        <f t="shared" si="17"/>
        <v>1</v>
      </c>
      <c r="Q342" s="15">
        <f t="shared" si="18"/>
        <v>100</v>
      </c>
      <c r="R342" s="99"/>
      <c r="S342" s="242">
        <f>VLOOKUP(C342,'[1]Sumado depto y gestion incorp1'!$A$2:$C$297,3,FALSE)</f>
        <v>6144460076</v>
      </c>
      <c r="T342" s="242">
        <f>VLOOKUP(C342,'[1]Sumado depto y gestion incorp1'!$A$2:$D$297,4,FALSE)</f>
        <v>0</v>
      </c>
      <c r="U342" s="21">
        <f>VLOOKUP(C342,'[1]Sumado depto y gestion incorp1'!$A$2:$F$297,6,FALSE)</f>
        <v>4826384213</v>
      </c>
      <c r="V342" s="242">
        <f>VLOOKUP(C342,'[1]Sumado depto y gestion incorp1'!$A$2:$G$297,7,FALSE)</f>
        <v>0</v>
      </c>
      <c r="W342" s="21">
        <f t="shared" si="19"/>
        <v>6144460076</v>
      </c>
      <c r="X342" s="21">
        <f t="shared" si="20"/>
        <v>4826384213</v>
      </c>
      <c r="Y342" s="244"/>
    </row>
    <row r="343" spans="1:25" ht="45" x14ac:dyDescent="0.25">
      <c r="A343" s="82" t="s">
        <v>55</v>
      </c>
      <c r="B343" s="127"/>
      <c r="C343" s="127"/>
      <c r="D343" s="128"/>
      <c r="E343" s="8"/>
      <c r="F343" s="9" t="s">
        <v>26</v>
      </c>
      <c r="G343" s="10" t="s">
        <v>477</v>
      </c>
      <c r="H343" s="11" t="s">
        <v>21</v>
      </c>
      <c r="I343" s="12">
        <v>12</v>
      </c>
      <c r="J343" s="13">
        <v>43009</v>
      </c>
      <c r="K343" s="14">
        <v>43009</v>
      </c>
      <c r="L343" s="14">
        <v>43100</v>
      </c>
      <c r="M343" s="15">
        <v>1</v>
      </c>
      <c r="N343" s="12">
        <v>2</v>
      </c>
      <c r="O343" s="17">
        <v>0</v>
      </c>
      <c r="P343" s="15">
        <f t="shared" si="17"/>
        <v>2</v>
      </c>
      <c r="Q343" s="15">
        <f t="shared" si="18"/>
        <v>200</v>
      </c>
      <c r="R343" s="99"/>
      <c r="S343" s="242"/>
      <c r="T343" s="242"/>
      <c r="U343" s="21"/>
      <c r="V343" s="242"/>
      <c r="W343" s="21"/>
      <c r="X343" s="21"/>
      <c r="Y343" s="244"/>
    </row>
    <row r="344" spans="1:25" ht="180" x14ac:dyDescent="0.25">
      <c r="A344" s="82" t="s">
        <v>55</v>
      </c>
      <c r="B344" s="127"/>
      <c r="C344" s="127"/>
      <c r="D344" s="128"/>
      <c r="E344" s="8"/>
      <c r="F344" s="9" t="s">
        <v>70</v>
      </c>
      <c r="G344" s="10" t="s">
        <v>478</v>
      </c>
      <c r="H344" s="11" t="s">
        <v>21</v>
      </c>
      <c r="I344" s="12">
        <v>12</v>
      </c>
      <c r="J344" s="13">
        <v>43009</v>
      </c>
      <c r="K344" s="14">
        <v>43009</v>
      </c>
      <c r="L344" s="14">
        <v>43100</v>
      </c>
      <c r="M344" s="15">
        <v>51168</v>
      </c>
      <c r="N344" s="12">
        <v>127646</v>
      </c>
      <c r="O344" s="17">
        <v>15113</v>
      </c>
      <c r="P344" s="15">
        <f t="shared" si="17"/>
        <v>142759</v>
      </c>
      <c r="Q344" s="15">
        <f t="shared" si="18"/>
        <v>279.00054721701065</v>
      </c>
      <c r="R344" s="104" t="s">
        <v>479</v>
      </c>
      <c r="S344" s="242"/>
      <c r="T344" s="242"/>
      <c r="U344" s="21"/>
      <c r="V344" s="242"/>
      <c r="W344" s="21"/>
      <c r="X344" s="21"/>
      <c r="Y344" s="244"/>
    </row>
    <row r="345" spans="1:25" ht="195" x14ac:dyDescent="0.25">
      <c r="A345" s="82" t="s">
        <v>55</v>
      </c>
      <c r="B345" s="127" t="s">
        <v>423</v>
      </c>
      <c r="C345" s="127" t="s">
        <v>480</v>
      </c>
      <c r="D345" s="128" t="s">
        <v>481</v>
      </c>
      <c r="E345" s="8" t="s">
        <v>482</v>
      </c>
      <c r="F345" s="9" t="s">
        <v>70</v>
      </c>
      <c r="G345" s="10" t="s">
        <v>483</v>
      </c>
      <c r="H345" s="11" t="s">
        <v>21</v>
      </c>
      <c r="I345" s="12">
        <v>12</v>
      </c>
      <c r="J345" s="13">
        <v>43009</v>
      </c>
      <c r="K345" s="14">
        <v>43009</v>
      </c>
      <c r="L345" s="14">
        <v>43100</v>
      </c>
      <c r="M345" s="15">
        <v>3</v>
      </c>
      <c r="N345" s="12">
        <v>2</v>
      </c>
      <c r="O345" s="17">
        <v>3</v>
      </c>
      <c r="P345" s="15">
        <f t="shared" si="17"/>
        <v>5</v>
      </c>
      <c r="Q345" s="15">
        <f t="shared" si="18"/>
        <v>166.66666666666669</v>
      </c>
      <c r="R345" s="105" t="s">
        <v>484</v>
      </c>
      <c r="S345" s="242">
        <f>VLOOKUP(C345,'[1]Sumado depto y gestion incorp1'!$A$2:$C$297,3,FALSE)</f>
        <v>1367704557</v>
      </c>
      <c r="T345" s="242">
        <f>VLOOKUP(C345,'[1]Sumado depto y gestion incorp1'!$A$2:$D$297,4,FALSE)</f>
        <v>0</v>
      </c>
      <c r="U345" s="21">
        <f>VLOOKUP(C345,'[1]Sumado depto y gestion incorp1'!$A$2:$F$297,6,FALSE)</f>
        <v>1044926810</v>
      </c>
      <c r="V345" s="242">
        <f>VLOOKUP(C345,'[1]Sumado depto y gestion incorp1'!$A$2:$G$297,7,FALSE)</f>
        <v>0</v>
      </c>
      <c r="W345" s="21">
        <f t="shared" si="19"/>
        <v>1367704557</v>
      </c>
      <c r="X345" s="21">
        <f t="shared" si="20"/>
        <v>1044926810</v>
      </c>
      <c r="Y345" s="244"/>
    </row>
    <row r="346" spans="1:25" ht="90" x14ac:dyDescent="0.25">
      <c r="A346" s="82" t="s">
        <v>55</v>
      </c>
      <c r="B346" s="127"/>
      <c r="C346" s="127"/>
      <c r="D346" s="128"/>
      <c r="E346" s="8"/>
      <c r="F346" s="9" t="s">
        <v>72</v>
      </c>
      <c r="G346" s="10" t="s">
        <v>485</v>
      </c>
      <c r="H346" s="11" t="s">
        <v>21</v>
      </c>
      <c r="I346" s="12">
        <v>12</v>
      </c>
      <c r="J346" s="13">
        <v>43009</v>
      </c>
      <c r="K346" s="14">
        <v>43009</v>
      </c>
      <c r="L346" s="14">
        <v>43100</v>
      </c>
      <c r="M346" s="15">
        <v>5</v>
      </c>
      <c r="N346" s="12">
        <v>4</v>
      </c>
      <c r="O346" s="102">
        <v>1</v>
      </c>
      <c r="P346" s="15">
        <f t="shared" si="17"/>
        <v>5</v>
      </c>
      <c r="Q346" s="15">
        <f t="shared" si="18"/>
        <v>100</v>
      </c>
      <c r="R346" s="104" t="s">
        <v>486</v>
      </c>
      <c r="S346" s="242"/>
      <c r="T346" s="242"/>
      <c r="U346" s="21"/>
      <c r="V346" s="242"/>
      <c r="W346" s="21"/>
      <c r="X346" s="21"/>
      <c r="Y346" s="244"/>
    </row>
    <row r="347" spans="1:25" ht="90" x14ac:dyDescent="0.25">
      <c r="A347" s="82" t="s">
        <v>55</v>
      </c>
      <c r="B347" s="127"/>
      <c r="C347" s="127"/>
      <c r="D347" s="128"/>
      <c r="E347" s="8"/>
      <c r="F347" s="9" t="s">
        <v>73</v>
      </c>
      <c r="G347" s="10" t="s">
        <v>487</v>
      </c>
      <c r="H347" s="11" t="s">
        <v>21</v>
      </c>
      <c r="I347" s="12">
        <v>12</v>
      </c>
      <c r="J347" s="13">
        <v>43009</v>
      </c>
      <c r="K347" s="14">
        <v>43009</v>
      </c>
      <c r="L347" s="14">
        <v>43100</v>
      </c>
      <c r="M347" s="15">
        <v>1</v>
      </c>
      <c r="N347" s="12">
        <v>1</v>
      </c>
      <c r="O347" s="17">
        <v>0</v>
      </c>
      <c r="P347" s="15">
        <f t="shared" si="17"/>
        <v>1</v>
      </c>
      <c r="Q347" s="15">
        <f t="shared" si="18"/>
        <v>100</v>
      </c>
      <c r="R347" s="99" t="s">
        <v>488</v>
      </c>
      <c r="S347" s="242"/>
      <c r="T347" s="242"/>
      <c r="U347" s="21"/>
      <c r="V347" s="242"/>
      <c r="W347" s="21"/>
      <c r="X347" s="21"/>
      <c r="Y347" s="244"/>
    </row>
    <row r="348" spans="1:25" ht="45" x14ac:dyDescent="0.25">
      <c r="A348" s="82" t="s">
        <v>55</v>
      </c>
      <c r="B348" s="127"/>
      <c r="C348" s="127"/>
      <c r="D348" s="128"/>
      <c r="E348" s="8"/>
      <c r="F348" s="9" t="s">
        <v>22</v>
      </c>
      <c r="G348" s="10" t="s">
        <v>477</v>
      </c>
      <c r="H348" s="11" t="s">
        <v>21</v>
      </c>
      <c r="I348" s="12">
        <v>12</v>
      </c>
      <c r="J348" s="13">
        <v>43009</v>
      </c>
      <c r="K348" s="14">
        <v>43009</v>
      </c>
      <c r="L348" s="14">
        <v>43100</v>
      </c>
      <c r="M348" s="15">
        <v>1</v>
      </c>
      <c r="N348" s="12">
        <v>2</v>
      </c>
      <c r="O348" s="106">
        <v>0</v>
      </c>
      <c r="P348" s="15">
        <f t="shared" si="17"/>
        <v>2</v>
      </c>
      <c r="Q348" s="15">
        <f t="shared" si="18"/>
        <v>200</v>
      </c>
      <c r="R348" s="107" t="s">
        <v>431</v>
      </c>
      <c r="S348" s="242"/>
      <c r="T348" s="242"/>
      <c r="U348" s="21"/>
      <c r="V348" s="242"/>
      <c r="W348" s="21"/>
      <c r="X348" s="21"/>
      <c r="Y348" s="244"/>
    </row>
    <row r="349" spans="1:25" ht="105" x14ac:dyDescent="0.25">
      <c r="A349" s="82" t="s">
        <v>55</v>
      </c>
      <c r="B349" s="127"/>
      <c r="C349" s="127"/>
      <c r="D349" s="128"/>
      <c r="E349" s="8"/>
      <c r="F349" s="9" t="s">
        <v>23</v>
      </c>
      <c r="G349" s="10" t="s">
        <v>489</v>
      </c>
      <c r="H349" s="11" t="s">
        <v>21</v>
      </c>
      <c r="I349" s="12">
        <v>12</v>
      </c>
      <c r="J349" s="13">
        <v>43009</v>
      </c>
      <c r="K349" s="14">
        <v>43009</v>
      </c>
      <c r="L349" s="14">
        <v>43100</v>
      </c>
      <c r="M349" s="15">
        <v>1</v>
      </c>
      <c r="N349" s="12">
        <v>2</v>
      </c>
      <c r="O349" s="102">
        <v>0</v>
      </c>
      <c r="P349" s="15">
        <f t="shared" si="17"/>
        <v>2</v>
      </c>
      <c r="Q349" s="15">
        <f t="shared" si="18"/>
        <v>200</v>
      </c>
      <c r="R349" s="108" t="s">
        <v>490</v>
      </c>
      <c r="S349" s="242"/>
      <c r="T349" s="242"/>
      <c r="U349" s="21"/>
      <c r="V349" s="242"/>
      <c r="W349" s="21"/>
      <c r="X349" s="21"/>
      <c r="Y349" s="244"/>
    </row>
    <row r="350" spans="1:25" ht="60" x14ac:dyDescent="0.25">
      <c r="A350" s="82" t="s">
        <v>55</v>
      </c>
      <c r="B350" s="127" t="s">
        <v>423</v>
      </c>
      <c r="C350" s="127" t="s">
        <v>491</v>
      </c>
      <c r="D350" s="128" t="s">
        <v>492</v>
      </c>
      <c r="E350" s="8" t="s">
        <v>493</v>
      </c>
      <c r="F350" s="9" t="s">
        <v>72</v>
      </c>
      <c r="G350" s="10" t="s">
        <v>494</v>
      </c>
      <c r="H350" s="11" t="s">
        <v>21</v>
      </c>
      <c r="I350" s="12">
        <v>12</v>
      </c>
      <c r="J350" s="13">
        <v>43009</v>
      </c>
      <c r="K350" s="14">
        <v>43009</v>
      </c>
      <c r="L350" s="14">
        <v>43100</v>
      </c>
      <c r="M350" s="15">
        <v>10000</v>
      </c>
      <c r="N350" s="12">
        <v>0</v>
      </c>
      <c r="O350" s="17">
        <v>3073</v>
      </c>
      <c r="P350" s="15">
        <f t="shared" si="17"/>
        <v>3073</v>
      </c>
      <c r="Q350" s="15">
        <f t="shared" si="18"/>
        <v>30.73</v>
      </c>
      <c r="R350" s="99" t="s">
        <v>495</v>
      </c>
      <c r="S350" s="242">
        <f>VLOOKUP(C350,'[1]Sumado depto y gestion incorp1'!$A$2:$C$297,3,FALSE)</f>
        <v>1233952409</v>
      </c>
      <c r="T350" s="242">
        <f>VLOOKUP(C350,'[1]Sumado depto y gestion incorp1'!$A$2:$D$297,4,FALSE)</f>
        <v>0</v>
      </c>
      <c r="U350" s="21">
        <f>VLOOKUP(C350,'[1]Sumado depto y gestion incorp1'!$A$2:$F$297,6,FALSE)</f>
        <v>598734649</v>
      </c>
      <c r="V350" s="242">
        <f>VLOOKUP(C350,'[1]Sumado depto y gestion incorp1'!$A$2:$G$297,7,FALSE)</f>
        <v>0</v>
      </c>
      <c r="W350" s="21">
        <f t="shared" si="19"/>
        <v>1233952409</v>
      </c>
      <c r="X350" s="21">
        <f t="shared" si="20"/>
        <v>598734649</v>
      </c>
      <c r="Y350" s="244"/>
    </row>
    <row r="351" spans="1:25" ht="45" x14ac:dyDescent="0.25">
      <c r="A351" s="82" t="s">
        <v>55</v>
      </c>
      <c r="B351" s="127"/>
      <c r="C351" s="127"/>
      <c r="D351" s="128"/>
      <c r="E351" s="8"/>
      <c r="F351" s="9" t="s">
        <v>73</v>
      </c>
      <c r="G351" s="10" t="s">
        <v>496</v>
      </c>
      <c r="H351" s="11" t="s">
        <v>21</v>
      </c>
      <c r="I351" s="12">
        <v>12</v>
      </c>
      <c r="J351" s="13">
        <v>43009</v>
      </c>
      <c r="K351" s="14">
        <v>43009</v>
      </c>
      <c r="L351" s="14">
        <v>43100</v>
      </c>
      <c r="M351" s="15">
        <v>1</v>
      </c>
      <c r="N351" s="12">
        <v>2</v>
      </c>
      <c r="O351" s="17">
        <v>0</v>
      </c>
      <c r="P351" s="15">
        <f t="shared" si="17"/>
        <v>2</v>
      </c>
      <c r="Q351" s="15">
        <f t="shared" si="18"/>
        <v>200</v>
      </c>
      <c r="R351" s="100" t="s">
        <v>431</v>
      </c>
      <c r="S351" s="242"/>
      <c r="T351" s="242"/>
      <c r="U351" s="21"/>
      <c r="V351" s="242"/>
      <c r="W351" s="21"/>
      <c r="X351" s="21"/>
      <c r="Y351" s="244"/>
    </row>
    <row r="352" spans="1:25" ht="45" x14ac:dyDescent="0.25">
      <c r="A352" s="82" t="s">
        <v>55</v>
      </c>
      <c r="B352" s="127"/>
      <c r="C352" s="127"/>
      <c r="D352" s="128"/>
      <c r="E352" s="8"/>
      <c r="F352" s="9" t="s">
        <v>22</v>
      </c>
      <c r="G352" s="10" t="s">
        <v>497</v>
      </c>
      <c r="H352" s="11" t="s">
        <v>21</v>
      </c>
      <c r="I352" s="12">
        <v>12</v>
      </c>
      <c r="J352" s="13">
        <v>43009</v>
      </c>
      <c r="K352" s="14">
        <v>43009</v>
      </c>
      <c r="L352" s="14">
        <v>43100</v>
      </c>
      <c r="M352" s="15">
        <v>1</v>
      </c>
      <c r="N352" s="12">
        <v>0</v>
      </c>
      <c r="O352" s="2">
        <v>1</v>
      </c>
      <c r="P352" s="15">
        <f t="shared" si="17"/>
        <v>1</v>
      </c>
      <c r="Q352" s="15">
        <f t="shared" si="18"/>
        <v>100</v>
      </c>
      <c r="R352" s="99" t="s">
        <v>498</v>
      </c>
      <c r="S352" s="242"/>
      <c r="T352" s="242"/>
      <c r="U352" s="21"/>
      <c r="V352" s="242"/>
      <c r="W352" s="21"/>
      <c r="X352" s="21"/>
      <c r="Y352" s="244"/>
    </row>
    <row r="353" spans="1:25" ht="60" x14ac:dyDescent="0.25">
      <c r="A353" s="82" t="s">
        <v>55</v>
      </c>
      <c r="B353" s="127"/>
      <c r="C353" s="127"/>
      <c r="D353" s="128"/>
      <c r="E353" s="8"/>
      <c r="F353" s="9" t="s">
        <v>23</v>
      </c>
      <c r="G353" s="10" t="s">
        <v>499</v>
      </c>
      <c r="H353" s="11" t="s">
        <v>21</v>
      </c>
      <c r="I353" s="12">
        <v>12</v>
      </c>
      <c r="J353" s="13">
        <v>43009</v>
      </c>
      <c r="K353" s="14">
        <v>43009</v>
      </c>
      <c r="L353" s="14">
        <v>43100</v>
      </c>
      <c r="M353" s="15">
        <v>80</v>
      </c>
      <c r="N353" s="12">
        <v>50</v>
      </c>
      <c r="O353" s="17">
        <v>17</v>
      </c>
      <c r="P353" s="15">
        <f t="shared" si="17"/>
        <v>67</v>
      </c>
      <c r="Q353" s="15">
        <f t="shared" si="18"/>
        <v>83.75</v>
      </c>
      <c r="R353" s="99" t="s">
        <v>500</v>
      </c>
      <c r="S353" s="242"/>
      <c r="T353" s="242"/>
      <c r="U353" s="21"/>
      <c r="V353" s="242"/>
      <c r="W353" s="21"/>
      <c r="X353" s="21"/>
      <c r="Y353" s="244"/>
    </row>
    <row r="354" spans="1:25" ht="60" x14ac:dyDescent="0.25">
      <c r="A354" s="82" t="s">
        <v>55</v>
      </c>
      <c r="B354" s="127"/>
      <c r="C354" s="127"/>
      <c r="D354" s="128"/>
      <c r="E354" s="8"/>
      <c r="F354" s="9" t="s">
        <v>232</v>
      </c>
      <c r="G354" s="10" t="s">
        <v>501</v>
      </c>
      <c r="H354" s="11" t="s">
        <v>21</v>
      </c>
      <c r="I354" s="12">
        <v>12</v>
      </c>
      <c r="J354" s="13">
        <v>43009</v>
      </c>
      <c r="K354" s="14">
        <v>43009</v>
      </c>
      <c r="L354" s="14">
        <v>43100</v>
      </c>
      <c r="M354" s="15">
        <v>10</v>
      </c>
      <c r="N354" s="12">
        <v>19</v>
      </c>
      <c r="O354" s="17">
        <v>0</v>
      </c>
      <c r="P354" s="15">
        <f t="shared" si="17"/>
        <v>19</v>
      </c>
      <c r="Q354" s="15">
        <f t="shared" si="18"/>
        <v>190</v>
      </c>
      <c r="R354" s="109" t="s">
        <v>502</v>
      </c>
      <c r="S354" s="242"/>
      <c r="T354" s="242"/>
      <c r="U354" s="21"/>
      <c r="V354" s="242"/>
      <c r="W354" s="21"/>
      <c r="X354" s="21"/>
      <c r="Y354" s="244"/>
    </row>
    <row r="355" spans="1:25" ht="45" x14ac:dyDescent="0.25">
      <c r="A355" s="82" t="s">
        <v>55</v>
      </c>
      <c r="B355" s="127"/>
      <c r="C355" s="127"/>
      <c r="D355" s="128"/>
      <c r="E355" s="8"/>
      <c r="F355" s="9" t="s">
        <v>79</v>
      </c>
      <c r="G355" s="10" t="s">
        <v>503</v>
      </c>
      <c r="H355" s="11" t="s">
        <v>21</v>
      </c>
      <c r="I355" s="12">
        <v>12</v>
      </c>
      <c r="J355" s="13">
        <v>43009</v>
      </c>
      <c r="K355" s="14">
        <v>43009</v>
      </c>
      <c r="L355" s="14">
        <v>43100</v>
      </c>
      <c r="M355" s="15">
        <v>1</v>
      </c>
      <c r="N355" s="12">
        <v>2</v>
      </c>
      <c r="O355" s="17">
        <v>0</v>
      </c>
      <c r="P355" s="15">
        <f t="shared" si="17"/>
        <v>2</v>
      </c>
      <c r="Q355" s="15">
        <f t="shared" si="18"/>
        <v>200</v>
      </c>
      <c r="R355" s="99" t="s">
        <v>504</v>
      </c>
      <c r="S355" s="242"/>
      <c r="T355" s="242"/>
      <c r="U355" s="21"/>
      <c r="V355" s="242"/>
      <c r="W355" s="21"/>
      <c r="X355" s="21"/>
      <c r="Y355" s="244"/>
    </row>
    <row r="356" spans="1:25" ht="75" x14ac:dyDescent="0.25">
      <c r="A356" s="82" t="s">
        <v>55</v>
      </c>
      <c r="B356" s="127" t="s">
        <v>423</v>
      </c>
      <c r="C356" s="127" t="s">
        <v>505</v>
      </c>
      <c r="D356" s="128" t="s">
        <v>506</v>
      </c>
      <c r="E356" s="8" t="s">
        <v>507</v>
      </c>
      <c r="F356" s="9" t="s">
        <v>26</v>
      </c>
      <c r="G356" s="10" t="s">
        <v>508</v>
      </c>
      <c r="H356" s="11" t="s">
        <v>21</v>
      </c>
      <c r="I356" s="12">
        <v>12</v>
      </c>
      <c r="J356" s="13">
        <v>43009</v>
      </c>
      <c r="K356" s="14">
        <v>43009</v>
      </c>
      <c r="L356" s="14">
        <v>43100</v>
      </c>
      <c r="M356" s="15">
        <v>2</v>
      </c>
      <c r="N356" s="12">
        <v>1.5</v>
      </c>
      <c r="O356" s="17">
        <v>0.5</v>
      </c>
      <c r="P356" s="15">
        <f t="shared" si="17"/>
        <v>2</v>
      </c>
      <c r="Q356" s="15">
        <f t="shared" si="18"/>
        <v>100</v>
      </c>
      <c r="R356" s="99"/>
      <c r="S356" s="242">
        <f>VLOOKUP(C356,'[1]Sumado depto y gestion incorp1'!$A$2:$C$297,3,FALSE)</f>
        <v>694991885</v>
      </c>
      <c r="T356" s="242">
        <f>VLOOKUP(C356,'[1]Sumado depto y gestion incorp1'!$A$2:$D$297,4,FALSE)</f>
        <v>0</v>
      </c>
      <c r="U356" s="21">
        <f>VLOOKUP(C356,'[1]Sumado depto y gestion incorp1'!$A$2:$F$297,6,FALSE)</f>
        <v>629550702</v>
      </c>
      <c r="V356" s="242">
        <f>VLOOKUP(C356,'[1]Sumado depto y gestion incorp1'!$A$2:$G$297,7,FALSE)</f>
        <v>0</v>
      </c>
      <c r="W356" s="21">
        <f t="shared" si="19"/>
        <v>694991885</v>
      </c>
      <c r="X356" s="21">
        <f t="shared" si="20"/>
        <v>629550702</v>
      </c>
      <c r="Y356" s="244"/>
    </row>
    <row r="357" spans="1:25" ht="45" x14ac:dyDescent="0.25">
      <c r="A357" s="82" t="s">
        <v>55</v>
      </c>
      <c r="B357" s="127"/>
      <c r="C357" s="127"/>
      <c r="D357" s="128"/>
      <c r="E357" s="8"/>
      <c r="F357" s="9" t="s">
        <v>70</v>
      </c>
      <c r="G357" s="10" t="s">
        <v>509</v>
      </c>
      <c r="H357" s="11" t="s">
        <v>21</v>
      </c>
      <c r="I357" s="12">
        <v>12</v>
      </c>
      <c r="J357" s="13">
        <v>43009</v>
      </c>
      <c r="K357" s="14">
        <v>43009</v>
      </c>
      <c r="L357" s="14">
        <v>43100</v>
      </c>
      <c r="M357" s="15">
        <v>1</v>
      </c>
      <c r="N357" s="12">
        <v>0</v>
      </c>
      <c r="O357" s="17">
        <v>1</v>
      </c>
      <c r="P357" s="15">
        <f t="shared" si="17"/>
        <v>1</v>
      </c>
      <c r="Q357" s="15">
        <f t="shared" si="18"/>
        <v>100</v>
      </c>
      <c r="R357" s="99"/>
      <c r="S357" s="242"/>
      <c r="T357" s="242"/>
      <c r="U357" s="21"/>
      <c r="V357" s="242"/>
      <c r="W357" s="21"/>
      <c r="X357" s="21"/>
      <c r="Y357" s="244"/>
    </row>
    <row r="358" spans="1:25" ht="45" x14ac:dyDescent="0.25">
      <c r="A358" s="82" t="s">
        <v>55</v>
      </c>
      <c r="B358" s="127"/>
      <c r="C358" s="127"/>
      <c r="D358" s="128"/>
      <c r="E358" s="8"/>
      <c r="F358" s="9" t="s">
        <v>72</v>
      </c>
      <c r="G358" s="10" t="s">
        <v>510</v>
      </c>
      <c r="H358" s="11" t="s">
        <v>21</v>
      </c>
      <c r="I358" s="12">
        <v>12</v>
      </c>
      <c r="J358" s="13">
        <v>43009</v>
      </c>
      <c r="K358" s="14">
        <v>43009</v>
      </c>
      <c r="L358" s="14">
        <v>43100</v>
      </c>
      <c r="M358" s="15">
        <v>1</v>
      </c>
      <c r="N358" s="12">
        <v>2</v>
      </c>
      <c r="O358" s="17">
        <v>0</v>
      </c>
      <c r="P358" s="15">
        <f t="shared" si="17"/>
        <v>2</v>
      </c>
      <c r="Q358" s="15">
        <f t="shared" si="18"/>
        <v>200</v>
      </c>
      <c r="R358" s="99"/>
      <c r="S358" s="242"/>
      <c r="T358" s="242"/>
      <c r="U358" s="21"/>
      <c r="V358" s="242"/>
      <c r="W358" s="21"/>
      <c r="X358" s="21"/>
      <c r="Y358" s="244"/>
    </row>
    <row r="359" spans="1:25" ht="45" x14ac:dyDescent="0.25">
      <c r="A359" s="82" t="s">
        <v>55</v>
      </c>
      <c r="B359" s="127"/>
      <c r="C359" s="127"/>
      <c r="D359" s="128"/>
      <c r="E359" s="8"/>
      <c r="F359" s="9" t="s">
        <v>73</v>
      </c>
      <c r="G359" s="10" t="s">
        <v>511</v>
      </c>
      <c r="H359" s="11" t="s">
        <v>21</v>
      </c>
      <c r="I359" s="12">
        <v>12</v>
      </c>
      <c r="J359" s="13">
        <v>43009</v>
      </c>
      <c r="K359" s="14">
        <v>43009</v>
      </c>
      <c r="L359" s="14">
        <v>43100</v>
      </c>
      <c r="M359" s="15">
        <v>1</v>
      </c>
      <c r="N359" s="12">
        <v>2</v>
      </c>
      <c r="O359" s="17">
        <v>0</v>
      </c>
      <c r="P359" s="15">
        <f t="shared" si="17"/>
        <v>2</v>
      </c>
      <c r="Q359" s="15">
        <f t="shared" si="18"/>
        <v>200</v>
      </c>
      <c r="R359" s="99"/>
      <c r="S359" s="242"/>
      <c r="T359" s="242"/>
      <c r="U359" s="21"/>
      <c r="V359" s="242"/>
      <c r="W359" s="21"/>
      <c r="X359" s="21"/>
      <c r="Y359" s="244"/>
    </row>
    <row r="360" spans="1:25" ht="75" x14ac:dyDescent="0.25">
      <c r="A360" s="82" t="s">
        <v>55</v>
      </c>
      <c r="B360" s="127" t="s">
        <v>512</v>
      </c>
      <c r="C360" s="127" t="s">
        <v>513</v>
      </c>
      <c r="D360" s="128" t="s">
        <v>514</v>
      </c>
      <c r="E360" s="8" t="s">
        <v>515</v>
      </c>
      <c r="F360" s="9" t="s">
        <v>73</v>
      </c>
      <c r="G360" s="10" t="s">
        <v>516</v>
      </c>
      <c r="H360" s="11" t="s">
        <v>21</v>
      </c>
      <c r="I360" s="12">
        <v>12</v>
      </c>
      <c r="J360" s="13">
        <v>43009</v>
      </c>
      <c r="K360" s="14">
        <v>43009</v>
      </c>
      <c r="L360" s="14">
        <v>43100</v>
      </c>
      <c r="M360" s="15">
        <v>124</v>
      </c>
      <c r="N360" s="12">
        <v>117</v>
      </c>
      <c r="O360" s="17">
        <v>0</v>
      </c>
      <c r="P360" s="15">
        <f t="shared" si="17"/>
        <v>117</v>
      </c>
      <c r="Q360" s="15">
        <f t="shared" si="18"/>
        <v>94.354838709677423</v>
      </c>
      <c r="R360" s="99"/>
      <c r="S360" s="242">
        <f>VLOOKUP(C360,'[1]Sumado depto y gestion incorp1'!$A$2:$C$297,3,FALSE)</f>
        <v>5944164622</v>
      </c>
      <c r="T360" s="242">
        <f>VLOOKUP(C360,'[1]Sumado depto y gestion incorp1'!$A$2:$D$297,4,FALSE)</f>
        <v>0</v>
      </c>
      <c r="U360" s="21">
        <f>VLOOKUP(C360,'[1]Sumado depto y gestion incorp1'!$A$2:$F$297,6,FALSE)</f>
        <v>7962333316</v>
      </c>
      <c r="V360" s="242">
        <f>VLOOKUP(C360,'[1]Sumado depto y gestion incorp1'!$A$2:$G$297,7,FALSE)</f>
        <v>0</v>
      </c>
      <c r="W360" s="21">
        <f t="shared" si="19"/>
        <v>5944164622</v>
      </c>
      <c r="X360" s="21">
        <f t="shared" si="20"/>
        <v>7962333316</v>
      </c>
      <c r="Y360" s="244"/>
    </row>
    <row r="361" spans="1:25" ht="45" x14ac:dyDescent="0.25">
      <c r="A361" s="82" t="s">
        <v>55</v>
      </c>
      <c r="B361" s="127"/>
      <c r="C361" s="127"/>
      <c r="D361" s="128"/>
      <c r="E361" s="8"/>
      <c r="F361" s="9" t="s">
        <v>22</v>
      </c>
      <c r="G361" s="10" t="s">
        <v>517</v>
      </c>
      <c r="H361" s="11" t="s">
        <v>21</v>
      </c>
      <c r="I361" s="12">
        <v>12</v>
      </c>
      <c r="J361" s="13">
        <v>43009</v>
      </c>
      <c r="K361" s="14">
        <v>43009</v>
      </c>
      <c r="L361" s="14">
        <v>43100</v>
      </c>
      <c r="M361" s="15">
        <v>124</v>
      </c>
      <c r="N361" s="12">
        <v>104</v>
      </c>
      <c r="O361" s="17">
        <v>20</v>
      </c>
      <c r="P361" s="15">
        <f t="shared" si="17"/>
        <v>124</v>
      </c>
      <c r="Q361" s="15">
        <f t="shared" si="18"/>
        <v>100</v>
      </c>
      <c r="R361" s="99"/>
      <c r="S361" s="242"/>
      <c r="T361" s="242"/>
      <c r="U361" s="21"/>
      <c r="V361" s="242"/>
      <c r="W361" s="21"/>
      <c r="X361" s="21"/>
      <c r="Y361" s="244"/>
    </row>
    <row r="362" spans="1:25" ht="45" x14ac:dyDescent="0.25">
      <c r="A362" s="82" t="s">
        <v>55</v>
      </c>
      <c r="B362" s="127"/>
      <c r="C362" s="127"/>
      <c r="D362" s="128"/>
      <c r="E362" s="8"/>
      <c r="F362" s="9" t="s">
        <v>232</v>
      </c>
      <c r="G362" s="10" t="s">
        <v>518</v>
      </c>
      <c r="H362" s="11" t="s">
        <v>21</v>
      </c>
      <c r="I362" s="12">
        <v>12</v>
      </c>
      <c r="J362" s="13">
        <v>43009</v>
      </c>
      <c r="K362" s="14">
        <v>43009</v>
      </c>
      <c r="L362" s="14">
        <v>43100</v>
      </c>
      <c r="M362" s="15">
        <v>48</v>
      </c>
      <c r="N362" s="12">
        <v>56</v>
      </c>
      <c r="O362" s="17">
        <v>0</v>
      </c>
      <c r="P362" s="15">
        <f t="shared" si="17"/>
        <v>56</v>
      </c>
      <c r="Q362" s="15">
        <f t="shared" si="18"/>
        <v>116.66666666666667</v>
      </c>
      <c r="R362" s="99"/>
      <c r="S362" s="242"/>
      <c r="T362" s="242"/>
      <c r="U362" s="21"/>
      <c r="V362" s="242"/>
      <c r="W362" s="21"/>
      <c r="X362" s="21"/>
      <c r="Y362" s="244"/>
    </row>
    <row r="363" spans="1:25" ht="45" x14ac:dyDescent="0.25">
      <c r="A363" s="82" t="s">
        <v>55</v>
      </c>
      <c r="B363" s="127"/>
      <c r="C363" s="127"/>
      <c r="D363" s="128"/>
      <c r="E363" s="8"/>
      <c r="F363" s="9" t="s">
        <v>79</v>
      </c>
      <c r="G363" s="10" t="s">
        <v>519</v>
      </c>
      <c r="H363" s="11" t="s">
        <v>21</v>
      </c>
      <c r="I363" s="12">
        <v>12</v>
      </c>
      <c r="J363" s="13">
        <v>43009</v>
      </c>
      <c r="K363" s="14">
        <v>43009</v>
      </c>
      <c r="L363" s="14">
        <v>43100</v>
      </c>
      <c r="M363" s="15">
        <v>116</v>
      </c>
      <c r="N363" s="12">
        <v>104</v>
      </c>
      <c r="O363" s="17">
        <v>12</v>
      </c>
      <c r="P363" s="15">
        <f t="shared" si="17"/>
        <v>116</v>
      </c>
      <c r="Q363" s="15">
        <f t="shared" si="18"/>
        <v>100</v>
      </c>
      <c r="R363" s="99"/>
      <c r="S363" s="242"/>
      <c r="T363" s="242"/>
      <c r="U363" s="21"/>
      <c r="V363" s="242"/>
      <c r="W363" s="21"/>
      <c r="X363" s="21"/>
      <c r="Y363" s="244"/>
    </row>
    <row r="364" spans="1:25" ht="45" x14ac:dyDescent="0.25">
      <c r="A364" s="82" t="s">
        <v>55</v>
      </c>
      <c r="B364" s="127"/>
      <c r="C364" s="127"/>
      <c r="D364" s="128"/>
      <c r="E364" s="8"/>
      <c r="F364" s="9" t="s">
        <v>78</v>
      </c>
      <c r="G364" s="10" t="s">
        <v>510</v>
      </c>
      <c r="H364" s="11" t="s">
        <v>21</v>
      </c>
      <c r="I364" s="12">
        <v>12</v>
      </c>
      <c r="J364" s="13">
        <v>43009</v>
      </c>
      <c r="K364" s="14">
        <v>43009</v>
      </c>
      <c r="L364" s="14">
        <v>43100</v>
      </c>
      <c r="M364" s="15">
        <v>2</v>
      </c>
      <c r="N364" s="12">
        <v>2</v>
      </c>
      <c r="O364" s="17">
        <v>0</v>
      </c>
      <c r="P364" s="15">
        <f t="shared" si="17"/>
        <v>2</v>
      </c>
      <c r="Q364" s="15">
        <f t="shared" si="18"/>
        <v>100</v>
      </c>
      <c r="R364" s="99"/>
      <c r="S364" s="242"/>
      <c r="T364" s="242"/>
      <c r="U364" s="21"/>
      <c r="V364" s="242"/>
      <c r="W364" s="21"/>
      <c r="X364" s="21"/>
      <c r="Y364" s="244"/>
    </row>
    <row r="365" spans="1:25" ht="60" x14ac:dyDescent="0.25">
      <c r="A365" s="82" t="s">
        <v>55</v>
      </c>
      <c r="B365" s="127" t="s">
        <v>512</v>
      </c>
      <c r="C365" s="127" t="s">
        <v>520</v>
      </c>
      <c r="D365" s="128" t="s">
        <v>521</v>
      </c>
      <c r="E365" s="8" t="s">
        <v>522</v>
      </c>
      <c r="F365" s="9" t="s">
        <v>26</v>
      </c>
      <c r="G365" s="10" t="s">
        <v>523</v>
      </c>
      <c r="H365" s="11" t="s">
        <v>21</v>
      </c>
      <c r="I365" s="12">
        <v>12</v>
      </c>
      <c r="J365" s="13">
        <v>43009</v>
      </c>
      <c r="K365" s="14">
        <v>43009</v>
      </c>
      <c r="L365" s="14">
        <v>43100</v>
      </c>
      <c r="M365" s="15">
        <v>1</v>
      </c>
      <c r="N365" s="12">
        <v>1</v>
      </c>
      <c r="O365" s="110">
        <v>1</v>
      </c>
      <c r="P365" s="15">
        <f t="shared" si="17"/>
        <v>2</v>
      </c>
      <c r="Q365" s="15">
        <f t="shared" si="18"/>
        <v>200</v>
      </c>
      <c r="R365" s="99"/>
      <c r="S365" s="242">
        <f>VLOOKUP(C365,'[1]Sumado depto y gestion incorp1'!$A$2:$C$297,3,FALSE)</f>
        <v>7241038514</v>
      </c>
      <c r="T365" s="242">
        <f>VLOOKUP(C365,'[1]Sumado depto y gestion incorp1'!$A$2:$D$297,4,FALSE)</f>
        <v>0</v>
      </c>
      <c r="U365" s="21">
        <f>VLOOKUP(C365,'[1]Sumado depto y gestion incorp1'!$A$2:$F$297,6,FALSE)</f>
        <v>5773721980</v>
      </c>
      <c r="V365" s="242">
        <f>VLOOKUP(C365,'[1]Sumado depto y gestion incorp1'!$A$2:$G$297,7,FALSE)</f>
        <v>0</v>
      </c>
      <c r="W365" s="21">
        <f t="shared" si="19"/>
        <v>7241038514</v>
      </c>
      <c r="X365" s="21">
        <f t="shared" si="20"/>
        <v>5773721980</v>
      </c>
      <c r="Y365" s="244"/>
    </row>
    <row r="366" spans="1:25" ht="45" x14ac:dyDescent="0.25">
      <c r="A366" s="82" t="s">
        <v>55</v>
      </c>
      <c r="B366" s="127"/>
      <c r="C366" s="127"/>
      <c r="D366" s="128"/>
      <c r="E366" s="8"/>
      <c r="F366" s="9" t="s">
        <v>70</v>
      </c>
      <c r="G366" s="10" t="s">
        <v>524</v>
      </c>
      <c r="H366" s="11" t="s">
        <v>21</v>
      </c>
      <c r="I366" s="12">
        <v>12</v>
      </c>
      <c r="J366" s="13">
        <v>43009</v>
      </c>
      <c r="K366" s="14">
        <v>43009</v>
      </c>
      <c r="L366" s="14">
        <v>43100</v>
      </c>
      <c r="M366" s="15">
        <v>215</v>
      </c>
      <c r="N366" s="12">
        <v>92</v>
      </c>
      <c r="O366" s="110">
        <v>11</v>
      </c>
      <c r="P366" s="15">
        <f t="shared" si="17"/>
        <v>103</v>
      </c>
      <c r="Q366" s="15">
        <f t="shared" si="18"/>
        <v>47.906976744186046</v>
      </c>
      <c r="R366" s="99"/>
      <c r="S366" s="242"/>
      <c r="T366" s="242"/>
      <c r="U366" s="21"/>
      <c r="V366" s="242"/>
      <c r="W366" s="21"/>
      <c r="X366" s="21"/>
      <c r="Y366" s="244"/>
    </row>
    <row r="367" spans="1:25" ht="45" x14ac:dyDescent="0.25">
      <c r="A367" s="82" t="s">
        <v>55</v>
      </c>
      <c r="B367" s="127"/>
      <c r="C367" s="127"/>
      <c r="D367" s="128"/>
      <c r="E367" s="8"/>
      <c r="F367" s="9" t="s">
        <v>72</v>
      </c>
      <c r="G367" s="10" t="s">
        <v>525</v>
      </c>
      <c r="H367" s="11" t="s">
        <v>21</v>
      </c>
      <c r="I367" s="12">
        <v>12</v>
      </c>
      <c r="J367" s="13">
        <v>43009</v>
      </c>
      <c r="K367" s="14">
        <v>43009</v>
      </c>
      <c r="L367" s="14">
        <v>43100</v>
      </c>
      <c r="M367" s="15">
        <v>1</v>
      </c>
      <c r="N367" s="12">
        <v>1</v>
      </c>
      <c r="O367" s="110">
        <v>4</v>
      </c>
      <c r="P367" s="15">
        <f t="shared" si="17"/>
        <v>5</v>
      </c>
      <c r="Q367" s="15">
        <f t="shared" si="18"/>
        <v>500</v>
      </c>
      <c r="R367" s="99"/>
      <c r="S367" s="242"/>
      <c r="T367" s="242"/>
      <c r="U367" s="21"/>
      <c r="V367" s="242"/>
      <c r="W367" s="21"/>
      <c r="X367" s="21"/>
      <c r="Y367" s="244"/>
    </row>
    <row r="368" spans="1:25" ht="45" x14ac:dyDescent="0.25">
      <c r="A368" s="82" t="s">
        <v>55</v>
      </c>
      <c r="B368" s="127"/>
      <c r="C368" s="127"/>
      <c r="D368" s="128"/>
      <c r="E368" s="8"/>
      <c r="F368" s="9" t="s">
        <v>73</v>
      </c>
      <c r="G368" s="10" t="s">
        <v>526</v>
      </c>
      <c r="H368" s="11" t="s">
        <v>21</v>
      </c>
      <c r="I368" s="12">
        <v>12</v>
      </c>
      <c r="J368" s="13">
        <v>43009</v>
      </c>
      <c r="K368" s="14">
        <v>43009</v>
      </c>
      <c r="L368" s="14">
        <v>43100</v>
      </c>
      <c r="M368" s="15">
        <v>40000</v>
      </c>
      <c r="N368" s="12">
        <v>35106</v>
      </c>
      <c r="O368" s="110">
        <v>13275</v>
      </c>
      <c r="P368" s="15">
        <f t="shared" si="17"/>
        <v>48381</v>
      </c>
      <c r="Q368" s="15">
        <f t="shared" si="18"/>
        <v>120.9525</v>
      </c>
      <c r="R368" s="99"/>
      <c r="S368" s="242"/>
      <c r="T368" s="242"/>
      <c r="U368" s="21"/>
      <c r="V368" s="242"/>
      <c r="W368" s="21"/>
      <c r="X368" s="21"/>
      <c r="Y368" s="244"/>
    </row>
    <row r="369" spans="1:25" ht="45" x14ac:dyDescent="0.25">
      <c r="A369" s="82" t="s">
        <v>55</v>
      </c>
      <c r="B369" s="127"/>
      <c r="C369" s="127"/>
      <c r="D369" s="128"/>
      <c r="E369" s="8"/>
      <c r="F369" s="9" t="s">
        <v>89</v>
      </c>
      <c r="G369" s="10" t="s">
        <v>527</v>
      </c>
      <c r="H369" s="11" t="s">
        <v>201</v>
      </c>
      <c r="I369" s="12">
        <v>12</v>
      </c>
      <c r="J369" s="13">
        <v>43009</v>
      </c>
      <c r="K369" s="14">
        <v>43009</v>
      </c>
      <c r="L369" s="14">
        <v>43100</v>
      </c>
      <c r="M369" s="15">
        <v>41</v>
      </c>
      <c r="N369" s="12">
        <v>12</v>
      </c>
      <c r="O369" s="110">
        <v>7</v>
      </c>
      <c r="P369" s="15">
        <f t="shared" si="17"/>
        <v>19</v>
      </c>
      <c r="Q369" s="15">
        <f t="shared" si="18"/>
        <v>46.341463414634148</v>
      </c>
      <c r="R369" s="99"/>
      <c r="S369" s="242"/>
      <c r="T369" s="242"/>
      <c r="U369" s="21"/>
      <c r="V369" s="242"/>
      <c r="W369" s="21"/>
      <c r="X369" s="21"/>
      <c r="Y369" s="244"/>
    </row>
    <row r="370" spans="1:25" ht="45" x14ac:dyDescent="0.25">
      <c r="A370" s="82" t="s">
        <v>55</v>
      </c>
      <c r="B370" s="127"/>
      <c r="C370" s="127"/>
      <c r="D370" s="128"/>
      <c r="E370" s="8"/>
      <c r="F370" s="9" t="s">
        <v>528</v>
      </c>
      <c r="G370" s="10" t="s">
        <v>529</v>
      </c>
      <c r="H370" s="11" t="s">
        <v>201</v>
      </c>
      <c r="I370" s="12">
        <v>12</v>
      </c>
      <c r="J370" s="13">
        <v>43009</v>
      </c>
      <c r="K370" s="14">
        <v>43009</v>
      </c>
      <c r="L370" s="14">
        <v>43100</v>
      </c>
      <c r="M370" s="15">
        <v>1</v>
      </c>
      <c r="N370" s="12">
        <v>1</v>
      </c>
      <c r="O370" s="110">
        <v>0</v>
      </c>
      <c r="P370" s="15">
        <f t="shared" si="17"/>
        <v>1</v>
      </c>
      <c r="Q370" s="15">
        <f t="shared" si="18"/>
        <v>100</v>
      </c>
      <c r="R370" s="99"/>
      <c r="S370" s="242"/>
      <c r="T370" s="242"/>
      <c r="U370" s="21"/>
      <c r="V370" s="242"/>
      <c r="W370" s="21"/>
      <c r="X370" s="21"/>
      <c r="Y370" s="244"/>
    </row>
    <row r="371" spans="1:25" ht="135" x14ac:dyDescent="0.25">
      <c r="A371" s="82" t="s">
        <v>55</v>
      </c>
      <c r="B371" s="127" t="s">
        <v>423</v>
      </c>
      <c r="C371" s="127" t="s">
        <v>530</v>
      </c>
      <c r="D371" s="128" t="s">
        <v>531</v>
      </c>
      <c r="E371" s="8" t="s">
        <v>532</v>
      </c>
      <c r="F371" s="9" t="s">
        <v>72</v>
      </c>
      <c r="G371" s="10" t="s">
        <v>533</v>
      </c>
      <c r="H371" s="11" t="s">
        <v>21</v>
      </c>
      <c r="I371" s="12">
        <v>12</v>
      </c>
      <c r="J371" s="13">
        <v>43009</v>
      </c>
      <c r="K371" s="14">
        <v>43009</v>
      </c>
      <c r="L371" s="14">
        <v>43100</v>
      </c>
      <c r="M371" s="15">
        <v>5</v>
      </c>
      <c r="N371" s="12">
        <v>10</v>
      </c>
      <c r="O371" s="17">
        <v>1</v>
      </c>
      <c r="P371" s="15">
        <f t="shared" si="17"/>
        <v>11</v>
      </c>
      <c r="Q371" s="15">
        <f t="shared" si="18"/>
        <v>220.00000000000003</v>
      </c>
      <c r="R371" s="99" t="s">
        <v>534</v>
      </c>
      <c r="S371" s="242">
        <f>VLOOKUP(C371,'[1]Sumado depto y gestion incorp1'!$A$2:$C$297,3,FALSE)</f>
        <v>9632818864</v>
      </c>
      <c r="T371" s="242">
        <f>VLOOKUP(C371,'[1]Sumado depto y gestion incorp1'!$A$2:$D$297,4,FALSE)</f>
        <v>0</v>
      </c>
      <c r="U371" s="21">
        <f>VLOOKUP(C371,'[1]Sumado depto y gestion incorp1'!$A$2:$F$297,6,FALSE)</f>
        <v>8578003023</v>
      </c>
      <c r="V371" s="242">
        <f>VLOOKUP(C371,'[1]Sumado depto y gestion incorp1'!$A$2:$G$297,7,FALSE)</f>
        <v>0</v>
      </c>
      <c r="W371" s="21">
        <f t="shared" si="19"/>
        <v>9632818864</v>
      </c>
      <c r="X371" s="21">
        <f t="shared" si="20"/>
        <v>8578003023</v>
      </c>
      <c r="Y371" s="244"/>
    </row>
    <row r="372" spans="1:25" ht="45" x14ac:dyDescent="0.25">
      <c r="A372" s="82" t="s">
        <v>55</v>
      </c>
      <c r="B372" s="127"/>
      <c r="C372" s="127"/>
      <c r="D372" s="128"/>
      <c r="E372" s="8"/>
      <c r="F372" s="9" t="s">
        <v>73</v>
      </c>
      <c r="G372" s="10" t="s">
        <v>477</v>
      </c>
      <c r="H372" s="11" t="s">
        <v>21</v>
      </c>
      <c r="I372" s="12">
        <v>12</v>
      </c>
      <c r="J372" s="13">
        <v>43009</v>
      </c>
      <c r="K372" s="14">
        <v>43009</v>
      </c>
      <c r="L372" s="14">
        <v>43100</v>
      </c>
      <c r="M372" s="15">
        <v>1</v>
      </c>
      <c r="N372" s="12">
        <v>2</v>
      </c>
      <c r="O372" s="17">
        <v>0</v>
      </c>
      <c r="P372" s="15">
        <f t="shared" si="17"/>
        <v>2</v>
      </c>
      <c r="Q372" s="15">
        <f t="shared" si="18"/>
        <v>200</v>
      </c>
      <c r="R372" s="100" t="s">
        <v>431</v>
      </c>
      <c r="S372" s="242"/>
      <c r="T372" s="242"/>
      <c r="U372" s="21"/>
      <c r="V372" s="242"/>
      <c r="W372" s="21"/>
      <c r="X372" s="21"/>
      <c r="Y372" s="244"/>
    </row>
    <row r="373" spans="1:25" ht="120" x14ac:dyDescent="0.25">
      <c r="A373" s="82" t="s">
        <v>55</v>
      </c>
      <c r="B373" s="127"/>
      <c r="C373" s="127"/>
      <c r="D373" s="128"/>
      <c r="E373" s="8"/>
      <c r="F373" s="9" t="s">
        <v>22</v>
      </c>
      <c r="G373" s="10" t="s">
        <v>465</v>
      </c>
      <c r="H373" s="11" t="s">
        <v>21</v>
      </c>
      <c r="I373" s="12">
        <v>12</v>
      </c>
      <c r="J373" s="13">
        <v>43009</v>
      </c>
      <c r="K373" s="14">
        <v>43009</v>
      </c>
      <c r="L373" s="14">
        <v>43100</v>
      </c>
      <c r="M373" s="15">
        <v>2</v>
      </c>
      <c r="N373" s="12">
        <v>0</v>
      </c>
      <c r="O373" s="17">
        <v>2</v>
      </c>
      <c r="P373" s="15">
        <f t="shared" si="17"/>
        <v>2</v>
      </c>
      <c r="Q373" s="15">
        <f t="shared" si="18"/>
        <v>100</v>
      </c>
      <c r="R373" s="99" t="s">
        <v>535</v>
      </c>
      <c r="S373" s="242"/>
      <c r="T373" s="242"/>
      <c r="U373" s="21"/>
      <c r="V373" s="242"/>
      <c r="W373" s="21"/>
      <c r="X373" s="21"/>
      <c r="Y373" s="244"/>
    </row>
    <row r="374" spans="1:25" ht="75" x14ac:dyDescent="0.25">
      <c r="A374" s="82" t="s">
        <v>55</v>
      </c>
      <c r="B374" s="127"/>
      <c r="C374" s="127"/>
      <c r="D374" s="128"/>
      <c r="E374" s="8"/>
      <c r="F374" s="9" t="s">
        <v>23</v>
      </c>
      <c r="G374" s="10" t="s">
        <v>536</v>
      </c>
      <c r="H374" s="11" t="s">
        <v>21</v>
      </c>
      <c r="I374" s="12">
        <v>12</v>
      </c>
      <c r="J374" s="13">
        <v>43009</v>
      </c>
      <c r="K374" s="14">
        <v>43009</v>
      </c>
      <c r="L374" s="14">
        <v>43100</v>
      </c>
      <c r="M374" s="15">
        <v>115</v>
      </c>
      <c r="N374" s="12">
        <v>226</v>
      </c>
      <c r="O374" s="17">
        <v>0</v>
      </c>
      <c r="P374" s="15">
        <f t="shared" si="17"/>
        <v>226</v>
      </c>
      <c r="Q374" s="15">
        <f t="shared" si="18"/>
        <v>196.52173913043478</v>
      </c>
      <c r="R374" s="99" t="s">
        <v>537</v>
      </c>
      <c r="S374" s="242"/>
      <c r="T374" s="242"/>
      <c r="U374" s="21"/>
      <c r="V374" s="242"/>
      <c r="W374" s="21"/>
      <c r="X374" s="21"/>
      <c r="Y374" s="244"/>
    </row>
    <row r="375" spans="1:25" ht="45" x14ac:dyDescent="0.25">
      <c r="A375" s="82" t="s">
        <v>55</v>
      </c>
      <c r="B375" s="127"/>
      <c r="C375" s="127"/>
      <c r="D375" s="128"/>
      <c r="E375" s="8"/>
      <c r="F375" s="9" t="s">
        <v>232</v>
      </c>
      <c r="G375" s="10" t="s">
        <v>538</v>
      </c>
      <c r="H375" s="11" t="s">
        <v>21</v>
      </c>
      <c r="I375" s="12">
        <v>12</v>
      </c>
      <c r="J375" s="13">
        <v>43009</v>
      </c>
      <c r="K375" s="14">
        <v>43009</v>
      </c>
      <c r="L375" s="14">
        <v>43100</v>
      </c>
      <c r="M375" s="15">
        <v>9</v>
      </c>
      <c r="N375" s="12">
        <v>5</v>
      </c>
      <c r="O375" s="17">
        <v>4</v>
      </c>
      <c r="P375" s="15">
        <f t="shared" si="17"/>
        <v>9</v>
      </c>
      <c r="Q375" s="15">
        <f t="shared" si="18"/>
        <v>100</v>
      </c>
      <c r="R375" s="99" t="s">
        <v>539</v>
      </c>
      <c r="S375" s="242"/>
      <c r="T375" s="242"/>
      <c r="U375" s="21"/>
      <c r="V375" s="242"/>
      <c r="W375" s="21"/>
      <c r="X375" s="21"/>
      <c r="Y375" s="244"/>
    </row>
    <row r="376" spans="1:25" ht="45" x14ac:dyDescent="0.25">
      <c r="A376" s="82" t="s">
        <v>55</v>
      </c>
      <c r="B376" s="127"/>
      <c r="C376" s="127"/>
      <c r="D376" s="128"/>
      <c r="E376" s="8"/>
      <c r="F376" s="9" t="s">
        <v>79</v>
      </c>
      <c r="G376" s="10" t="s">
        <v>540</v>
      </c>
      <c r="H376" s="11" t="s">
        <v>21</v>
      </c>
      <c r="I376" s="12">
        <v>12</v>
      </c>
      <c r="J376" s="13">
        <v>43009</v>
      </c>
      <c r="K376" s="14">
        <v>43009</v>
      </c>
      <c r="L376" s="14">
        <v>43100</v>
      </c>
      <c r="M376" s="15">
        <v>1</v>
      </c>
      <c r="N376" s="12">
        <v>2</v>
      </c>
      <c r="O376" s="17">
        <v>0</v>
      </c>
      <c r="P376" s="15">
        <f t="shared" si="17"/>
        <v>2</v>
      </c>
      <c r="Q376" s="15">
        <f t="shared" si="18"/>
        <v>200</v>
      </c>
      <c r="R376" s="99"/>
      <c r="S376" s="242"/>
      <c r="T376" s="242"/>
      <c r="U376" s="21"/>
      <c r="V376" s="242"/>
      <c r="W376" s="21"/>
      <c r="X376" s="21"/>
      <c r="Y376" s="244"/>
    </row>
    <row r="377" spans="1:25" ht="60" x14ac:dyDescent="0.25">
      <c r="A377" s="82" t="s">
        <v>55</v>
      </c>
      <c r="B377" s="127" t="s">
        <v>512</v>
      </c>
      <c r="C377" s="127" t="s">
        <v>541</v>
      </c>
      <c r="D377" s="128" t="s">
        <v>542</v>
      </c>
      <c r="E377" s="8" t="s">
        <v>543</v>
      </c>
      <c r="F377" s="9" t="s">
        <v>197</v>
      </c>
      <c r="G377" s="10" t="s">
        <v>544</v>
      </c>
      <c r="H377" s="11" t="s">
        <v>21</v>
      </c>
      <c r="I377" s="12">
        <v>12</v>
      </c>
      <c r="J377" s="13">
        <v>43009</v>
      </c>
      <c r="K377" s="14">
        <v>43009</v>
      </c>
      <c r="L377" s="14">
        <v>43100</v>
      </c>
      <c r="M377" s="15">
        <v>18</v>
      </c>
      <c r="N377" s="12">
        <v>13</v>
      </c>
      <c r="O377" s="17">
        <v>7</v>
      </c>
      <c r="P377" s="15">
        <f t="shared" ref="P377:P440" si="21">N377+O377</f>
        <v>20</v>
      </c>
      <c r="Q377" s="15">
        <f t="shared" ref="Q377:Q440" si="22">P377/M377*100</f>
        <v>111.11111111111111</v>
      </c>
      <c r="R377" s="99"/>
      <c r="S377" s="242">
        <f>VLOOKUP(C377,'[1]Sumado depto y gestion incorp1'!$A$2:$C$297,3,FALSE)</f>
        <v>382570721</v>
      </c>
      <c r="T377" s="242">
        <f>VLOOKUP(C377,'[1]Sumado depto y gestion incorp1'!$A$2:$D$297,4,FALSE)</f>
        <v>0</v>
      </c>
      <c r="U377" s="21">
        <f>VLOOKUP(C377,'[1]Sumado depto y gestion incorp1'!$A$2:$F$297,6,FALSE)</f>
        <v>398147500</v>
      </c>
      <c r="V377" s="242">
        <f>VLOOKUP(C377,'[1]Sumado depto y gestion incorp1'!$A$2:$G$297,7,FALSE)</f>
        <v>0</v>
      </c>
      <c r="W377" s="21">
        <f t="shared" si="19"/>
        <v>382570721</v>
      </c>
      <c r="X377" s="21">
        <f t="shared" si="20"/>
        <v>398147500</v>
      </c>
      <c r="Y377" s="244"/>
    </row>
    <row r="378" spans="1:25" ht="45" x14ac:dyDescent="0.25">
      <c r="A378" s="82" t="s">
        <v>55</v>
      </c>
      <c r="B378" s="127"/>
      <c r="C378" s="127"/>
      <c r="D378" s="128"/>
      <c r="E378" s="8"/>
      <c r="F378" s="9" t="s">
        <v>26</v>
      </c>
      <c r="G378" s="10" t="s">
        <v>545</v>
      </c>
      <c r="H378" s="11" t="s">
        <v>21</v>
      </c>
      <c r="I378" s="12">
        <v>12</v>
      </c>
      <c r="J378" s="13">
        <v>43009</v>
      </c>
      <c r="K378" s="14">
        <v>43009</v>
      </c>
      <c r="L378" s="14">
        <v>43100</v>
      </c>
      <c r="M378" s="15">
        <v>12</v>
      </c>
      <c r="N378" s="12">
        <v>43</v>
      </c>
      <c r="O378" s="17">
        <v>0</v>
      </c>
      <c r="P378" s="15">
        <f t="shared" si="21"/>
        <v>43</v>
      </c>
      <c r="Q378" s="15">
        <f t="shared" si="22"/>
        <v>358.33333333333337</v>
      </c>
      <c r="R378" s="99"/>
      <c r="S378" s="242"/>
      <c r="T378" s="242"/>
      <c r="U378" s="21"/>
      <c r="V378" s="242"/>
      <c r="W378" s="21"/>
      <c r="X378" s="21"/>
      <c r="Y378" s="244"/>
    </row>
    <row r="379" spans="1:25" ht="45" x14ac:dyDescent="0.25">
      <c r="A379" s="82" t="s">
        <v>55</v>
      </c>
      <c r="B379" s="127"/>
      <c r="C379" s="127"/>
      <c r="D379" s="128"/>
      <c r="E379" s="8"/>
      <c r="F379" s="9" t="s">
        <v>70</v>
      </c>
      <c r="G379" s="10" t="s">
        <v>477</v>
      </c>
      <c r="H379" s="11" t="s">
        <v>21</v>
      </c>
      <c r="I379" s="12">
        <v>12</v>
      </c>
      <c r="J379" s="13">
        <v>43009</v>
      </c>
      <c r="K379" s="14">
        <v>43009</v>
      </c>
      <c r="L379" s="14">
        <v>43100</v>
      </c>
      <c r="M379" s="15">
        <v>1</v>
      </c>
      <c r="N379" s="12">
        <v>1</v>
      </c>
      <c r="O379" s="17">
        <v>0</v>
      </c>
      <c r="P379" s="15">
        <f t="shared" si="21"/>
        <v>1</v>
      </c>
      <c r="Q379" s="15">
        <f t="shared" si="22"/>
        <v>100</v>
      </c>
      <c r="R379" s="99"/>
      <c r="S379" s="242"/>
      <c r="T379" s="242"/>
      <c r="U379" s="21"/>
      <c r="V379" s="242"/>
      <c r="W379" s="21"/>
      <c r="X379" s="21"/>
      <c r="Y379" s="244"/>
    </row>
    <row r="380" spans="1:25" ht="75" x14ac:dyDescent="0.25">
      <c r="A380" s="82" t="s">
        <v>55</v>
      </c>
      <c r="B380" s="127" t="s">
        <v>512</v>
      </c>
      <c r="C380" s="127" t="s">
        <v>546</v>
      </c>
      <c r="D380" s="128" t="s">
        <v>547</v>
      </c>
      <c r="E380" s="8" t="s">
        <v>548</v>
      </c>
      <c r="F380" s="9" t="s">
        <v>26</v>
      </c>
      <c r="G380" s="10" t="s">
        <v>549</v>
      </c>
      <c r="H380" s="11" t="s">
        <v>470</v>
      </c>
      <c r="I380" s="12">
        <v>12</v>
      </c>
      <c r="J380" s="13">
        <v>43009</v>
      </c>
      <c r="K380" s="14">
        <v>43009</v>
      </c>
      <c r="L380" s="14">
        <v>43100</v>
      </c>
      <c r="M380" s="15">
        <v>125</v>
      </c>
      <c r="N380" s="12">
        <v>125</v>
      </c>
      <c r="O380" s="17">
        <v>0</v>
      </c>
      <c r="P380" s="15">
        <f t="shared" si="21"/>
        <v>125</v>
      </c>
      <c r="Q380" s="15">
        <f t="shared" si="22"/>
        <v>100</v>
      </c>
      <c r="R380" s="99" t="s">
        <v>550</v>
      </c>
      <c r="S380" s="242">
        <f>VLOOKUP(C380,'[1]Sumado depto y gestion incorp1'!$A$2:$C$297,3,FALSE)</f>
        <v>13961613738</v>
      </c>
      <c r="T380" s="242">
        <f>VLOOKUP(C380,'[1]Sumado depto y gestion incorp1'!$A$2:$D$297,4,FALSE)</f>
        <v>0</v>
      </c>
      <c r="U380" s="21">
        <f>VLOOKUP(C380,'[1]Sumado depto y gestion incorp1'!$A$2:$F$297,6,FALSE)</f>
        <v>8774009469</v>
      </c>
      <c r="V380" s="242">
        <f>VLOOKUP(C380,'[1]Sumado depto y gestion incorp1'!$A$2:$G$297,7,FALSE)</f>
        <v>0</v>
      </c>
      <c r="W380" s="21">
        <f t="shared" si="19"/>
        <v>13961613738</v>
      </c>
      <c r="X380" s="21">
        <f t="shared" si="20"/>
        <v>8774009469</v>
      </c>
      <c r="Y380" s="244"/>
    </row>
    <row r="381" spans="1:25" ht="45" x14ac:dyDescent="0.25">
      <c r="A381" s="82" t="s">
        <v>55</v>
      </c>
      <c r="B381" s="127"/>
      <c r="C381" s="127"/>
      <c r="D381" s="128"/>
      <c r="E381" s="8"/>
      <c r="F381" s="9" t="s">
        <v>70</v>
      </c>
      <c r="G381" s="10" t="s">
        <v>551</v>
      </c>
      <c r="H381" s="11" t="s">
        <v>21</v>
      </c>
      <c r="I381" s="12">
        <v>12</v>
      </c>
      <c r="J381" s="13">
        <v>43009</v>
      </c>
      <c r="K381" s="14">
        <v>43009</v>
      </c>
      <c r="L381" s="14">
        <v>43100</v>
      </c>
      <c r="M381" s="15">
        <v>1</v>
      </c>
      <c r="N381" s="12">
        <v>1</v>
      </c>
      <c r="O381" s="17">
        <v>0</v>
      </c>
      <c r="P381" s="15">
        <f t="shared" si="21"/>
        <v>1</v>
      </c>
      <c r="Q381" s="15">
        <f t="shared" si="22"/>
        <v>100</v>
      </c>
      <c r="R381" s="99" t="s">
        <v>552</v>
      </c>
      <c r="S381" s="242"/>
      <c r="T381" s="242"/>
      <c r="U381" s="21"/>
      <c r="V381" s="242"/>
      <c r="W381" s="21"/>
      <c r="X381" s="21"/>
      <c r="Y381" s="244"/>
    </row>
    <row r="382" spans="1:25" ht="45" x14ac:dyDescent="0.25">
      <c r="A382" s="82" t="s">
        <v>55</v>
      </c>
      <c r="B382" s="127"/>
      <c r="C382" s="127"/>
      <c r="D382" s="128"/>
      <c r="E382" s="8"/>
      <c r="F382" s="9" t="s">
        <v>72</v>
      </c>
      <c r="G382" s="10" t="s">
        <v>430</v>
      </c>
      <c r="H382" s="11" t="s">
        <v>21</v>
      </c>
      <c r="I382" s="12">
        <v>12</v>
      </c>
      <c r="J382" s="13">
        <v>43009</v>
      </c>
      <c r="K382" s="14">
        <v>43009</v>
      </c>
      <c r="L382" s="14">
        <v>43100</v>
      </c>
      <c r="M382" s="15">
        <v>1</v>
      </c>
      <c r="N382" s="12">
        <v>1</v>
      </c>
      <c r="O382" s="17">
        <v>0</v>
      </c>
      <c r="P382" s="15">
        <f t="shared" si="21"/>
        <v>1</v>
      </c>
      <c r="Q382" s="15">
        <f t="shared" si="22"/>
        <v>100</v>
      </c>
      <c r="R382" s="99"/>
      <c r="S382" s="242"/>
      <c r="T382" s="242"/>
      <c r="U382" s="21"/>
      <c r="V382" s="242"/>
      <c r="W382" s="21"/>
      <c r="X382" s="21"/>
      <c r="Y382" s="244"/>
    </row>
    <row r="383" spans="1:25" ht="45" x14ac:dyDescent="0.25">
      <c r="A383" s="82" t="s">
        <v>55</v>
      </c>
      <c r="B383" s="127"/>
      <c r="C383" s="127"/>
      <c r="D383" s="128"/>
      <c r="E383" s="8"/>
      <c r="F383" s="9" t="s">
        <v>73</v>
      </c>
      <c r="G383" s="10" t="s">
        <v>553</v>
      </c>
      <c r="H383" s="11" t="s">
        <v>21</v>
      </c>
      <c r="I383" s="12">
        <v>12</v>
      </c>
      <c r="J383" s="13">
        <v>43009</v>
      </c>
      <c r="K383" s="14">
        <v>43009</v>
      </c>
      <c r="L383" s="14">
        <v>43100</v>
      </c>
      <c r="M383" s="15">
        <v>1</v>
      </c>
      <c r="N383" s="12">
        <v>1</v>
      </c>
      <c r="O383" s="17">
        <v>0</v>
      </c>
      <c r="P383" s="15">
        <f t="shared" si="21"/>
        <v>1</v>
      </c>
      <c r="Q383" s="15">
        <f t="shared" si="22"/>
        <v>100</v>
      </c>
      <c r="R383" s="99" t="s">
        <v>554</v>
      </c>
      <c r="S383" s="242"/>
      <c r="T383" s="242"/>
      <c r="U383" s="21"/>
      <c r="V383" s="242"/>
      <c r="W383" s="21"/>
      <c r="X383" s="21"/>
      <c r="Y383" s="244"/>
    </row>
    <row r="384" spans="1:25" ht="45" x14ac:dyDescent="0.25">
      <c r="A384" s="82" t="s">
        <v>55</v>
      </c>
      <c r="B384" s="127" t="s">
        <v>512</v>
      </c>
      <c r="C384" s="127" t="s">
        <v>555</v>
      </c>
      <c r="D384" s="128" t="s">
        <v>556</v>
      </c>
      <c r="E384" s="8" t="s">
        <v>557</v>
      </c>
      <c r="F384" s="9" t="s">
        <v>70</v>
      </c>
      <c r="G384" s="10" t="s">
        <v>558</v>
      </c>
      <c r="H384" s="11" t="s">
        <v>71</v>
      </c>
      <c r="I384" s="12">
        <v>12</v>
      </c>
      <c r="J384" s="13">
        <v>43009</v>
      </c>
      <c r="K384" s="14">
        <v>43009</v>
      </c>
      <c r="L384" s="14">
        <v>43100</v>
      </c>
      <c r="M384" s="15">
        <v>90</v>
      </c>
      <c r="N384" s="12">
        <v>50</v>
      </c>
      <c r="O384" s="17">
        <v>40</v>
      </c>
      <c r="P384" s="15">
        <f t="shared" si="21"/>
        <v>90</v>
      </c>
      <c r="Q384" s="15">
        <f t="shared" si="22"/>
        <v>100</v>
      </c>
      <c r="R384" s="99"/>
      <c r="S384" s="242">
        <f>VLOOKUP(C384,'[1]Sumado depto y gestion incorp1'!$A$2:$C$297,3,FALSE)</f>
        <v>3177420102</v>
      </c>
      <c r="T384" s="242">
        <f>VLOOKUP(C384,'[1]Sumado depto y gestion incorp1'!$A$2:$D$297,4,FALSE)</f>
        <v>0</v>
      </c>
      <c r="U384" s="21">
        <f>VLOOKUP(C384,'[1]Sumado depto y gestion incorp1'!$A$2:$F$297,6,FALSE)</f>
        <v>2690322707</v>
      </c>
      <c r="V384" s="242">
        <f>VLOOKUP(C384,'[1]Sumado depto y gestion incorp1'!$A$2:$G$297,7,FALSE)</f>
        <v>0</v>
      </c>
      <c r="W384" s="21">
        <f t="shared" si="19"/>
        <v>3177420102</v>
      </c>
      <c r="X384" s="21">
        <f t="shared" si="20"/>
        <v>2690322707</v>
      </c>
      <c r="Y384" s="244"/>
    </row>
    <row r="385" spans="1:25" ht="45" x14ac:dyDescent="0.25">
      <c r="A385" s="82" t="s">
        <v>55</v>
      </c>
      <c r="B385" s="127"/>
      <c r="C385" s="127"/>
      <c r="D385" s="128"/>
      <c r="E385" s="8"/>
      <c r="F385" s="9" t="s">
        <v>72</v>
      </c>
      <c r="G385" s="10" t="s">
        <v>559</v>
      </c>
      <c r="H385" s="11" t="s">
        <v>21</v>
      </c>
      <c r="I385" s="12">
        <v>12</v>
      </c>
      <c r="J385" s="13">
        <v>43009</v>
      </c>
      <c r="K385" s="14">
        <v>43009</v>
      </c>
      <c r="L385" s="14">
        <v>43100</v>
      </c>
      <c r="M385" s="15">
        <v>38</v>
      </c>
      <c r="N385" s="12">
        <v>34</v>
      </c>
      <c r="O385" s="17">
        <v>1</v>
      </c>
      <c r="P385" s="15">
        <f t="shared" si="21"/>
        <v>35</v>
      </c>
      <c r="Q385" s="15">
        <f t="shared" si="22"/>
        <v>92.10526315789474</v>
      </c>
      <c r="R385" s="99"/>
      <c r="S385" s="242"/>
      <c r="T385" s="242"/>
      <c r="U385" s="21"/>
      <c r="V385" s="242"/>
      <c r="W385" s="21"/>
      <c r="X385" s="21"/>
      <c r="Y385" s="244"/>
    </row>
    <row r="386" spans="1:25" ht="45" x14ac:dyDescent="0.25">
      <c r="A386" s="82" t="s">
        <v>55</v>
      </c>
      <c r="B386" s="127"/>
      <c r="C386" s="127"/>
      <c r="D386" s="128"/>
      <c r="E386" s="8"/>
      <c r="F386" s="9" t="s">
        <v>73</v>
      </c>
      <c r="G386" s="10" t="s">
        <v>560</v>
      </c>
      <c r="H386" s="11" t="s">
        <v>21</v>
      </c>
      <c r="I386" s="12">
        <v>12</v>
      </c>
      <c r="J386" s="13">
        <v>43009</v>
      </c>
      <c r="K386" s="14">
        <v>43009</v>
      </c>
      <c r="L386" s="14">
        <v>43100</v>
      </c>
      <c r="M386" s="15">
        <v>2</v>
      </c>
      <c r="N386" s="12">
        <v>1</v>
      </c>
      <c r="O386" s="17">
        <v>0</v>
      </c>
      <c r="P386" s="15">
        <f t="shared" si="21"/>
        <v>1</v>
      </c>
      <c r="Q386" s="15">
        <f t="shared" si="22"/>
        <v>50</v>
      </c>
      <c r="R386" s="99"/>
      <c r="S386" s="242"/>
      <c r="T386" s="242"/>
      <c r="U386" s="21"/>
      <c r="V386" s="242"/>
      <c r="W386" s="21"/>
      <c r="X386" s="21"/>
      <c r="Y386" s="244"/>
    </row>
    <row r="387" spans="1:25" ht="45" x14ac:dyDescent="0.25">
      <c r="A387" s="82" t="s">
        <v>55</v>
      </c>
      <c r="B387" s="127"/>
      <c r="C387" s="127"/>
      <c r="D387" s="128"/>
      <c r="E387" s="8"/>
      <c r="F387" s="9" t="s">
        <v>22</v>
      </c>
      <c r="G387" s="10" t="s">
        <v>561</v>
      </c>
      <c r="H387" s="11" t="s">
        <v>21</v>
      </c>
      <c r="I387" s="12">
        <v>12</v>
      </c>
      <c r="J387" s="13">
        <v>43009</v>
      </c>
      <c r="K387" s="14">
        <v>43009</v>
      </c>
      <c r="L387" s="14">
        <v>43100</v>
      </c>
      <c r="M387" s="15">
        <v>125</v>
      </c>
      <c r="N387" s="12">
        <v>125</v>
      </c>
      <c r="O387" s="17">
        <v>0</v>
      </c>
      <c r="P387" s="15">
        <f t="shared" si="21"/>
        <v>125</v>
      </c>
      <c r="Q387" s="15">
        <f t="shared" si="22"/>
        <v>100</v>
      </c>
      <c r="R387" s="99"/>
      <c r="S387" s="242"/>
      <c r="T387" s="242"/>
      <c r="U387" s="21"/>
      <c r="V387" s="242"/>
      <c r="W387" s="21"/>
      <c r="X387" s="21"/>
      <c r="Y387" s="244"/>
    </row>
    <row r="388" spans="1:25" ht="45" x14ac:dyDescent="0.25">
      <c r="A388" s="82" t="s">
        <v>55</v>
      </c>
      <c r="B388" s="127"/>
      <c r="C388" s="127"/>
      <c r="D388" s="128"/>
      <c r="E388" s="8"/>
      <c r="F388" s="9" t="s">
        <v>23</v>
      </c>
      <c r="G388" s="10" t="s">
        <v>562</v>
      </c>
      <c r="H388" s="11" t="s">
        <v>71</v>
      </c>
      <c r="I388" s="12">
        <v>12</v>
      </c>
      <c r="J388" s="13">
        <v>43009</v>
      </c>
      <c r="K388" s="14">
        <v>43009</v>
      </c>
      <c r="L388" s="14">
        <v>43100</v>
      </c>
      <c r="M388" s="15">
        <v>94</v>
      </c>
      <c r="N388" s="12">
        <v>92.3</v>
      </c>
      <c r="O388" s="17">
        <v>0</v>
      </c>
      <c r="P388" s="15">
        <f t="shared" si="21"/>
        <v>92.3</v>
      </c>
      <c r="Q388" s="15">
        <f t="shared" si="22"/>
        <v>98.191489361702125</v>
      </c>
      <c r="R388" s="99"/>
      <c r="S388" s="242"/>
      <c r="T388" s="242"/>
      <c r="U388" s="21"/>
      <c r="V388" s="242"/>
      <c r="W388" s="21"/>
      <c r="X388" s="21"/>
      <c r="Y388" s="244"/>
    </row>
    <row r="389" spans="1:25" ht="60" x14ac:dyDescent="0.3">
      <c r="A389" s="82" t="s">
        <v>55</v>
      </c>
      <c r="B389" s="127" t="s">
        <v>512</v>
      </c>
      <c r="C389" s="127" t="s">
        <v>563</v>
      </c>
      <c r="D389" s="128" t="s">
        <v>564</v>
      </c>
      <c r="E389" s="8" t="s">
        <v>565</v>
      </c>
      <c r="F389" s="9" t="s">
        <v>72</v>
      </c>
      <c r="G389" s="10" t="s">
        <v>566</v>
      </c>
      <c r="H389" s="11" t="s">
        <v>21</v>
      </c>
      <c r="I389" s="12">
        <v>12</v>
      </c>
      <c r="J389" s="13">
        <v>43009</v>
      </c>
      <c r="K389" s="14">
        <v>43009</v>
      </c>
      <c r="L389" s="14">
        <v>43100</v>
      </c>
      <c r="M389" s="15">
        <v>30</v>
      </c>
      <c r="N389" s="12">
        <v>30</v>
      </c>
      <c r="O389" s="17">
        <v>0</v>
      </c>
      <c r="P389" s="15">
        <f t="shared" si="21"/>
        <v>30</v>
      </c>
      <c r="Q389" s="15">
        <f t="shared" si="22"/>
        <v>100</v>
      </c>
      <c r="R389" s="111" t="s">
        <v>567</v>
      </c>
      <c r="S389" s="242">
        <f>VLOOKUP(C389,'[1]Sumado depto y gestion incorp1'!$A$2:$C$297,3,FALSE)</f>
        <v>2088620609</v>
      </c>
      <c r="T389" s="242">
        <f>VLOOKUP(C389,'[1]Sumado depto y gestion incorp1'!$A$2:$D$297,4,FALSE)</f>
        <v>0</v>
      </c>
      <c r="U389" s="21">
        <f>VLOOKUP(C389,'[1]Sumado depto y gestion incorp1'!$A$2:$F$297,6,FALSE)</f>
        <v>2205712283</v>
      </c>
      <c r="V389" s="242">
        <f>VLOOKUP(C389,'[1]Sumado depto y gestion incorp1'!$A$2:$G$297,7,FALSE)</f>
        <v>0</v>
      </c>
      <c r="W389" s="21">
        <f t="shared" ref="W389:W450" si="23">S389+T389+Z389</f>
        <v>2088620609</v>
      </c>
      <c r="X389" s="21">
        <f t="shared" ref="X389:X450" si="24">U389+V389+Y389</f>
        <v>2205712283</v>
      </c>
      <c r="Y389" s="244"/>
    </row>
    <row r="390" spans="1:25" ht="45" x14ac:dyDescent="0.25">
      <c r="A390" s="82" t="s">
        <v>55</v>
      </c>
      <c r="B390" s="127"/>
      <c r="C390" s="127"/>
      <c r="D390" s="128"/>
      <c r="E390" s="8"/>
      <c r="F390" s="9" t="s">
        <v>73</v>
      </c>
      <c r="G390" s="10" t="s">
        <v>568</v>
      </c>
      <c r="H390" s="11" t="s">
        <v>21</v>
      </c>
      <c r="I390" s="12">
        <v>12</v>
      </c>
      <c r="J390" s="13">
        <v>43009</v>
      </c>
      <c r="K390" s="14">
        <v>43009</v>
      </c>
      <c r="L390" s="14">
        <v>43100</v>
      </c>
      <c r="M390" s="15">
        <v>4</v>
      </c>
      <c r="N390" s="12">
        <v>4</v>
      </c>
      <c r="O390" s="17">
        <v>5</v>
      </c>
      <c r="P390" s="15">
        <f t="shared" si="21"/>
        <v>9</v>
      </c>
      <c r="Q390" s="15">
        <f t="shared" si="22"/>
        <v>225</v>
      </c>
      <c r="R390" s="99"/>
      <c r="S390" s="242"/>
      <c r="T390" s="242"/>
      <c r="U390" s="21"/>
      <c r="V390" s="242"/>
      <c r="W390" s="21"/>
      <c r="X390" s="21"/>
      <c r="Y390" s="244"/>
    </row>
    <row r="391" spans="1:25" ht="45" x14ac:dyDescent="0.25">
      <c r="A391" s="82" t="s">
        <v>55</v>
      </c>
      <c r="B391" s="127"/>
      <c r="C391" s="127"/>
      <c r="D391" s="128"/>
      <c r="E391" s="8"/>
      <c r="F391" s="9" t="s">
        <v>22</v>
      </c>
      <c r="G391" s="10" t="s">
        <v>569</v>
      </c>
      <c r="H391" s="11" t="s">
        <v>21</v>
      </c>
      <c r="I391" s="12">
        <v>12</v>
      </c>
      <c r="J391" s="13">
        <v>43009</v>
      </c>
      <c r="K391" s="14">
        <v>43009</v>
      </c>
      <c r="L391" s="14">
        <v>43100</v>
      </c>
      <c r="M391" s="15">
        <v>35</v>
      </c>
      <c r="N391" s="12">
        <v>35</v>
      </c>
      <c r="O391" s="17">
        <v>0</v>
      </c>
      <c r="P391" s="15">
        <f t="shared" si="21"/>
        <v>35</v>
      </c>
      <c r="Q391" s="15">
        <f t="shared" si="22"/>
        <v>100</v>
      </c>
      <c r="R391" s="99"/>
      <c r="S391" s="242"/>
      <c r="T391" s="242"/>
      <c r="U391" s="21"/>
      <c r="V391" s="242"/>
      <c r="W391" s="21"/>
      <c r="X391" s="21"/>
      <c r="Y391" s="244"/>
    </row>
    <row r="392" spans="1:25" ht="45" x14ac:dyDescent="0.25">
      <c r="A392" s="82" t="s">
        <v>55</v>
      </c>
      <c r="B392" s="127"/>
      <c r="C392" s="127"/>
      <c r="D392" s="128"/>
      <c r="E392" s="8"/>
      <c r="F392" s="9" t="s">
        <v>23</v>
      </c>
      <c r="G392" s="10" t="s">
        <v>570</v>
      </c>
      <c r="H392" s="11" t="s">
        <v>201</v>
      </c>
      <c r="I392" s="12">
        <v>12</v>
      </c>
      <c r="J392" s="13">
        <v>43009</v>
      </c>
      <c r="K392" s="14">
        <v>43009</v>
      </c>
      <c r="L392" s="14">
        <v>43100</v>
      </c>
      <c r="M392" s="15">
        <v>33</v>
      </c>
      <c r="N392" s="12">
        <v>57</v>
      </c>
      <c r="O392" s="17">
        <v>0</v>
      </c>
      <c r="P392" s="15">
        <f t="shared" si="21"/>
        <v>57</v>
      </c>
      <c r="Q392" s="15">
        <f t="shared" si="22"/>
        <v>172.72727272727272</v>
      </c>
      <c r="R392" s="99"/>
      <c r="S392" s="242"/>
      <c r="T392" s="242"/>
      <c r="U392" s="21"/>
      <c r="V392" s="242"/>
      <c r="W392" s="21"/>
      <c r="X392" s="21"/>
      <c r="Y392" s="244"/>
    </row>
    <row r="393" spans="1:25" ht="45" x14ac:dyDescent="0.25">
      <c r="A393" s="82" t="s">
        <v>55</v>
      </c>
      <c r="B393" s="127"/>
      <c r="C393" s="127"/>
      <c r="D393" s="128"/>
      <c r="E393" s="8"/>
      <c r="F393" s="9" t="s">
        <v>232</v>
      </c>
      <c r="G393" s="10" t="s">
        <v>477</v>
      </c>
      <c r="H393" s="11" t="s">
        <v>201</v>
      </c>
      <c r="I393" s="12">
        <v>12</v>
      </c>
      <c r="J393" s="13">
        <v>43009</v>
      </c>
      <c r="K393" s="14">
        <v>43009</v>
      </c>
      <c r="L393" s="14">
        <v>43100</v>
      </c>
      <c r="M393" s="15">
        <v>1</v>
      </c>
      <c r="N393" s="12">
        <v>3</v>
      </c>
      <c r="O393" s="17">
        <v>0</v>
      </c>
      <c r="P393" s="15">
        <f t="shared" si="21"/>
        <v>3</v>
      </c>
      <c r="Q393" s="15">
        <f t="shared" si="22"/>
        <v>300</v>
      </c>
      <c r="R393" s="99"/>
      <c r="S393" s="242"/>
      <c r="T393" s="242"/>
      <c r="U393" s="21"/>
      <c r="V393" s="242"/>
      <c r="W393" s="21"/>
      <c r="X393" s="21"/>
      <c r="Y393" s="244"/>
    </row>
    <row r="394" spans="1:25" ht="45" x14ac:dyDescent="0.25">
      <c r="A394" s="82" t="s">
        <v>55</v>
      </c>
      <c r="B394" s="127"/>
      <c r="C394" s="127"/>
      <c r="D394" s="128"/>
      <c r="E394" s="8"/>
      <c r="F394" s="9" t="s">
        <v>79</v>
      </c>
      <c r="G394" s="10" t="s">
        <v>571</v>
      </c>
      <c r="H394" s="11" t="s">
        <v>201</v>
      </c>
      <c r="I394" s="12">
        <v>12</v>
      </c>
      <c r="J394" s="13">
        <v>43009</v>
      </c>
      <c r="K394" s="14">
        <v>43009</v>
      </c>
      <c r="L394" s="14">
        <v>43100</v>
      </c>
      <c r="M394" s="15">
        <v>70</v>
      </c>
      <c r="N394" s="12">
        <v>78</v>
      </c>
      <c r="O394" s="17">
        <v>0</v>
      </c>
      <c r="P394" s="15">
        <f t="shared" si="21"/>
        <v>78</v>
      </c>
      <c r="Q394" s="15">
        <f t="shared" si="22"/>
        <v>111.42857142857143</v>
      </c>
      <c r="R394" s="99"/>
      <c r="S394" s="242"/>
      <c r="T394" s="242"/>
      <c r="U394" s="21"/>
      <c r="V394" s="242"/>
      <c r="W394" s="21"/>
      <c r="X394" s="21"/>
      <c r="Y394" s="244"/>
    </row>
    <row r="395" spans="1:25" ht="75" x14ac:dyDescent="0.25">
      <c r="A395" s="82" t="s">
        <v>55</v>
      </c>
      <c r="B395" s="127" t="s">
        <v>472</v>
      </c>
      <c r="C395" s="127" t="s">
        <v>572</v>
      </c>
      <c r="D395" s="128" t="s">
        <v>573</v>
      </c>
      <c r="E395" s="8" t="s">
        <v>574</v>
      </c>
      <c r="F395" s="9" t="s">
        <v>26</v>
      </c>
      <c r="G395" s="10" t="s">
        <v>575</v>
      </c>
      <c r="H395" s="11" t="s">
        <v>21</v>
      </c>
      <c r="I395" s="12">
        <v>12</v>
      </c>
      <c r="J395" s="13">
        <v>43009</v>
      </c>
      <c r="K395" s="14">
        <v>43009</v>
      </c>
      <c r="L395" s="14">
        <v>43100</v>
      </c>
      <c r="M395" s="15">
        <v>269</v>
      </c>
      <c r="N395" s="12">
        <v>392</v>
      </c>
      <c r="O395" s="106">
        <v>246</v>
      </c>
      <c r="P395" s="15">
        <f t="shared" si="21"/>
        <v>638</v>
      </c>
      <c r="Q395" s="15">
        <f t="shared" si="22"/>
        <v>237.17472118959105</v>
      </c>
      <c r="R395" s="107" t="s">
        <v>576</v>
      </c>
      <c r="S395" s="242">
        <f>VLOOKUP(C395,'[1]Sumado depto y gestion incorp1'!$A$2:$C$297,3,FALSE)</f>
        <v>4513648494</v>
      </c>
      <c r="T395" s="242">
        <f>VLOOKUP(C395,'[1]Sumado depto y gestion incorp1'!$A$2:$D$297,4,FALSE)</f>
        <v>0</v>
      </c>
      <c r="U395" s="21">
        <f>VLOOKUP(C395,'[1]Sumado depto y gestion incorp1'!$A$2:$F$297,6,FALSE)</f>
        <v>5036594226</v>
      </c>
      <c r="V395" s="242">
        <f>VLOOKUP(C395,'[1]Sumado depto y gestion incorp1'!$A$2:$G$297,7,FALSE)</f>
        <v>0</v>
      </c>
      <c r="W395" s="21">
        <f t="shared" si="23"/>
        <v>4513648494</v>
      </c>
      <c r="X395" s="21">
        <f t="shared" si="24"/>
        <v>5036594226</v>
      </c>
      <c r="Y395" s="244"/>
    </row>
    <row r="396" spans="1:25" ht="45" x14ac:dyDescent="0.25">
      <c r="A396" s="82" t="s">
        <v>55</v>
      </c>
      <c r="B396" s="127"/>
      <c r="C396" s="127"/>
      <c r="D396" s="128"/>
      <c r="E396" s="8"/>
      <c r="F396" s="9" t="s">
        <v>70</v>
      </c>
      <c r="G396" s="10" t="s">
        <v>577</v>
      </c>
      <c r="H396" s="11" t="s">
        <v>21</v>
      </c>
      <c r="I396" s="12">
        <v>12</v>
      </c>
      <c r="J396" s="13">
        <v>43009</v>
      </c>
      <c r="K396" s="14">
        <v>43009</v>
      </c>
      <c r="L396" s="14">
        <v>43100</v>
      </c>
      <c r="M396" s="15">
        <v>12</v>
      </c>
      <c r="N396" s="12">
        <v>9</v>
      </c>
      <c r="O396" s="106">
        <v>3</v>
      </c>
      <c r="P396" s="15">
        <f t="shared" si="21"/>
        <v>12</v>
      </c>
      <c r="Q396" s="15">
        <f t="shared" si="22"/>
        <v>100</v>
      </c>
      <c r="R396" s="99"/>
      <c r="S396" s="242"/>
      <c r="T396" s="242"/>
      <c r="U396" s="21"/>
      <c r="V396" s="242"/>
      <c r="W396" s="21"/>
      <c r="X396" s="21"/>
      <c r="Y396" s="244"/>
    </row>
    <row r="397" spans="1:25" ht="45" x14ac:dyDescent="0.25">
      <c r="A397" s="82" t="s">
        <v>55</v>
      </c>
      <c r="B397" s="127"/>
      <c r="C397" s="127"/>
      <c r="D397" s="128"/>
      <c r="E397" s="8"/>
      <c r="F397" s="9" t="s">
        <v>72</v>
      </c>
      <c r="G397" s="10" t="s">
        <v>578</v>
      </c>
      <c r="H397" s="11" t="s">
        <v>21</v>
      </c>
      <c r="I397" s="12">
        <v>12</v>
      </c>
      <c r="J397" s="13">
        <v>43009</v>
      </c>
      <c r="K397" s="14">
        <v>43009</v>
      </c>
      <c r="L397" s="14">
        <v>43100</v>
      </c>
      <c r="M397" s="15">
        <v>12</v>
      </c>
      <c r="N397" s="12">
        <v>9</v>
      </c>
      <c r="O397" s="106">
        <v>3</v>
      </c>
      <c r="P397" s="15">
        <f t="shared" si="21"/>
        <v>12</v>
      </c>
      <c r="Q397" s="15">
        <f t="shared" si="22"/>
        <v>100</v>
      </c>
      <c r="R397" s="99"/>
      <c r="S397" s="242"/>
      <c r="T397" s="242"/>
      <c r="U397" s="21"/>
      <c r="V397" s="242"/>
      <c r="W397" s="21"/>
      <c r="X397" s="21"/>
      <c r="Y397" s="244"/>
    </row>
    <row r="398" spans="1:25" ht="45" x14ac:dyDescent="0.25">
      <c r="A398" s="82" t="s">
        <v>55</v>
      </c>
      <c r="B398" s="127"/>
      <c r="C398" s="127"/>
      <c r="D398" s="128"/>
      <c r="E398" s="8"/>
      <c r="F398" s="9" t="s">
        <v>73</v>
      </c>
      <c r="G398" s="10" t="s">
        <v>579</v>
      </c>
      <c r="H398" s="11" t="s">
        <v>21</v>
      </c>
      <c r="I398" s="12">
        <v>12</v>
      </c>
      <c r="J398" s="13">
        <v>43009</v>
      </c>
      <c r="K398" s="14">
        <v>43009</v>
      </c>
      <c r="L398" s="14">
        <v>43100</v>
      </c>
      <c r="M398" s="15">
        <v>80</v>
      </c>
      <c r="N398" s="12">
        <v>81</v>
      </c>
      <c r="O398" s="106">
        <v>10</v>
      </c>
      <c r="P398" s="15">
        <f t="shared" si="21"/>
        <v>91</v>
      </c>
      <c r="Q398" s="15">
        <f t="shared" si="22"/>
        <v>113.75</v>
      </c>
      <c r="R398" s="99"/>
      <c r="S398" s="242"/>
      <c r="T398" s="242"/>
      <c r="U398" s="21"/>
      <c r="V398" s="242"/>
      <c r="W398" s="21"/>
      <c r="X398" s="21"/>
      <c r="Y398" s="244"/>
    </row>
    <row r="399" spans="1:25" ht="45" x14ac:dyDescent="0.25">
      <c r="A399" s="82" t="s">
        <v>55</v>
      </c>
      <c r="B399" s="127"/>
      <c r="C399" s="127"/>
      <c r="D399" s="128"/>
      <c r="E399" s="8"/>
      <c r="F399" s="9" t="s">
        <v>89</v>
      </c>
      <c r="G399" s="10" t="s">
        <v>580</v>
      </c>
      <c r="H399" s="11" t="s">
        <v>201</v>
      </c>
      <c r="I399" s="12">
        <v>12</v>
      </c>
      <c r="J399" s="13">
        <v>43009</v>
      </c>
      <c r="K399" s="14">
        <v>43009</v>
      </c>
      <c r="L399" s="14">
        <v>43100</v>
      </c>
      <c r="M399" s="15">
        <v>125</v>
      </c>
      <c r="N399" s="12">
        <v>63</v>
      </c>
      <c r="O399" s="106">
        <v>62</v>
      </c>
      <c r="P399" s="15">
        <f t="shared" si="21"/>
        <v>125</v>
      </c>
      <c r="Q399" s="15">
        <f t="shared" si="22"/>
        <v>100</v>
      </c>
      <c r="R399" s="99"/>
      <c r="S399" s="242"/>
      <c r="T399" s="242"/>
      <c r="U399" s="21"/>
      <c r="V399" s="242"/>
      <c r="W399" s="21"/>
      <c r="X399" s="21"/>
      <c r="Y399" s="244"/>
    </row>
    <row r="400" spans="1:25" ht="60" x14ac:dyDescent="0.25">
      <c r="A400" s="82" t="s">
        <v>55</v>
      </c>
      <c r="B400" s="127" t="s">
        <v>472</v>
      </c>
      <c r="C400" s="127" t="s">
        <v>581</v>
      </c>
      <c r="D400" s="128" t="s">
        <v>582</v>
      </c>
      <c r="E400" s="8" t="s">
        <v>583</v>
      </c>
      <c r="F400" s="9" t="s">
        <v>72</v>
      </c>
      <c r="G400" s="10" t="s">
        <v>584</v>
      </c>
      <c r="H400" s="11" t="s">
        <v>21</v>
      </c>
      <c r="I400" s="12">
        <v>12</v>
      </c>
      <c r="J400" s="13">
        <v>43009</v>
      </c>
      <c r="K400" s="14">
        <v>43009</v>
      </c>
      <c r="L400" s="14">
        <v>43100</v>
      </c>
      <c r="M400" s="15">
        <v>80</v>
      </c>
      <c r="N400" s="12">
        <v>80</v>
      </c>
      <c r="O400" s="112">
        <f t="shared" ref="O400:O405" si="25">M400+N400</f>
        <v>160</v>
      </c>
      <c r="P400" s="15">
        <f t="shared" si="21"/>
        <v>240</v>
      </c>
      <c r="Q400" s="15">
        <f t="shared" si="22"/>
        <v>300</v>
      </c>
      <c r="R400" s="107" t="s">
        <v>585</v>
      </c>
      <c r="S400" s="242">
        <f>VLOOKUP(C400,'[1]Sumado depto y gestion incorp1'!$A$2:$C$297,3,FALSE)</f>
        <v>1819483989</v>
      </c>
      <c r="T400" s="242">
        <f>VLOOKUP(C400,'[1]Sumado depto y gestion incorp1'!$A$2:$D$297,4,FALSE)</f>
        <v>0</v>
      </c>
      <c r="U400" s="21">
        <f>VLOOKUP(C400,'[1]Sumado depto y gestion incorp1'!$A$2:$F$297,6,FALSE)</f>
        <v>1979659565</v>
      </c>
      <c r="V400" s="242">
        <f>VLOOKUP(C400,'[1]Sumado depto y gestion incorp1'!$A$2:$G$297,7,FALSE)</f>
        <v>0</v>
      </c>
      <c r="W400" s="21">
        <f t="shared" si="23"/>
        <v>1819483989</v>
      </c>
      <c r="X400" s="21">
        <f t="shared" si="24"/>
        <v>1979659565</v>
      </c>
      <c r="Y400" s="244"/>
    </row>
    <row r="401" spans="1:25" ht="45" x14ac:dyDescent="0.25">
      <c r="A401" s="82" t="s">
        <v>55</v>
      </c>
      <c r="B401" s="127"/>
      <c r="C401" s="127"/>
      <c r="D401" s="128"/>
      <c r="E401" s="8"/>
      <c r="F401" s="9" t="s">
        <v>73</v>
      </c>
      <c r="G401" s="10" t="s">
        <v>586</v>
      </c>
      <c r="H401" s="11" t="s">
        <v>21</v>
      </c>
      <c r="I401" s="12">
        <v>12</v>
      </c>
      <c r="J401" s="13">
        <v>43009</v>
      </c>
      <c r="K401" s="14">
        <v>43009</v>
      </c>
      <c r="L401" s="14">
        <v>43100</v>
      </c>
      <c r="M401" s="15">
        <v>125</v>
      </c>
      <c r="N401" s="12">
        <v>125</v>
      </c>
      <c r="O401" s="112">
        <f t="shared" si="25"/>
        <v>250</v>
      </c>
      <c r="P401" s="15">
        <f t="shared" si="21"/>
        <v>375</v>
      </c>
      <c r="Q401" s="15">
        <f t="shared" si="22"/>
        <v>300</v>
      </c>
      <c r="R401" s="107" t="s">
        <v>587</v>
      </c>
      <c r="S401" s="242"/>
      <c r="T401" s="242"/>
      <c r="U401" s="21"/>
      <c r="V401" s="242"/>
      <c r="W401" s="21"/>
      <c r="X401" s="21"/>
      <c r="Y401" s="244"/>
    </row>
    <row r="402" spans="1:25" ht="45" x14ac:dyDescent="0.25">
      <c r="A402" s="82" t="s">
        <v>55</v>
      </c>
      <c r="B402" s="127"/>
      <c r="C402" s="127"/>
      <c r="D402" s="128"/>
      <c r="E402" s="8"/>
      <c r="F402" s="9" t="s">
        <v>22</v>
      </c>
      <c r="G402" s="10" t="s">
        <v>588</v>
      </c>
      <c r="H402" s="11" t="s">
        <v>21</v>
      </c>
      <c r="I402" s="12">
        <v>12</v>
      </c>
      <c r="J402" s="13">
        <v>43009</v>
      </c>
      <c r="K402" s="14">
        <v>43009</v>
      </c>
      <c r="L402" s="14">
        <v>43100</v>
      </c>
      <c r="M402" s="15">
        <v>125</v>
      </c>
      <c r="N402" s="12">
        <v>125</v>
      </c>
      <c r="O402" s="112">
        <f t="shared" si="25"/>
        <v>250</v>
      </c>
      <c r="P402" s="15">
        <f t="shared" si="21"/>
        <v>375</v>
      </c>
      <c r="Q402" s="15">
        <f t="shared" si="22"/>
        <v>300</v>
      </c>
      <c r="R402" s="107" t="s">
        <v>589</v>
      </c>
      <c r="S402" s="242"/>
      <c r="T402" s="242"/>
      <c r="U402" s="21"/>
      <c r="V402" s="242"/>
      <c r="W402" s="21"/>
      <c r="X402" s="21"/>
      <c r="Y402" s="244"/>
    </row>
    <row r="403" spans="1:25" ht="45" x14ac:dyDescent="0.25">
      <c r="A403" s="82" t="s">
        <v>55</v>
      </c>
      <c r="B403" s="127"/>
      <c r="C403" s="127"/>
      <c r="D403" s="128"/>
      <c r="E403" s="8"/>
      <c r="F403" s="9" t="s">
        <v>23</v>
      </c>
      <c r="G403" s="10" t="s">
        <v>590</v>
      </c>
      <c r="H403" s="11" t="s">
        <v>21</v>
      </c>
      <c r="I403" s="12">
        <v>12</v>
      </c>
      <c r="J403" s="13">
        <v>43009</v>
      </c>
      <c r="K403" s="14">
        <v>43009</v>
      </c>
      <c r="L403" s="14">
        <v>43100</v>
      </c>
      <c r="M403" s="15">
        <v>3</v>
      </c>
      <c r="N403" s="12">
        <v>3</v>
      </c>
      <c r="O403" s="112">
        <f t="shared" si="25"/>
        <v>6</v>
      </c>
      <c r="P403" s="15">
        <f t="shared" si="21"/>
        <v>9</v>
      </c>
      <c r="Q403" s="15">
        <f t="shared" si="22"/>
        <v>300</v>
      </c>
      <c r="R403" s="107"/>
      <c r="S403" s="242"/>
      <c r="T403" s="242"/>
      <c r="U403" s="21"/>
      <c r="V403" s="242"/>
      <c r="W403" s="21"/>
      <c r="X403" s="21"/>
      <c r="Y403" s="244"/>
    </row>
    <row r="404" spans="1:25" ht="45" x14ac:dyDescent="0.25">
      <c r="A404" s="82" t="s">
        <v>55</v>
      </c>
      <c r="B404" s="127"/>
      <c r="C404" s="127"/>
      <c r="D404" s="128"/>
      <c r="E404" s="8"/>
      <c r="F404" s="9" t="s">
        <v>232</v>
      </c>
      <c r="G404" s="10" t="s">
        <v>510</v>
      </c>
      <c r="H404" s="11" t="s">
        <v>21</v>
      </c>
      <c r="I404" s="12">
        <v>12</v>
      </c>
      <c r="J404" s="13">
        <v>43009</v>
      </c>
      <c r="K404" s="14">
        <v>43009</v>
      </c>
      <c r="L404" s="14">
        <v>43100</v>
      </c>
      <c r="M404" s="15">
        <v>1</v>
      </c>
      <c r="N404" s="12">
        <v>0</v>
      </c>
      <c r="O404" s="112">
        <f t="shared" si="25"/>
        <v>1</v>
      </c>
      <c r="P404" s="15">
        <f t="shared" si="21"/>
        <v>1</v>
      </c>
      <c r="Q404" s="15">
        <f t="shared" si="22"/>
        <v>100</v>
      </c>
      <c r="R404" s="107" t="s">
        <v>591</v>
      </c>
      <c r="S404" s="242"/>
      <c r="T404" s="242"/>
      <c r="U404" s="21"/>
      <c r="V404" s="242"/>
      <c r="W404" s="21"/>
      <c r="X404" s="21"/>
      <c r="Y404" s="244"/>
    </row>
    <row r="405" spans="1:25" ht="45" x14ac:dyDescent="0.25">
      <c r="A405" s="82" t="s">
        <v>55</v>
      </c>
      <c r="B405" s="127"/>
      <c r="C405" s="127"/>
      <c r="D405" s="128"/>
      <c r="E405" s="8"/>
      <c r="F405" s="9" t="s">
        <v>79</v>
      </c>
      <c r="G405" s="10" t="s">
        <v>592</v>
      </c>
      <c r="H405" s="11" t="s">
        <v>21</v>
      </c>
      <c r="I405" s="12">
        <v>12</v>
      </c>
      <c r="J405" s="13">
        <v>43009</v>
      </c>
      <c r="K405" s="14">
        <v>43009</v>
      </c>
      <c r="L405" s="14">
        <v>43100</v>
      </c>
      <c r="M405" s="15">
        <v>12</v>
      </c>
      <c r="N405" s="12">
        <v>12</v>
      </c>
      <c r="O405" s="112">
        <f t="shared" si="25"/>
        <v>24</v>
      </c>
      <c r="P405" s="15">
        <f t="shared" si="21"/>
        <v>36</v>
      </c>
      <c r="Q405" s="15">
        <f t="shared" si="22"/>
        <v>300</v>
      </c>
      <c r="R405" s="107" t="s">
        <v>593</v>
      </c>
      <c r="S405" s="242"/>
      <c r="T405" s="242"/>
      <c r="U405" s="21"/>
      <c r="V405" s="242"/>
      <c r="W405" s="21"/>
      <c r="X405" s="21"/>
      <c r="Y405" s="244"/>
    </row>
    <row r="406" spans="1:25" ht="60" x14ac:dyDescent="0.25">
      <c r="A406" s="82" t="s">
        <v>55</v>
      </c>
      <c r="B406" s="127" t="s">
        <v>512</v>
      </c>
      <c r="C406" s="127" t="s">
        <v>594</v>
      </c>
      <c r="D406" s="128" t="s">
        <v>595</v>
      </c>
      <c r="E406" s="8" t="s">
        <v>596</v>
      </c>
      <c r="F406" s="9" t="s">
        <v>19</v>
      </c>
      <c r="G406" s="10" t="s">
        <v>597</v>
      </c>
      <c r="H406" s="11" t="s">
        <v>21</v>
      </c>
      <c r="I406" s="12">
        <v>12</v>
      </c>
      <c r="J406" s="13">
        <v>43009</v>
      </c>
      <c r="K406" s="14">
        <v>43009</v>
      </c>
      <c r="L406" s="14">
        <v>43100</v>
      </c>
      <c r="M406" s="15">
        <v>125</v>
      </c>
      <c r="N406" s="12">
        <v>0</v>
      </c>
      <c r="O406" s="17">
        <v>0</v>
      </c>
      <c r="P406" s="15">
        <f t="shared" si="21"/>
        <v>0</v>
      </c>
      <c r="Q406" s="15">
        <f t="shared" si="22"/>
        <v>0</v>
      </c>
      <c r="R406" s="99"/>
      <c r="S406" s="242">
        <f>VLOOKUP(C406,'[1]Sumado depto y gestion incorp1'!$A$2:$C$297,3,FALSE)</f>
        <v>289564480</v>
      </c>
      <c r="T406" s="242">
        <f>VLOOKUP(C406,'[1]Sumado depto y gestion incorp1'!$A$2:$D$297,4,FALSE)</f>
        <v>0</v>
      </c>
      <c r="U406" s="21">
        <f>VLOOKUP(C406,'[1]Sumado depto y gestion incorp1'!$A$2:$F$297,6,FALSE)</f>
        <v>44215424</v>
      </c>
      <c r="V406" s="242">
        <f>VLOOKUP(C406,'[1]Sumado depto y gestion incorp1'!$A$2:$G$297,7,FALSE)</f>
        <v>0</v>
      </c>
      <c r="W406" s="21">
        <f t="shared" si="23"/>
        <v>289564480</v>
      </c>
      <c r="X406" s="21">
        <f t="shared" si="24"/>
        <v>44215424</v>
      </c>
      <c r="Y406" s="244"/>
    </row>
    <row r="407" spans="1:25" ht="45" x14ac:dyDescent="0.25">
      <c r="A407" s="82" t="s">
        <v>55</v>
      </c>
      <c r="B407" s="127"/>
      <c r="C407" s="127"/>
      <c r="D407" s="128"/>
      <c r="E407" s="8"/>
      <c r="F407" s="9" t="s">
        <v>197</v>
      </c>
      <c r="G407" s="10" t="s">
        <v>597</v>
      </c>
      <c r="H407" s="11" t="s">
        <v>21</v>
      </c>
      <c r="I407" s="12">
        <v>12</v>
      </c>
      <c r="J407" s="13">
        <v>43009</v>
      </c>
      <c r="K407" s="14">
        <v>43009</v>
      </c>
      <c r="L407" s="14">
        <v>43100</v>
      </c>
      <c r="M407" s="15">
        <v>125</v>
      </c>
      <c r="N407" s="12">
        <v>0</v>
      </c>
      <c r="O407" s="17">
        <v>0</v>
      </c>
      <c r="P407" s="15">
        <f t="shared" si="21"/>
        <v>0</v>
      </c>
      <c r="Q407" s="15">
        <f t="shared" si="22"/>
        <v>0</v>
      </c>
      <c r="R407" s="99"/>
      <c r="S407" s="242"/>
      <c r="T407" s="242"/>
      <c r="U407" s="21"/>
      <c r="V407" s="242"/>
      <c r="W407" s="21"/>
      <c r="X407" s="21"/>
      <c r="Y407" s="244"/>
    </row>
    <row r="408" spans="1:25" ht="45" x14ac:dyDescent="0.25">
      <c r="A408" s="82" t="s">
        <v>55</v>
      </c>
      <c r="B408" s="127"/>
      <c r="C408" s="127"/>
      <c r="D408" s="128"/>
      <c r="E408" s="8"/>
      <c r="F408" s="9" t="s">
        <v>78</v>
      </c>
      <c r="G408" s="10" t="s">
        <v>598</v>
      </c>
      <c r="H408" s="11" t="s">
        <v>21</v>
      </c>
      <c r="I408" s="12">
        <v>12</v>
      </c>
      <c r="J408" s="13">
        <v>43009</v>
      </c>
      <c r="K408" s="14">
        <v>43009</v>
      </c>
      <c r="L408" s="14">
        <v>43100</v>
      </c>
      <c r="M408" s="15">
        <v>1</v>
      </c>
      <c r="N408" s="12">
        <v>0</v>
      </c>
      <c r="O408" s="17">
        <v>0</v>
      </c>
      <c r="P408" s="15">
        <f t="shared" si="21"/>
        <v>0</v>
      </c>
      <c r="Q408" s="15">
        <f t="shared" si="22"/>
        <v>0</v>
      </c>
      <c r="R408" s="99" t="s">
        <v>599</v>
      </c>
      <c r="S408" s="242"/>
      <c r="T408" s="242"/>
      <c r="U408" s="21"/>
      <c r="V408" s="242"/>
      <c r="W408" s="21"/>
      <c r="X408" s="21"/>
      <c r="Y408" s="244"/>
    </row>
    <row r="409" spans="1:25" ht="45" x14ac:dyDescent="0.25">
      <c r="A409" s="82" t="s">
        <v>55</v>
      </c>
      <c r="B409" s="127"/>
      <c r="C409" s="127"/>
      <c r="D409" s="128"/>
      <c r="E409" s="8"/>
      <c r="F409" s="9" t="s">
        <v>234</v>
      </c>
      <c r="G409" s="10" t="s">
        <v>600</v>
      </c>
      <c r="H409" s="11" t="s">
        <v>21</v>
      </c>
      <c r="I409" s="12">
        <v>12</v>
      </c>
      <c r="J409" s="13">
        <v>43009</v>
      </c>
      <c r="K409" s="14">
        <v>43009</v>
      </c>
      <c r="L409" s="14">
        <v>43100</v>
      </c>
      <c r="M409" s="15">
        <v>10</v>
      </c>
      <c r="N409" s="12">
        <v>0</v>
      </c>
      <c r="O409" s="17">
        <v>0</v>
      </c>
      <c r="P409" s="15">
        <f t="shared" si="21"/>
        <v>0</v>
      </c>
      <c r="Q409" s="15">
        <f t="shared" si="22"/>
        <v>0</v>
      </c>
      <c r="R409" s="99"/>
      <c r="S409" s="242"/>
      <c r="T409" s="242"/>
      <c r="U409" s="21"/>
      <c r="V409" s="242"/>
      <c r="W409" s="21"/>
      <c r="X409" s="21"/>
      <c r="Y409" s="244"/>
    </row>
    <row r="410" spans="1:25" ht="409.5" x14ac:dyDescent="0.25">
      <c r="A410" s="82" t="s">
        <v>55</v>
      </c>
      <c r="B410" s="127" t="s">
        <v>472</v>
      </c>
      <c r="C410" s="127" t="s">
        <v>601</v>
      </c>
      <c r="D410" s="128" t="s">
        <v>602</v>
      </c>
      <c r="E410" s="8" t="s">
        <v>603</v>
      </c>
      <c r="F410" s="9" t="s">
        <v>72</v>
      </c>
      <c r="G410" s="10" t="s">
        <v>604</v>
      </c>
      <c r="H410" s="11" t="s">
        <v>21</v>
      </c>
      <c r="I410" s="12">
        <v>12</v>
      </c>
      <c r="J410" s="13">
        <v>43009</v>
      </c>
      <c r="K410" s="14">
        <v>43009</v>
      </c>
      <c r="L410" s="14">
        <v>43100</v>
      </c>
      <c r="M410" s="15">
        <v>47929</v>
      </c>
      <c r="N410" s="12">
        <v>38885</v>
      </c>
      <c r="O410" s="17">
        <v>13746</v>
      </c>
      <c r="P410" s="15">
        <f t="shared" si="21"/>
        <v>52631</v>
      </c>
      <c r="Q410" s="15">
        <f t="shared" si="22"/>
        <v>109.81034446785871</v>
      </c>
      <c r="R410" s="113" t="s">
        <v>605</v>
      </c>
      <c r="S410" s="242">
        <f>VLOOKUP(C410,'[1]Sumado depto y gestion incorp1'!$A$2:$C$297,3,FALSE)</f>
        <v>2665872236</v>
      </c>
      <c r="T410" s="242">
        <f>VLOOKUP(C410,'[1]Sumado depto y gestion incorp1'!$A$2:$D$297,4,FALSE)</f>
        <v>0</v>
      </c>
      <c r="U410" s="21">
        <f>VLOOKUP(C410,'[1]Sumado depto y gestion incorp1'!$A$2:$F$297,6,FALSE)</f>
        <v>2566164055</v>
      </c>
      <c r="V410" s="242">
        <f>VLOOKUP(C410,'[1]Sumado depto y gestion incorp1'!$A$2:$G$297,7,FALSE)</f>
        <v>0</v>
      </c>
      <c r="W410" s="21">
        <f t="shared" si="23"/>
        <v>2665872236</v>
      </c>
      <c r="X410" s="21">
        <f t="shared" si="24"/>
        <v>2566164055</v>
      </c>
      <c r="Y410" s="244"/>
    </row>
    <row r="411" spans="1:25" ht="45" x14ac:dyDescent="0.25">
      <c r="A411" s="82" t="s">
        <v>55</v>
      </c>
      <c r="B411" s="127"/>
      <c r="C411" s="127"/>
      <c r="D411" s="128"/>
      <c r="E411" s="8"/>
      <c r="F411" s="9" t="s">
        <v>73</v>
      </c>
      <c r="G411" s="10" t="s">
        <v>606</v>
      </c>
      <c r="H411" s="11" t="s">
        <v>21</v>
      </c>
      <c r="I411" s="12">
        <v>12</v>
      </c>
      <c r="J411" s="13">
        <v>43009</v>
      </c>
      <c r="K411" s="14">
        <v>43009</v>
      </c>
      <c r="L411" s="14">
        <v>43100</v>
      </c>
      <c r="M411" s="15">
        <v>9</v>
      </c>
      <c r="N411" s="12">
        <v>42</v>
      </c>
      <c r="O411" s="17">
        <v>14</v>
      </c>
      <c r="P411" s="15">
        <f t="shared" si="21"/>
        <v>56</v>
      </c>
      <c r="Q411" s="15">
        <f t="shared" si="22"/>
        <v>622.22222222222229</v>
      </c>
      <c r="R411" s="99"/>
      <c r="S411" s="242"/>
      <c r="T411" s="242"/>
      <c r="U411" s="21"/>
      <c r="V411" s="242"/>
      <c r="W411" s="21"/>
      <c r="X411" s="21"/>
      <c r="Y411" s="244"/>
    </row>
    <row r="412" spans="1:25" ht="45" x14ac:dyDescent="0.25">
      <c r="A412" s="82" t="s">
        <v>55</v>
      </c>
      <c r="B412" s="127"/>
      <c r="C412" s="127"/>
      <c r="D412" s="128"/>
      <c r="E412" s="8"/>
      <c r="F412" s="9" t="s">
        <v>22</v>
      </c>
      <c r="G412" s="10" t="s">
        <v>477</v>
      </c>
      <c r="H412" s="11" t="s">
        <v>21</v>
      </c>
      <c r="I412" s="12">
        <v>12</v>
      </c>
      <c r="J412" s="13">
        <v>43009</v>
      </c>
      <c r="K412" s="14">
        <v>43009</v>
      </c>
      <c r="L412" s="14">
        <v>43100</v>
      </c>
      <c r="M412" s="15">
        <v>14</v>
      </c>
      <c r="N412" s="12">
        <v>20</v>
      </c>
      <c r="O412" s="17">
        <v>20</v>
      </c>
      <c r="P412" s="15">
        <f t="shared" si="21"/>
        <v>40</v>
      </c>
      <c r="Q412" s="15">
        <f t="shared" si="22"/>
        <v>285.71428571428572</v>
      </c>
      <c r="R412" s="99"/>
      <c r="S412" s="242"/>
      <c r="T412" s="242"/>
      <c r="U412" s="21"/>
      <c r="V412" s="242"/>
      <c r="W412" s="21"/>
      <c r="X412" s="21"/>
      <c r="Y412" s="244"/>
    </row>
    <row r="413" spans="1:25" ht="45" x14ac:dyDescent="0.25">
      <c r="A413" s="82" t="s">
        <v>55</v>
      </c>
      <c r="B413" s="127"/>
      <c r="C413" s="127"/>
      <c r="D413" s="128"/>
      <c r="E413" s="8"/>
      <c r="F413" s="9" t="s">
        <v>23</v>
      </c>
      <c r="G413" s="10" t="s">
        <v>607</v>
      </c>
      <c r="H413" s="11" t="s">
        <v>21</v>
      </c>
      <c r="I413" s="12">
        <v>12</v>
      </c>
      <c r="J413" s="13">
        <v>43009</v>
      </c>
      <c r="K413" s="14">
        <v>43009</v>
      </c>
      <c r="L413" s="14">
        <v>43100</v>
      </c>
      <c r="M413" s="15">
        <v>130</v>
      </c>
      <c r="N413" s="12">
        <v>116</v>
      </c>
      <c r="O413" s="17">
        <v>60</v>
      </c>
      <c r="P413" s="15">
        <f t="shared" si="21"/>
        <v>176</v>
      </c>
      <c r="Q413" s="15">
        <f t="shared" si="22"/>
        <v>135.38461538461539</v>
      </c>
      <c r="R413" s="99"/>
      <c r="S413" s="242"/>
      <c r="T413" s="242"/>
      <c r="U413" s="21"/>
      <c r="V413" s="242"/>
      <c r="W413" s="21"/>
      <c r="X413" s="21"/>
      <c r="Y413" s="244"/>
    </row>
    <row r="414" spans="1:25" ht="45" x14ac:dyDescent="0.25">
      <c r="A414" s="82" t="s">
        <v>55</v>
      </c>
      <c r="B414" s="127"/>
      <c r="C414" s="127"/>
      <c r="D414" s="128"/>
      <c r="E414" s="8"/>
      <c r="F414" s="9" t="s">
        <v>232</v>
      </c>
      <c r="G414" s="10" t="s">
        <v>608</v>
      </c>
      <c r="H414" s="11" t="s">
        <v>21</v>
      </c>
      <c r="I414" s="12">
        <v>12</v>
      </c>
      <c r="J414" s="13">
        <v>43009</v>
      </c>
      <c r="K414" s="14">
        <v>43009</v>
      </c>
      <c r="L414" s="14">
        <v>43100</v>
      </c>
      <c r="M414" s="15">
        <v>108638</v>
      </c>
      <c r="N414" s="12">
        <v>61159</v>
      </c>
      <c r="O414" s="17">
        <v>25841</v>
      </c>
      <c r="P414" s="15">
        <f t="shared" si="21"/>
        <v>87000</v>
      </c>
      <c r="Q414" s="15">
        <f t="shared" si="22"/>
        <v>80.082475745135213</v>
      </c>
      <c r="R414" s="99"/>
      <c r="S414" s="242"/>
      <c r="T414" s="242"/>
      <c r="U414" s="21"/>
      <c r="V414" s="242"/>
      <c r="W414" s="21"/>
      <c r="X414" s="21"/>
      <c r="Y414" s="244"/>
    </row>
    <row r="415" spans="1:25" ht="45" x14ac:dyDescent="0.25">
      <c r="A415" s="82" t="s">
        <v>55</v>
      </c>
      <c r="B415" s="127"/>
      <c r="C415" s="127"/>
      <c r="D415" s="128"/>
      <c r="E415" s="8"/>
      <c r="F415" s="9" t="s">
        <v>79</v>
      </c>
      <c r="G415" s="10" t="s">
        <v>609</v>
      </c>
      <c r="H415" s="11" t="s">
        <v>21</v>
      </c>
      <c r="I415" s="12">
        <v>12</v>
      </c>
      <c r="J415" s="13">
        <v>43009</v>
      </c>
      <c r="K415" s="14">
        <v>43009</v>
      </c>
      <c r="L415" s="14">
        <v>43100</v>
      </c>
      <c r="M415" s="15">
        <v>9</v>
      </c>
      <c r="N415" s="12">
        <v>22</v>
      </c>
      <c r="O415" s="17">
        <v>7</v>
      </c>
      <c r="P415" s="15">
        <f t="shared" si="21"/>
        <v>29</v>
      </c>
      <c r="Q415" s="15">
        <f t="shared" si="22"/>
        <v>322.22222222222223</v>
      </c>
      <c r="R415" s="99"/>
      <c r="S415" s="242"/>
      <c r="T415" s="242"/>
      <c r="U415" s="21"/>
      <c r="V415" s="242"/>
      <c r="W415" s="21"/>
      <c r="X415" s="21"/>
      <c r="Y415" s="244"/>
    </row>
    <row r="416" spans="1:25" ht="90" x14ac:dyDescent="0.25">
      <c r="A416" s="82" t="s">
        <v>55</v>
      </c>
      <c r="B416" s="127" t="s">
        <v>472</v>
      </c>
      <c r="C416" s="127" t="s">
        <v>610</v>
      </c>
      <c r="D416" s="128" t="s">
        <v>611</v>
      </c>
      <c r="E416" s="8" t="s">
        <v>612</v>
      </c>
      <c r="F416" s="9" t="s">
        <v>232</v>
      </c>
      <c r="G416" s="10" t="s">
        <v>613</v>
      </c>
      <c r="H416" s="11" t="s">
        <v>21</v>
      </c>
      <c r="I416" s="12">
        <v>12</v>
      </c>
      <c r="J416" s="13">
        <v>43009</v>
      </c>
      <c r="K416" s="14">
        <v>43009</v>
      </c>
      <c r="L416" s="14">
        <v>43100</v>
      </c>
      <c r="M416" s="15">
        <v>50</v>
      </c>
      <c r="N416" s="12">
        <v>92</v>
      </c>
      <c r="O416" s="106">
        <v>28</v>
      </c>
      <c r="P416" s="15">
        <f t="shared" si="21"/>
        <v>120</v>
      </c>
      <c r="Q416" s="15">
        <f t="shared" si="22"/>
        <v>240</v>
      </c>
      <c r="R416" s="99" t="s">
        <v>614</v>
      </c>
      <c r="S416" s="242">
        <f>VLOOKUP(C416,'[1]Sumado depto y gestion incorp1'!$A$2:$C$297,3,FALSE)</f>
        <v>3324041807</v>
      </c>
      <c r="T416" s="242">
        <f>VLOOKUP(C416,'[1]Sumado depto y gestion incorp1'!$A$2:$D$297,4,FALSE)</f>
        <v>0</v>
      </c>
      <c r="U416" s="21">
        <f>VLOOKUP(C416,'[1]Sumado depto y gestion incorp1'!$A$2:$F$297,6,FALSE)</f>
        <v>1719587837</v>
      </c>
      <c r="V416" s="242">
        <f>VLOOKUP(C416,'[1]Sumado depto y gestion incorp1'!$A$2:$G$297,7,FALSE)</f>
        <v>0</v>
      </c>
      <c r="W416" s="21">
        <f t="shared" si="23"/>
        <v>3324041807</v>
      </c>
      <c r="X416" s="21">
        <f t="shared" si="24"/>
        <v>1719587837</v>
      </c>
      <c r="Y416" s="244"/>
    </row>
    <row r="417" spans="1:25" ht="45" x14ac:dyDescent="0.25">
      <c r="A417" s="82" t="s">
        <v>55</v>
      </c>
      <c r="B417" s="127"/>
      <c r="C417" s="127"/>
      <c r="D417" s="128"/>
      <c r="E417" s="8"/>
      <c r="F417" s="9" t="s">
        <v>79</v>
      </c>
      <c r="G417" s="10" t="s">
        <v>615</v>
      </c>
      <c r="H417" s="11" t="s">
        <v>21</v>
      </c>
      <c r="I417" s="12">
        <v>12</v>
      </c>
      <c r="J417" s="13">
        <v>43009</v>
      </c>
      <c r="K417" s="14">
        <v>43009</v>
      </c>
      <c r="L417" s="14">
        <v>43100</v>
      </c>
      <c r="M417" s="15">
        <v>50</v>
      </c>
      <c r="N417" s="12">
        <v>0</v>
      </c>
      <c r="O417" s="106">
        <v>0</v>
      </c>
      <c r="P417" s="15">
        <f t="shared" si="21"/>
        <v>0</v>
      </c>
      <c r="Q417" s="15">
        <f t="shared" si="22"/>
        <v>0</v>
      </c>
      <c r="R417" s="99" t="s">
        <v>616</v>
      </c>
      <c r="S417" s="242"/>
      <c r="T417" s="242"/>
      <c r="U417" s="21"/>
      <c r="V417" s="242"/>
      <c r="W417" s="21"/>
      <c r="X417" s="21"/>
      <c r="Y417" s="244"/>
    </row>
    <row r="418" spans="1:25" ht="45" x14ac:dyDescent="0.25">
      <c r="A418" s="82" t="s">
        <v>55</v>
      </c>
      <c r="B418" s="127"/>
      <c r="C418" s="127"/>
      <c r="D418" s="128"/>
      <c r="E418" s="8"/>
      <c r="F418" s="9" t="s">
        <v>78</v>
      </c>
      <c r="G418" s="10" t="s">
        <v>617</v>
      </c>
      <c r="H418" s="11" t="s">
        <v>21</v>
      </c>
      <c r="I418" s="12">
        <v>12</v>
      </c>
      <c r="J418" s="13">
        <v>43009</v>
      </c>
      <c r="K418" s="14">
        <v>43009</v>
      </c>
      <c r="L418" s="14">
        <v>43100</v>
      </c>
      <c r="M418" s="15">
        <v>2</v>
      </c>
      <c r="N418" s="12">
        <v>2</v>
      </c>
      <c r="O418" s="106">
        <v>0</v>
      </c>
      <c r="P418" s="15">
        <f t="shared" si="21"/>
        <v>2</v>
      </c>
      <c r="Q418" s="15">
        <f t="shared" si="22"/>
        <v>100</v>
      </c>
      <c r="R418" s="99" t="s">
        <v>618</v>
      </c>
      <c r="S418" s="242"/>
      <c r="T418" s="242"/>
      <c r="U418" s="21"/>
      <c r="V418" s="242"/>
      <c r="W418" s="21"/>
      <c r="X418" s="21"/>
      <c r="Y418" s="244"/>
    </row>
    <row r="419" spans="1:25" ht="45" x14ac:dyDescent="0.25">
      <c r="A419" s="82" t="s">
        <v>55</v>
      </c>
      <c r="B419" s="127"/>
      <c r="C419" s="127"/>
      <c r="D419" s="128"/>
      <c r="E419" s="8"/>
      <c r="F419" s="9" t="s">
        <v>619</v>
      </c>
      <c r="G419" s="10" t="s">
        <v>477</v>
      </c>
      <c r="H419" s="11" t="s">
        <v>21</v>
      </c>
      <c r="I419" s="12">
        <v>12</v>
      </c>
      <c r="J419" s="13">
        <v>43009</v>
      </c>
      <c r="K419" s="14">
        <v>43009</v>
      </c>
      <c r="L419" s="14">
        <v>43100</v>
      </c>
      <c r="M419" s="15">
        <v>12</v>
      </c>
      <c r="N419" s="12">
        <v>0</v>
      </c>
      <c r="O419" s="106">
        <v>12</v>
      </c>
      <c r="P419" s="15">
        <f t="shared" si="21"/>
        <v>12</v>
      </c>
      <c r="Q419" s="15">
        <f t="shared" si="22"/>
        <v>100</v>
      </c>
      <c r="R419" s="99" t="s">
        <v>620</v>
      </c>
      <c r="S419" s="242"/>
      <c r="T419" s="242"/>
      <c r="U419" s="21"/>
      <c r="V419" s="242"/>
      <c r="W419" s="21"/>
      <c r="X419" s="21"/>
      <c r="Y419" s="244"/>
    </row>
    <row r="420" spans="1:25" ht="45" x14ac:dyDescent="0.25">
      <c r="A420" s="82" t="s">
        <v>55</v>
      </c>
      <c r="B420" s="127"/>
      <c r="C420" s="127"/>
      <c r="D420" s="128"/>
      <c r="E420" s="8"/>
      <c r="F420" s="9" t="s">
        <v>236</v>
      </c>
      <c r="G420" s="10" t="s">
        <v>621</v>
      </c>
      <c r="H420" s="11" t="s">
        <v>21</v>
      </c>
      <c r="I420" s="12">
        <v>12</v>
      </c>
      <c r="J420" s="13">
        <v>43009</v>
      </c>
      <c r="K420" s="14">
        <v>43009</v>
      </c>
      <c r="L420" s="14">
        <v>43100</v>
      </c>
      <c r="M420" s="15">
        <v>12</v>
      </c>
      <c r="N420" s="12">
        <v>0</v>
      </c>
      <c r="O420" s="106">
        <v>11</v>
      </c>
      <c r="P420" s="15">
        <f t="shared" si="21"/>
        <v>11</v>
      </c>
      <c r="Q420" s="15">
        <f t="shared" si="22"/>
        <v>91.666666666666657</v>
      </c>
      <c r="R420" s="99" t="s">
        <v>622</v>
      </c>
      <c r="S420" s="242"/>
      <c r="T420" s="242"/>
      <c r="U420" s="21"/>
      <c r="V420" s="242"/>
      <c r="W420" s="21"/>
      <c r="X420" s="21"/>
      <c r="Y420" s="244"/>
    </row>
    <row r="421" spans="1:25" ht="45" x14ac:dyDescent="0.25">
      <c r="A421" s="82" t="s">
        <v>55</v>
      </c>
      <c r="B421" s="127" t="s">
        <v>512</v>
      </c>
      <c r="C421" s="127" t="s">
        <v>623</v>
      </c>
      <c r="D421" s="128" t="s">
        <v>624</v>
      </c>
      <c r="E421" s="8" t="s">
        <v>625</v>
      </c>
      <c r="F421" s="9" t="s">
        <v>72</v>
      </c>
      <c r="G421" s="10" t="s">
        <v>626</v>
      </c>
      <c r="H421" s="11" t="s">
        <v>21</v>
      </c>
      <c r="I421" s="12">
        <v>12</v>
      </c>
      <c r="J421" s="13">
        <v>43009</v>
      </c>
      <c r="K421" s="14">
        <v>43009</v>
      </c>
      <c r="L421" s="14">
        <v>43100</v>
      </c>
      <c r="M421" s="15">
        <v>15</v>
      </c>
      <c r="N421" s="12">
        <v>26</v>
      </c>
      <c r="O421" s="17">
        <v>4</v>
      </c>
      <c r="P421" s="15">
        <f t="shared" si="21"/>
        <v>30</v>
      </c>
      <c r="Q421" s="15">
        <f t="shared" si="22"/>
        <v>200</v>
      </c>
      <c r="R421" s="99"/>
      <c r="S421" s="242">
        <f>VLOOKUP(C421,'[1]Sumado depto y gestion incorp1'!$A$2:$C$297,3,FALSE)</f>
        <v>240832972892</v>
      </c>
      <c r="T421" s="242">
        <f>VLOOKUP(C421,'[1]Sumado depto y gestion incorp1'!$A$2:$D$297,4,FALSE)</f>
        <v>0</v>
      </c>
      <c r="U421" s="21">
        <f>VLOOKUP(C421,'[1]Sumado depto y gestion incorp1'!$A$2:$F$297,6,FALSE)</f>
        <v>185951882523</v>
      </c>
      <c r="V421" s="242">
        <f>VLOOKUP(C421,'[1]Sumado depto y gestion incorp1'!$A$2:$G$297,7,FALSE)</f>
        <v>0</v>
      </c>
      <c r="W421" s="21">
        <f t="shared" si="23"/>
        <v>240832972892</v>
      </c>
      <c r="X421" s="21">
        <f t="shared" si="24"/>
        <v>185951882523</v>
      </c>
      <c r="Y421" s="244"/>
    </row>
    <row r="422" spans="1:25" ht="45" x14ac:dyDescent="0.25">
      <c r="A422" s="82" t="s">
        <v>55</v>
      </c>
      <c r="B422" s="127"/>
      <c r="C422" s="127"/>
      <c r="D422" s="128"/>
      <c r="E422" s="8"/>
      <c r="F422" s="9" t="s">
        <v>73</v>
      </c>
      <c r="G422" s="10" t="s">
        <v>627</v>
      </c>
      <c r="H422" s="11" t="s">
        <v>21</v>
      </c>
      <c r="I422" s="12">
        <v>12</v>
      </c>
      <c r="J422" s="13">
        <v>43009</v>
      </c>
      <c r="K422" s="14">
        <v>43009</v>
      </c>
      <c r="L422" s="14">
        <v>43100</v>
      </c>
      <c r="M422" s="15">
        <v>58</v>
      </c>
      <c r="N422" s="12">
        <v>117</v>
      </c>
      <c r="O422" s="17">
        <v>117</v>
      </c>
      <c r="P422" s="15">
        <f t="shared" si="21"/>
        <v>234</v>
      </c>
      <c r="Q422" s="15">
        <f t="shared" si="22"/>
        <v>403.44827586206895</v>
      </c>
      <c r="R422" s="99" t="s">
        <v>628</v>
      </c>
      <c r="S422" s="242"/>
      <c r="T422" s="242"/>
      <c r="U422" s="21"/>
      <c r="V422" s="242"/>
      <c r="W422" s="21"/>
      <c r="X422" s="21"/>
      <c r="Y422" s="244"/>
    </row>
    <row r="423" spans="1:25" ht="45" x14ac:dyDescent="0.25">
      <c r="A423" s="82" t="s">
        <v>55</v>
      </c>
      <c r="B423" s="127"/>
      <c r="C423" s="127"/>
      <c r="D423" s="128"/>
      <c r="E423" s="8"/>
      <c r="F423" s="9" t="s">
        <v>23</v>
      </c>
      <c r="G423" s="10" t="s">
        <v>430</v>
      </c>
      <c r="H423" s="11" t="s">
        <v>21</v>
      </c>
      <c r="I423" s="12">
        <v>12</v>
      </c>
      <c r="J423" s="13">
        <v>43009</v>
      </c>
      <c r="K423" s="14">
        <v>43009</v>
      </c>
      <c r="L423" s="14">
        <v>43100</v>
      </c>
      <c r="M423" s="15">
        <v>11</v>
      </c>
      <c r="N423" s="12">
        <v>18</v>
      </c>
      <c r="O423" s="17">
        <v>18</v>
      </c>
      <c r="P423" s="15">
        <f t="shared" si="21"/>
        <v>36</v>
      </c>
      <c r="Q423" s="15">
        <f t="shared" si="22"/>
        <v>327.27272727272731</v>
      </c>
      <c r="R423" s="99"/>
      <c r="S423" s="242"/>
      <c r="T423" s="242"/>
      <c r="U423" s="21"/>
      <c r="V423" s="242"/>
      <c r="W423" s="21"/>
      <c r="X423" s="21"/>
      <c r="Y423" s="244"/>
    </row>
    <row r="424" spans="1:25" ht="45" x14ac:dyDescent="0.25">
      <c r="A424" s="82" t="s">
        <v>55</v>
      </c>
      <c r="B424" s="127"/>
      <c r="C424" s="127"/>
      <c r="D424" s="128"/>
      <c r="E424" s="8"/>
      <c r="F424" s="9" t="s">
        <v>232</v>
      </c>
      <c r="G424" s="10" t="s">
        <v>629</v>
      </c>
      <c r="H424" s="11" t="s">
        <v>21</v>
      </c>
      <c r="I424" s="12">
        <v>12</v>
      </c>
      <c r="J424" s="13">
        <v>43009</v>
      </c>
      <c r="K424" s="14">
        <v>43009</v>
      </c>
      <c r="L424" s="14">
        <v>43100</v>
      </c>
      <c r="M424" s="15">
        <v>21</v>
      </c>
      <c r="N424" s="12">
        <v>21</v>
      </c>
      <c r="O424" s="17">
        <v>3</v>
      </c>
      <c r="P424" s="15">
        <f t="shared" si="21"/>
        <v>24</v>
      </c>
      <c r="Q424" s="15">
        <f t="shared" si="22"/>
        <v>114.28571428571428</v>
      </c>
      <c r="R424" s="99"/>
      <c r="S424" s="242"/>
      <c r="T424" s="242"/>
      <c r="U424" s="21"/>
      <c r="V424" s="242"/>
      <c r="W424" s="21"/>
      <c r="X424" s="21"/>
      <c r="Y424" s="244"/>
    </row>
    <row r="425" spans="1:25" ht="45" x14ac:dyDescent="0.25">
      <c r="A425" s="82" t="s">
        <v>55</v>
      </c>
      <c r="B425" s="127"/>
      <c r="C425" s="127"/>
      <c r="D425" s="128"/>
      <c r="E425" s="8"/>
      <c r="F425" s="9" t="s">
        <v>79</v>
      </c>
      <c r="G425" s="10" t="s">
        <v>630</v>
      </c>
      <c r="H425" s="11" t="s">
        <v>21</v>
      </c>
      <c r="I425" s="12">
        <v>12</v>
      </c>
      <c r="J425" s="13">
        <v>43009</v>
      </c>
      <c r="K425" s="14">
        <v>43009</v>
      </c>
      <c r="L425" s="14">
        <v>43100</v>
      </c>
      <c r="M425" s="15">
        <v>34</v>
      </c>
      <c r="N425" s="12">
        <v>23</v>
      </c>
      <c r="O425" s="17">
        <v>11</v>
      </c>
      <c r="P425" s="15">
        <f t="shared" si="21"/>
        <v>34</v>
      </c>
      <c r="Q425" s="15">
        <f t="shared" si="22"/>
        <v>100</v>
      </c>
      <c r="R425" s="99"/>
      <c r="S425" s="242"/>
      <c r="T425" s="242"/>
      <c r="U425" s="21"/>
      <c r="V425" s="242"/>
      <c r="W425" s="21"/>
      <c r="X425" s="21"/>
      <c r="Y425" s="244"/>
    </row>
    <row r="426" spans="1:25" ht="45" x14ac:dyDescent="0.25">
      <c r="A426" s="82" t="s">
        <v>55</v>
      </c>
      <c r="B426" s="127" t="s">
        <v>631</v>
      </c>
      <c r="C426" s="127" t="s">
        <v>632</v>
      </c>
      <c r="D426" s="128" t="s">
        <v>633</v>
      </c>
      <c r="E426" s="8" t="s">
        <v>634</v>
      </c>
      <c r="F426" s="9" t="s">
        <v>197</v>
      </c>
      <c r="G426" s="10" t="s">
        <v>635</v>
      </c>
      <c r="H426" s="11" t="s">
        <v>21</v>
      </c>
      <c r="I426" s="12">
        <v>12</v>
      </c>
      <c r="J426" s="13">
        <v>43009</v>
      </c>
      <c r="K426" s="14">
        <v>43009</v>
      </c>
      <c r="L426" s="14">
        <v>43100</v>
      </c>
      <c r="M426" s="15">
        <v>93</v>
      </c>
      <c r="N426" s="12">
        <v>40</v>
      </c>
      <c r="O426" s="114">
        <v>54</v>
      </c>
      <c r="P426" s="15">
        <f t="shared" si="21"/>
        <v>94</v>
      </c>
      <c r="Q426" s="15">
        <f t="shared" si="22"/>
        <v>101.0752688172043</v>
      </c>
      <c r="R426" s="99"/>
      <c r="S426" s="242">
        <f>VLOOKUP(C426,'[1]Sumado depto y gestion incorp1'!$A$2:$C$297,3,FALSE)</f>
        <v>1261579612</v>
      </c>
      <c r="T426" s="242">
        <f>VLOOKUP(C426,'[1]Sumado depto y gestion incorp1'!$A$2:$D$297,4,FALSE)</f>
        <v>0</v>
      </c>
      <c r="U426" s="21">
        <f>VLOOKUP(C426,'[1]Sumado depto y gestion incorp1'!$A$2:$F$297,6,FALSE)</f>
        <v>930905656</v>
      </c>
      <c r="V426" s="242">
        <f>VLOOKUP(C426,'[1]Sumado depto y gestion incorp1'!$A$2:$G$297,7,FALSE)</f>
        <v>0</v>
      </c>
      <c r="W426" s="21">
        <f t="shared" si="23"/>
        <v>1261579612</v>
      </c>
      <c r="X426" s="21">
        <f t="shared" si="24"/>
        <v>930905656</v>
      </c>
      <c r="Y426" s="244"/>
    </row>
    <row r="427" spans="1:25" ht="45" x14ac:dyDescent="0.25">
      <c r="A427" s="82" t="s">
        <v>55</v>
      </c>
      <c r="B427" s="127"/>
      <c r="C427" s="127"/>
      <c r="D427" s="128"/>
      <c r="E427" s="8"/>
      <c r="F427" s="9" t="s">
        <v>26</v>
      </c>
      <c r="G427" s="10" t="s">
        <v>636</v>
      </c>
      <c r="H427" s="11" t="s">
        <v>21</v>
      </c>
      <c r="I427" s="12">
        <v>12</v>
      </c>
      <c r="J427" s="13">
        <v>43009</v>
      </c>
      <c r="K427" s="14">
        <v>43009</v>
      </c>
      <c r="L427" s="14">
        <v>43100</v>
      </c>
      <c r="M427" s="15">
        <v>117</v>
      </c>
      <c r="N427" s="12">
        <v>50</v>
      </c>
      <c r="O427" s="114">
        <v>25</v>
      </c>
      <c r="P427" s="15">
        <f t="shared" si="21"/>
        <v>75</v>
      </c>
      <c r="Q427" s="15">
        <f t="shared" si="22"/>
        <v>64.102564102564102</v>
      </c>
      <c r="R427" s="99"/>
      <c r="S427" s="242"/>
      <c r="T427" s="242"/>
      <c r="U427" s="21"/>
      <c r="V427" s="242"/>
      <c r="W427" s="21"/>
      <c r="X427" s="21"/>
      <c r="Y427" s="244"/>
    </row>
    <row r="428" spans="1:25" ht="45" x14ac:dyDescent="0.25">
      <c r="A428" s="82" t="s">
        <v>55</v>
      </c>
      <c r="B428" s="127"/>
      <c r="C428" s="127"/>
      <c r="D428" s="128"/>
      <c r="E428" s="8"/>
      <c r="F428" s="9" t="s">
        <v>70</v>
      </c>
      <c r="G428" s="10" t="s">
        <v>430</v>
      </c>
      <c r="H428" s="11" t="s">
        <v>21</v>
      </c>
      <c r="I428" s="12">
        <v>12</v>
      </c>
      <c r="J428" s="13">
        <v>43009</v>
      </c>
      <c r="K428" s="14">
        <v>43009</v>
      </c>
      <c r="L428" s="14">
        <v>43100</v>
      </c>
      <c r="M428" s="15">
        <v>3</v>
      </c>
      <c r="N428" s="12">
        <v>3</v>
      </c>
      <c r="O428" s="114">
        <v>0</v>
      </c>
      <c r="P428" s="15">
        <f t="shared" si="21"/>
        <v>3</v>
      </c>
      <c r="Q428" s="15">
        <f t="shared" si="22"/>
        <v>100</v>
      </c>
      <c r="R428" s="99"/>
      <c r="S428" s="242"/>
      <c r="T428" s="242"/>
      <c r="U428" s="21"/>
      <c r="V428" s="242"/>
      <c r="W428" s="21"/>
      <c r="X428" s="21"/>
      <c r="Y428" s="244"/>
    </row>
    <row r="429" spans="1:25" ht="45" x14ac:dyDescent="0.25">
      <c r="A429" s="82" t="s">
        <v>55</v>
      </c>
      <c r="B429" s="127" t="s">
        <v>637</v>
      </c>
      <c r="C429" s="127" t="s">
        <v>638</v>
      </c>
      <c r="D429" s="128" t="s">
        <v>639</v>
      </c>
      <c r="E429" s="8" t="s">
        <v>640</v>
      </c>
      <c r="F429" s="9" t="s">
        <v>197</v>
      </c>
      <c r="G429" s="10" t="s">
        <v>641</v>
      </c>
      <c r="H429" s="11" t="s">
        <v>21</v>
      </c>
      <c r="I429" s="12">
        <v>12</v>
      </c>
      <c r="J429" s="13">
        <v>43009</v>
      </c>
      <c r="K429" s="14">
        <v>43009</v>
      </c>
      <c r="L429" s="14">
        <v>43100</v>
      </c>
      <c r="M429" s="15">
        <v>250</v>
      </c>
      <c r="N429" s="12">
        <v>163</v>
      </c>
      <c r="O429" s="17">
        <v>87</v>
      </c>
      <c r="P429" s="15">
        <f t="shared" si="21"/>
        <v>250</v>
      </c>
      <c r="Q429" s="15">
        <f t="shared" si="22"/>
        <v>100</v>
      </c>
      <c r="R429" s="99"/>
      <c r="S429" s="242">
        <f>VLOOKUP(C429,'[1]Sumado depto y gestion incorp1'!$A$2:$C$297,3,FALSE)</f>
        <v>21880510437</v>
      </c>
      <c r="T429" s="242">
        <f>VLOOKUP(C429,'[1]Sumado depto y gestion incorp1'!$A$2:$D$297,4,FALSE)</f>
        <v>0</v>
      </c>
      <c r="U429" s="21">
        <f>VLOOKUP(C429,'[1]Sumado depto y gestion incorp1'!$A$2:$F$297,6,FALSE)</f>
        <v>16840722123</v>
      </c>
      <c r="V429" s="242">
        <f>VLOOKUP(C429,'[1]Sumado depto y gestion incorp1'!$A$2:$G$297,7,FALSE)</f>
        <v>0</v>
      </c>
      <c r="W429" s="21">
        <f t="shared" si="23"/>
        <v>21880510437</v>
      </c>
      <c r="X429" s="21">
        <f t="shared" si="24"/>
        <v>16840722123</v>
      </c>
      <c r="Y429" s="244"/>
    </row>
    <row r="430" spans="1:25" ht="45" x14ac:dyDescent="0.25">
      <c r="A430" s="82" t="s">
        <v>55</v>
      </c>
      <c r="B430" s="127"/>
      <c r="C430" s="127"/>
      <c r="D430" s="128"/>
      <c r="E430" s="8"/>
      <c r="F430" s="9" t="s">
        <v>26</v>
      </c>
      <c r="G430" s="10" t="s">
        <v>642</v>
      </c>
      <c r="H430" s="11" t="s">
        <v>21</v>
      </c>
      <c r="I430" s="12">
        <v>12</v>
      </c>
      <c r="J430" s="13">
        <v>43009</v>
      </c>
      <c r="K430" s="14">
        <v>43009</v>
      </c>
      <c r="L430" s="14">
        <v>43100</v>
      </c>
      <c r="M430" s="15">
        <v>125</v>
      </c>
      <c r="N430" s="12">
        <v>0</v>
      </c>
      <c r="O430" s="17">
        <v>108</v>
      </c>
      <c r="P430" s="15">
        <f t="shared" si="21"/>
        <v>108</v>
      </c>
      <c r="Q430" s="15">
        <f t="shared" si="22"/>
        <v>86.4</v>
      </c>
      <c r="R430" s="99"/>
      <c r="S430" s="242"/>
      <c r="T430" s="242"/>
      <c r="U430" s="21"/>
      <c r="V430" s="242"/>
      <c r="W430" s="21"/>
      <c r="X430" s="21"/>
      <c r="Y430" s="244"/>
    </row>
    <row r="431" spans="1:25" ht="45" x14ac:dyDescent="0.25">
      <c r="A431" s="82" t="s">
        <v>55</v>
      </c>
      <c r="B431" s="127"/>
      <c r="C431" s="127"/>
      <c r="D431" s="128"/>
      <c r="E431" s="8"/>
      <c r="F431" s="9" t="s">
        <v>70</v>
      </c>
      <c r="G431" s="10" t="s">
        <v>643</v>
      </c>
      <c r="H431" s="11" t="s">
        <v>21</v>
      </c>
      <c r="I431" s="12">
        <v>12</v>
      </c>
      <c r="J431" s="13">
        <v>43009</v>
      </c>
      <c r="K431" s="14">
        <v>43009</v>
      </c>
      <c r="L431" s="14">
        <v>43100</v>
      </c>
      <c r="M431" s="15">
        <v>20</v>
      </c>
      <c r="N431" s="12">
        <v>11</v>
      </c>
      <c r="O431" s="17">
        <v>0</v>
      </c>
      <c r="P431" s="15">
        <f t="shared" si="21"/>
        <v>11</v>
      </c>
      <c r="Q431" s="15">
        <f t="shared" si="22"/>
        <v>55.000000000000007</v>
      </c>
      <c r="R431" s="99"/>
      <c r="S431" s="242"/>
      <c r="T431" s="242"/>
      <c r="U431" s="21"/>
      <c r="V431" s="242"/>
      <c r="W431" s="21"/>
      <c r="X431" s="21"/>
      <c r="Y431" s="244"/>
    </row>
    <row r="432" spans="1:25" ht="45" x14ac:dyDescent="0.25">
      <c r="A432" s="82" t="s">
        <v>55</v>
      </c>
      <c r="B432" s="127"/>
      <c r="C432" s="127"/>
      <c r="D432" s="128"/>
      <c r="E432" s="8"/>
      <c r="F432" s="9" t="s">
        <v>619</v>
      </c>
      <c r="G432" s="10" t="s">
        <v>644</v>
      </c>
      <c r="H432" s="11" t="s">
        <v>21</v>
      </c>
      <c r="I432" s="12">
        <v>12</v>
      </c>
      <c r="J432" s="13">
        <v>43009</v>
      </c>
      <c r="K432" s="14">
        <v>43009</v>
      </c>
      <c r="L432" s="14">
        <v>43100</v>
      </c>
      <c r="M432" s="15">
        <v>10</v>
      </c>
      <c r="N432" s="12">
        <v>10</v>
      </c>
      <c r="O432" s="17">
        <v>0</v>
      </c>
      <c r="P432" s="15">
        <f t="shared" si="21"/>
        <v>10</v>
      </c>
      <c r="Q432" s="15">
        <f t="shared" si="22"/>
        <v>100</v>
      </c>
      <c r="R432" s="99"/>
      <c r="S432" s="242"/>
      <c r="T432" s="242"/>
      <c r="U432" s="21"/>
      <c r="V432" s="242"/>
      <c r="W432" s="21"/>
      <c r="X432" s="21"/>
      <c r="Y432" s="244"/>
    </row>
    <row r="433" spans="1:25" ht="45" x14ac:dyDescent="0.25">
      <c r="A433" s="82" t="s">
        <v>55</v>
      </c>
      <c r="B433" s="127" t="s">
        <v>472</v>
      </c>
      <c r="C433" s="127" t="s">
        <v>645</v>
      </c>
      <c r="D433" s="128" t="s">
        <v>646</v>
      </c>
      <c r="E433" s="8" t="s">
        <v>647</v>
      </c>
      <c r="F433" s="9" t="s">
        <v>197</v>
      </c>
      <c r="G433" s="10" t="s">
        <v>648</v>
      </c>
      <c r="H433" s="11" t="s">
        <v>21</v>
      </c>
      <c r="I433" s="12">
        <v>12</v>
      </c>
      <c r="J433" s="13">
        <v>43009</v>
      </c>
      <c r="K433" s="14">
        <v>43009</v>
      </c>
      <c r="L433" s="14">
        <v>43100</v>
      </c>
      <c r="M433" s="15">
        <v>75</v>
      </c>
      <c r="N433" s="12">
        <v>69</v>
      </c>
      <c r="O433" s="106">
        <v>31</v>
      </c>
      <c r="P433" s="15">
        <f t="shared" si="21"/>
        <v>100</v>
      </c>
      <c r="Q433" s="15">
        <f t="shared" si="22"/>
        <v>133.33333333333331</v>
      </c>
      <c r="R433" s="107" t="s">
        <v>649</v>
      </c>
      <c r="S433" s="242">
        <f>VLOOKUP(C433,'[1]Sumado depto y gestion incorp1'!$A$2:$C$297,3,FALSE)</f>
        <v>1094501857</v>
      </c>
      <c r="T433" s="242">
        <f>VLOOKUP(C433,'[1]Sumado depto y gestion incorp1'!$A$2:$D$297,4,FALSE)</f>
        <v>0</v>
      </c>
      <c r="U433" s="21">
        <f>VLOOKUP(C433,'[1]Sumado depto y gestion incorp1'!$A$2:$F$297,6,FALSE)</f>
        <v>1244666710</v>
      </c>
      <c r="V433" s="242">
        <f>VLOOKUP(C433,'[1]Sumado depto y gestion incorp1'!$A$2:$G$297,7,FALSE)</f>
        <v>0</v>
      </c>
      <c r="W433" s="21">
        <f t="shared" si="23"/>
        <v>1094501857</v>
      </c>
      <c r="X433" s="21">
        <f t="shared" si="24"/>
        <v>1244666710</v>
      </c>
      <c r="Y433" s="244"/>
    </row>
    <row r="434" spans="1:25" ht="45" x14ac:dyDescent="0.25">
      <c r="A434" s="82" t="s">
        <v>55</v>
      </c>
      <c r="B434" s="127"/>
      <c r="C434" s="127"/>
      <c r="D434" s="128"/>
      <c r="E434" s="8"/>
      <c r="F434" s="9" t="s">
        <v>26</v>
      </c>
      <c r="G434" s="10" t="s">
        <v>430</v>
      </c>
      <c r="H434" s="11" t="s">
        <v>21</v>
      </c>
      <c r="I434" s="12">
        <v>12</v>
      </c>
      <c r="J434" s="13">
        <v>43009</v>
      </c>
      <c r="K434" s="14">
        <v>43009</v>
      </c>
      <c r="L434" s="14">
        <v>43100</v>
      </c>
      <c r="M434" s="15">
        <v>1</v>
      </c>
      <c r="N434" s="12">
        <v>1</v>
      </c>
      <c r="O434" s="17">
        <v>0</v>
      </c>
      <c r="P434" s="15">
        <f t="shared" si="21"/>
        <v>1</v>
      </c>
      <c r="Q434" s="15">
        <f t="shared" si="22"/>
        <v>100</v>
      </c>
      <c r="R434" s="99"/>
      <c r="S434" s="242"/>
      <c r="T434" s="242"/>
      <c r="U434" s="21"/>
      <c r="V434" s="242"/>
      <c r="W434" s="21"/>
      <c r="X434" s="21"/>
      <c r="Y434" s="244"/>
    </row>
    <row r="435" spans="1:25" ht="45" x14ac:dyDescent="0.25">
      <c r="A435" s="82" t="s">
        <v>55</v>
      </c>
      <c r="B435" s="127"/>
      <c r="C435" s="127"/>
      <c r="D435" s="128"/>
      <c r="E435" s="8"/>
      <c r="F435" s="9" t="s">
        <v>70</v>
      </c>
      <c r="G435" s="10" t="s">
        <v>650</v>
      </c>
      <c r="H435" s="11" t="s">
        <v>21</v>
      </c>
      <c r="I435" s="12">
        <v>12</v>
      </c>
      <c r="J435" s="13">
        <v>43009</v>
      </c>
      <c r="K435" s="14">
        <v>43009</v>
      </c>
      <c r="L435" s="14">
        <v>43100</v>
      </c>
      <c r="M435" s="15">
        <v>124</v>
      </c>
      <c r="N435" s="12">
        <v>124</v>
      </c>
      <c r="O435" s="17">
        <v>0</v>
      </c>
      <c r="P435" s="15">
        <f t="shared" si="21"/>
        <v>124</v>
      </c>
      <c r="Q435" s="15">
        <f t="shared" si="22"/>
        <v>100</v>
      </c>
      <c r="R435" s="99"/>
      <c r="S435" s="242"/>
      <c r="T435" s="242"/>
      <c r="U435" s="21"/>
      <c r="V435" s="242"/>
      <c r="W435" s="21"/>
      <c r="X435" s="21"/>
      <c r="Y435" s="244"/>
    </row>
    <row r="436" spans="1:25" ht="45" x14ac:dyDescent="0.25">
      <c r="A436" s="82" t="s">
        <v>55</v>
      </c>
      <c r="B436" s="127" t="s">
        <v>512</v>
      </c>
      <c r="C436" s="127" t="s">
        <v>651</v>
      </c>
      <c r="D436" s="128" t="s">
        <v>652</v>
      </c>
      <c r="E436" s="8" t="s">
        <v>653</v>
      </c>
      <c r="F436" s="9" t="s">
        <v>72</v>
      </c>
      <c r="G436" s="10" t="s">
        <v>654</v>
      </c>
      <c r="H436" s="11" t="s">
        <v>21</v>
      </c>
      <c r="I436" s="12">
        <v>12</v>
      </c>
      <c r="J436" s="13">
        <v>43009</v>
      </c>
      <c r="K436" s="14">
        <v>43009</v>
      </c>
      <c r="L436" s="14">
        <v>43100</v>
      </c>
      <c r="M436" s="15">
        <v>125</v>
      </c>
      <c r="N436" s="12">
        <v>46</v>
      </c>
      <c r="O436" s="17">
        <v>0</v>
      </c>
      <c r="P436" s="15">
        <f t="shared" si="21"/>
        <v>46</v>
      </c>
      <c r="Q436" s="15">
        <f t="shared" si="22"/>
        <v>36.799999999999997</v>
      </c>
      <c r="R436" s="99"/>
      <c r="S436" s="242">
        <f>VLOOKUP(C436,'[1]Sumado depto y gestion incorp1'!$A$2:$C$297,3,FALSE)</f>
        <v>62361161498</v>
      </c>
      <c r="T436" s="242">
        <f>VLOOKUP(C436,'[1]Sumado depto y gestion incorp1'!$A$2:$D$297,4,FALSE)</f>
        <v>0</v>
      </c>
      <c r="U436" s="21">
        <f>VLOOKUP(C436,'[1]Sumado depto y gestion incorp1'!$A$2:$F$297,6,FALSE)</f>
        <v>39537263486</v>
      </c>
      <c r="V436" s="242">
        <f>VLOOKUP(C436,'[1]Sumado depto y gestion incorp1'!$A$2:$G$297,7,FALSE)</f>
        <v>0</v>
      </c>
      <c r="W436" s="21">
        <f t="shared" si="23"/>
        <v>62361161498</v>
      </c>
      <c r="X436" s="21">
        <f t="shared" si="24"/>
        <v>39537263486</v>
      </c>
      <c r="Y436" s="244"/>
    </row>
    <row r="437" spans="1:25" ht="45" x14ac:dyDescent="0.25">
      <c r="A437" s="82" t="s">
        <v>55</v>
      </c>
      <c r="B437" s="127"/>
      <c r="C437" s="127"/>
      <c r="D437" s="128"/>
      <c r="E437" s="8"/>
      <c r="F437" s="9" t="s">
        <v>73</v>
      </c>
      <c r="G437" s="10" t="s">
        <v>655</v>
      </c>
      <c r="H437" s="11" t="s">
        <v>21</v>
      </c>
      <c r="I437" s="12">
        <v>12</v>
      </c>
      <c r="J437" s="13">
        <v>43009</v>
      </c>
      <c r="K437" s="14">
        <v>43009</v>
      </c>
      <c r="L437" s="14">
        <v>43100</v>
      </c>
      <c r="M437" s="15">
        <v>90</v>
      </c>
      <c r="N437" s="12">
        <v>180</v>
      </c>
      <c r="O437" s="115">
        <v>92</v>
      </c>
      <c r="P437" s="15">
        <f t="shared" si="21"/>
        <v>272</v>
      </c>
      <c r="Q437" s="15">
        <f t="shared" si="22"/>
        <v>302.22222222222223</v>
      </c>
      <c r="R437" s="113" t="s">
        <v>656</v>
      </c>
      <c r="S437" s="242"/>
      <c r="T437" s="242"/>
      <c r="U437" s="21"/>
      <c r="V437" s="242"/>
      <c r="W437" s="21"/>
      <c r="X437" s="21"/>
      <c r="Y437" s="244"/>
    </row>
    <row r="438" spans="1:25" ht="45" x14ac:dyDescent="0.25">
      <c r="A438" s="82" t="s">
        <v>55</v>
      </c>
      <c r="B438" s="127"/>
      <c r="C438" s="127"/>
      <c r="D438" s="128"/>
      <c r="E438" s="8"/>
      <c r="F438" s="9" t="s">
        <v>22</v>
      </c>
      <c r="G438" s="10" t="s">
        <v>657</v>
      </c>
      <c r="H438" s="11" t="s">
        <v>21</v>
      </c>
      <c r="I438" s="12">
        <v>12</v>
      </c>
      <c r="J438" s="13">
        <v>43009</v>
      </c>
      <c r="K438" s="14">
        <v>43009</v>
      </c>
      <c r="L438" s="14">
        <v>43100</v>
      </c>
      <c r="M438" s="15">
        <v>1</v>
      </c>
      <c r="N438" s="12">
        <v>1</v>
      </c>
      <c r="O438" s="17">
        <v>0</v>
      </c>
      <c r="P438" s="15">
        <f t="shared" si="21"/>
        <v>1</v>
      </c>
      <c r="Q438" s="15">
        <f t="shared" si="22"/>
        <v>100</v>
      </c>
      <c r="R438" s="99"/>
      <c r="S438" s="242"/>
      <c r="T438" s="242"/>
      <c r="U438" s="21"/>
      <c r="V438" s="242"/>
      <c r="W438" s="21"/>
      <c r="X438" s="21"/>
      <c r="Y438" s="244"/>
    </row>
    <row r="439" spans="1:25" ht="45" x14ac:dyDescent="0.25">
      <c r="A439" s="82" t="s">
        <v>55</v>
      </c>
      <c r="B439" s="127"/>
      <c r="C439" s="127"/>
      <c r="D439" s="128"/>
      <c r="E439" s="8"/>
      <c r="F439" s="9" t="s">
        <v>23</v>
      </c>
      <c r="G439" s="10" t="s">
        <v>658</v>
      </c>
      <c r="H439" s="11" t="s">
        <v>21</v>
      </c>
      <c r="I439" s="12">
        <v>12</v>
      </c>
      <c r="J439" s="13">
        <v>43009</v>
      </c>
      <c r="K439" s="14">
        <v>43009</v>
      </c>
      <c r="L439" s="14">
        <v>43100</v>
      </c>
      <c r="M439" s="15">
        <v>30</v>
      </c>
      <c r="N439" s="12">
        <v>64</v>
      </c>
      <c r="O439" s="17">
        <v>40</v>
      </c>
      <c r="P439" s="15">
        <f t="shared" si="21"/>
        <v>104</v>
      </c>
      <c r="Q439" s="15">
        <f t="shared" si="22"/>
        <v>346.66666666666669</v>
      </c>
      <c r="R439" s="99"/>
      <c r="S439" s="242"/>
      <c r="T439" s="242"/>
      <c r="U439" s="21"/>
      <c r="V439" s="242"/>
      <c r="W439" s="21"/>
      <c r="X439" s="21"/>
      <c r="Y439" s="244"/>
    </row>
    <row r="440" spans="1:25" ht="45" x14ac:dyDescent="0.25">
      <c r="A440" s="82" t="s">
        <v>55</v>
      </c>
      <c r="B440" s="127"/>
      <c r="C440" s="127"/>
      <c r="D440" s="128"/>
      <c r="E440" s="8"/>
      <c r="F440" s="9" t="s">
        <v>232</v>
      </c>
      <c r="G440" s="10" t="s">
        <v>659</v>
      </c>
      <c r="H440" s="11" t="s">
        <v>21</v>
      </c>
      <c r="I440" s="12">
        <v>12</v>
      </c>
      <c r="J440" s="13">
        <v>43009</v>
      </c>
      <c r="K440" s="14">
        <v>43009</v>
      </c>
      <c r="L440" s="14">
        <v>43100</v>
      </c>
      <c r="M440" s="15">
        <v>15</v>
      </c>
      <c r="N440" s="12">
        <v>47</v>
      </c>
      <c r="O440" s="17">
        <v>30</v>
      </c>
      <c r="P440" s="15">
        <f t="shared" si="21"/>
        <v>77</v>
      </c>
      <c r="Q440" s="15">
        <f t="shared" si="22"/>
        <v>513.33333333333337</v>
      </c>
      <c r="R440" s="99"/>
      <c r="S440" s="242"/>
      <c r="T440" s="242"/>
      <c r="U440" s="21"/>
      <c r="V440" s="242"/>
      <c r="W440" s="21"/>
      <c r="X440" s="21"/>
      <c r="Y440" s="244"/>
    </row>
    <row r="441" spans="1:25" ht="45" x14ac:dyDescent="0.25">
      <c r="A441" s="82" t="s">
        <v>55</v>
      </c>
      <c r="B441" s="127"/>
      <c r="C441" s="127"/>
      <c r="D441" s="128"/>
      <c r="E441" s="8"/>
      <c r="F441" s="9" t="s">
        <v>79</v>
      </c>
      <c r="G441" s="10" t="s">
        <v>660</v>
      </c>
      <c r="H441" s="11" t="s">
        <v>21</v>
      </c>
      <c r="I441" s="12">
        <v>12</v>
      </c>
      <c r="J441" s="13">
        <v>43009</v>
      </c>
      <c r="K441" s="14">
        <v>43009</v>
      </c>
      <c r="L441" s="14">
        <v>43100</v>
      </c>
      <c r="M441" s="15">
        <v>2</v>
      </c>
      <c r="N441" s="12">
        <v>4</v>
      </c>
      <c r="O441" s="17">
        <v>0</v>
      </c>
      <c r="P441" s="15">
        <f t="shared" ref="P441:P504" si="26">N441+O441</f>
        <v>4</v>
      </c>
      <c r="Q441" s="15">
        <f t="shared" ref="Q441:Q504" si="27">P441/M441*100</f>
        <v>200</v>
      </c>
      <c r="R441" s="99" t="s">
        <v>599</v>
      </c>
      <c r="S441" s="242"/>
      <c r="T441" s="242"/>
      <c r="U441" s="21"/>
      <c r="V441" s="242"/>
      <c r="W441" s="21"/>
      <c r="X441" s="21"/>
      <c r="Y441" s="244"/>
    </row>
    <row r="442" spans="1:25" ht="45" x14ac:dyDescent="0.25">
      <c r="A442" s="82" t="s">
        <v>55</v>
      </c>
      <c r="B442" s="127"/>
      <c r="C442" s="127"/>
      <c r="D442" s="128"/>
      <c r="E442" s="8"/>
      <c r="F442" s="9" t="s">
        <v>78</v>
      </c>
      <c r="G442" s="10" t="s">
        <v>455</v>
      </c>
      <c r="H442" s="11" t="s">
        <v>21</v>
      </c>
      <c r="I442" s="12">
        <v>12</v>
      </c>
      <c r="J442" s="13">
        <v>43009</v>
      </c>
      <c r="K442" s="14">
        <v>43009</v>
      </c>
      <c r="L442" s="14">
        <v>43100</v>
      </c>
      <c r="M442" s="15">
        <v>8</v>
      </c>
      <c r="N442" s="12">
        <v>8</v>
      </c>
      <c r="O442" s="17">
        <v>0</v>
      </c>
      <c r="P442" s="15">
        <f t="shared" si="26"/>
        <v>8</v>
      </c>
      <c r="Q442" s="15">
        <f t="shared" si="27"/>
        <v>100</v>
      </c>
      <c r="R442" s="99" t="s">
        <v>599</v>
      </c>
      <c r="S442" s="242"/>
      <c r="T442" s="242"/>
      <c r="U442" s="21"/>
      <c r="V442" s="242"/>
      <c r="W442" s="21"/>
      <c r="X442" s="21"/>
      <c r="Y442" s="244"/>
    </row>
    <row r="443" spans="1:25" ht="45" x14ac:dyDescent="0.25">
      <c r="A443" s="82" t="s">
        <v>55</v>
      </c>
      <c r="B443" s="127"/>
      <c r="C443" s="127"/>
      <c r="D443" s="128"/>
      <c r="E443" s="8"/>
      <c r="F443" s="9" t="s">
        <v>250</v>
      </c>
      <c r="G443" s="10" t="s">
        <v>661</v>
      </c>
      <c r="H443" s="11" t="s">
        <v>21</v>
      </c>
      <c r="I443" s="12">
        <v>12</v>
      </c>
      <c r="J443" s="13">
        <v>43009</v>
      </c>
      <c r="K443" s="14">
        <v>43009</v>
      </c>
      <c r="L443" s="14">
        <v>43100</v>
      </c>
      <c r="M443" s="15">
        <v>1</v>
      </c>
      <c r="N443" s="12">
        <v>1</v>
      </c>
      <c r="O443" s="17">
        <v>0</v>
      </c>
      <c r="P443" s="15">
        <f t="shared" si="26"/>
        <v>1</v>
      </c>
      <c r="Q443" s="15">
        <f t="shared" si="27"/>
        <v>100</v>
      </c>
      <c r="R443" s="99" t="s">
        <v>599</v>
      </c>
      <c r="S443" s="242"/>
      <c r="T443" s="242"/>
      <c r="U443" s="21"/>
      <c r="V443" s="242"/>
      <c r="W443" s="21"/>
      <c r="X443" s="21"/>
      <c r="Y443" s="244"/>
    </row>
    <row r="444" spans="1:25" ht="45" x14ac:dyDescent="0.25">
      <c r="A444" s="82" t="s">
        <v>55</v>
      </c>
      <c r="B444" s="127"/>
      <c r="C444" s="127"/>
      <c r="D444" s="128"/>
      <c r="E444" s="8"/>
      <c r="F444" s="9" t="s">
        <v>234</v>
      </c>
      <c r="G444" s="10" t="s">
        <v>662</v>
      </c>
      <c r="H444" s="11" t="s">
        <v>21</v>
      </c>
      <c r="I444" s="12">
        <v>12</v>
      </c>
      <c r="J444" s="13">
        <v>43009</v>
      </c>
      <c r="K444" s="14">
        <v>43009</v>
      </c>
      <c r="L444" s="14">
        <v>43100</v>
      </c>
      <c r="M444" s="15">
        <v>4</v>
      </c>
      <c r="N444" s="12">
        <v>3</v>
      </c>
      <c r="O444" s="17">
        <v>1</v>
      </c>
      <c r="P444" s="15">
        <f t="shared" si="26"/>
        <v>4</v>
      </c>
      <c r="Q444" s="15">
        <f t="shared" si="27"/>
        <v>100</v>
      </c>
      <c r="R444" s="99"/>
      <c r="S444" s="242"/>
      <c r="T444" s="242"/>
      <c r="U444" s="21"/>
      <c r="V444" s="242"/>
      <c r="W444" s="21"/>
      <c r="X444" s="21"/>
      <c r="Y444" s="244"/>
    </row>
    <row r="445" spans="1:25" ht="45" x14ac:dyDescent="0.25">
      <c r="A445" s="82" t="s">
        <v>55</v>
      </c>
      <c r="B445" s="127"/>
      <c r="C445" s="127"/>
      <c r="D445" s="128"/>
      <c r="E445" s="8"/>
      <c r="F445" s="9" t="s">
        <v>619</v>
      </c>
      <c r="G445" s="10" t="s">
        <v>663</v>
      </c>
      <c r="H445" s="11" t="s">
        <v>21</v>
      </c>
      <c r="I445" s="12">
        <v>12</v>
      </c>
      <c r="J445" s="13">
        <v>43009</v>
      </c>
      <c r="K445" s="14">
        <v>43009</v>
      </c>
      <c r="L445" s="14">
        <v>43100</v>
      </c>
      <c r="M445" s="15">
        <v>4</v>
      </c>
      <c r="N445" s="12">
        <v>3</v>
      </c>
      <c r="O445" s="17">
        <v>1</v>
      </c>
      <c r="P445" s="15">
        <f t="shared" si="26"/>
        <v>4</v>
      </c>
      <c r="Q445" s="15">
        <f t="shared" si="27"/>
        <v>100</v>
      </c>
      <c r="R445" s="99"/>
      <c r="S445" s="242"/>
      <c r="T445" s="242"/>
      <c r="U445" s="21"/>
      <c r="V445" s="242"/>
      <c r="W445" s="21"/>
      <c r="X445" s="21"/>
      <c r="Y445" s="244"/>
    </row>
    <row r="446" spans="1:25" ht="45" x14ac:dyDescent="0.25">
      <c r="A446" s="82" t="s">
        <v>55</v>
      </c>
      <c r="B446" s="127" t="s">
        <v>512</v>
      </c>
      <c r="C446" s="127" t="s">
        <v>664</v>
      </c>
      <c r="D446" s="128" t="s">
        <v>665</v>
      </c>
      <c r="E446" s="8" t="s">
        <v>666</v>
      </c>
      <c r="F446" s="9" t="s">
        <v>197</v>
      </c>
      <c r="G446" s="10" t="s">
        <v>667</v>
      </c>
      <c r="H446" s="11" t="s">
        <v>21</v>
      </c>
      <c r="I446" s="12">
        <v>12</v>
      </c>
      <c r="J446" s="13">
        <v>43009</v>
      </c>
      <c r="K446" s="14">
        <v>43009</v>
      </c>
      <c r="L446" s="14">
        <v>43100</v>
      </c>
      <c r="M446" s="15">
        <v>50</v>
      </c>
      <c r="N446" s="12">
        <v>35</v>
      </c>
      <c r="O446" s="17">
        <v>12</v>
      </c>
      <c r="P446" s="15">
        <f t="shared" si="26"/>
        <v>47</v>
      </c>
      <c r="Q446" s="15">
        <f t="shared" si="27"/>
        <v>94</v>
      </c>
      <c r="R446" s="99"/>
      <c r="S446" s="242">
        <f>VLOOKUP(C446,'[1]Sumado depto y gestion incorp1'!$A$2:$C$297,3,FALSE)</f>
        <v>5244049489</v>
      </c>
      <c r="T446" s="242">
        <f>VLOOKUP(C446,'[1]Sumado depto y gestion incorp1'!$A$2:$D$297,4,FALSE)</f>
        <v>0</v>
      </c>
      <c r="U446" s="21">
        <f>VLOOKUP(C446,'[1]Sumado depto y gestion incorp1'!$A$2:$F$297,6,FALSE)</f>
        <v>5101101130</v>
      </c>
      <c r="V446" s="242">
        <f>VLOOKUP(C446,'[1]Sumado depto y gestion incorp1'!$A$2:$G$297,7,FALSE)</f>
        <v>0</v>
      </c>
      <c r="W446" s="21">
        <f t="shared" si="23"/>
        <v>5244049489</v>
      </c>
      <c r="X446" s="21">
        <f t="shared" si="24"/>
        <v>5101101130</v>
      </c>
      <c r="Y446" s="244"/>
    </row>
    <row r="447" spans="1:25" ht="45" x14ac:dyDescent="0.25">
      <c r="A447" s="82" t="s">
        <v>55</v>
      </c>
      <c r="B447" s="127"/>
      <c r="C447" s="127"/>
      <c r="D447" s="128"/>
      <c r="E447" s="8"/>
      <c r="F447" s="9" t="s">
        <v>26</v>
      </c>
      <c r="G447" s="10" t="s">
        <v>668</v>
      </c>
      <c r="H447" s="11" t="s">
        <v>21</v>
      </c>
      <c r="I447" s="12">
        <v>12</v>
      </c>
      <c r="J447" s="13">
        <v>43009</v>
      </c>
      <c r="K447" s="14">
        <v>43009</v>
      </c>
      <c r="L447" s="14">
        <v>43100</v>
      </c>
      <c r="M447" s="15">
        <v>20</v>
      </c>
      <c r="N447" s="12">
        <v>12</v>
      </c>
      <c r="O447" s="17">
        <v>0</v>
      </c>
      <c r="P447" s="15">
        <f t="shared" si="26"/>
        <v>12</v>
      </c>
      <c r="Q447" s="15">
        <f t="shared" si="27"/>
        <v>60</v>
      </c>
      <c r="R447" s="99"/>
      <c r="S447" s="242"/>
      <c r="T447" s="242"/>
      <c r="U447" s="21"/>
      <c r="V447" s="242"/>
      <c r="W447" s="21"/>
      <c r="X447" s="21"/>
      <c r="Y447" s="244"/>
    </row>
    <row r="448" spans="1:25" ht="45" x14ac:dyDescent="0.25">
      <c r="A448" s="82" t="s">
        <v>55</v>
      </c>
      <c r="B448" s="127"/>
      <c r="C448" s="127"/>
      <c r="D448" s="128"/>
      <c r="E448" s="8"/>
      <c r="F448" s="9" t="s">
        <v>70</v>
      </c>
      <c r="G448" s="10" t="s">
        <v>669</v>
      </c>
      <c r="H448" s="11" t="s">
        <v>21</v>
      </c>
      <c r="I448" s="12">
        <v>12</v>
      </c>
      <c r="J448" s="13">
        <v>43009</v>
      </c>
      <c r="K448" s="14">
        <v>43009</v>
      </c>
      <c r="L448" s="14">
        <v>43100</v>
      </c>
      <c r="M448" s="15">
        <v>292</v>
      </c>
      <c r="N448" s="12">
        <v>348</v>
      </c>
      <c r="O448" s="17">
        <v>29</v>
      </c>
      <c r="P448" s="15">
        <f t="shared" si="26"/>
        <v>377</v>
      </c>
      <c r="Q448" s="15">
        <f t="shared" si="27"/>
        <v>129.10958904109589</v>
      </c>
      <c r="R448" s="99"/>
      <c r="S448" s="242"/>
      <c r="T448" s="242"/>
      <c r="U448" s="21"/>
      <c r="V448" s="242"/>
      <c r="W448" s="21"/>
      <c r="X448" s="21"/>
      <c r="Y448" s="244"/>
    </row>
    <row r="449" spans="1:25" ht="45" x14ac:dyDescent="0.25">
      <c r="A449" s="82" t="s">
        <v>55</v>
      </c>
      <c r="B449" s="127"/>
      <c r="C449" s="127"/>
      <c r="D449" s="128"/>
      <c r="E449" s="8"/>
      <c r="F449" s="9" t="s">
        <v>619</v>
      </c>
      <c r="G449" s="10" t="s">
        <v>477</v>
      </c>
      <c r="H449" s="11" t="s">
        <v>201</v>
      </c>
      <c r="I449" s="12">
        <v>12</v>
      </c>
      <c r="J449" s="13">
        <v>43009</v>
      </c>
      <c r="K449" s="14">
        <v>43009</v>
      </c>
      <c r="L449" s="14">
        <v>43100</v>
      </c>
      <c r="M449" s="15">
        <v>17</v>
      </c>
      <c r="N449" s="12">
        <v>14</v>
      </c>
      <c r="O449" s="17">
        <v>0</v>
      </c>
      <c r="P449" s="15">
        <f t="shared" si="26"/>
        <v>14</v>
      </c>
      <c r="Q449" s="15">
        <f t="shared" si="27"/>
        <v>82.35294117647058</v>
      </c>
      <c r="R449" s="99" t="s">
        <v>599</v>
      </c>
      <c r="S449" s="242"/>
      <c r="T449" s="242"/>
      <c r="U449" s="21"/>
      <c r="V449" s="242"/>
      <c r="W449" s="21"/>
      <c r="X449" s="21"/>
      <c r="Y449" s="244"/>
    </row>
    <row r="450" spans="1:25" ht="45" x14ac:dyDescent="0.25">
      <c r="A450" s="82" t="s">
        <v>55</v>
      </c>
      <c r="B450" s="127" t="s">
        <v>512</v>
      </c>
      <c r="C450" s="127" t="s">
        <v>670</v>
      </c>
      <c r="D450" s="128" t="s">
        <v>671</v>
      </c>
      <c r="E450" s="8" t="s">
        <v>672</v>
      </c>
      <c r="F450" s="9" t="s">
        <v>70</v>
      </c>
      <c r="G450" s="10" t="s">
        <v>673</v>
      </c>
      <c r="H450" s="11" t="s">
        <v>21</v>
      </c>
      <c r="I450" s="12">
        <v>12</v>
      </c>
      <c r="J450" s="13">
        <v>43009</v>
      </c>
      <c r="K450" s="14">
        <v>43009</v>
      </c>
      <c r="L450" s="14">
        <v>43100</v>
      </c>
      <c r="M450" s="15">
        <v>125</v>
      </c>
      <c r="N450" s="12">
        <v>42</v>
      </c>
      <c r="O450" s="17">
        <v>83</v>
      </c>
      <c r="P450" s="15">
        <f t="shared" si="26"/>
        <v>125</v>
      </c>
      <c r="Q450" s="15">
        <f t="shared" si="27"/>
        <v>100</v>
      </c>
      <c r="R450" s="99"/>
      <c r="S450" s="242">
        <f>VLOOKUP(C450,'[1]Sumado depto y gestion incorp1'!$A$2:$C$297,3,FALSE)</f>
        <v>2295343086</v>
      </c>
      <c r="T450" s="242">
        <f>VLOOKUP(C450,'[1]Sumado depto y gestion incorp1'!$A$2:$D$297,4,FALSE)</f>
        <v>0</v>
      </c>
      <c r="U450" s="21">
        <f>VLOOKUP(C450,'[1]Sumado depto y gestion incorp1'!$A$2:$F$297,6,FALSE)</f>
        <v>2219255520</v>
      </c>
      <c r="V450" s="242">
        <f>VLOOKUP(C450,'[1]Sumado depto y gestion incorp1'!$A$2:$G$297,7,FALSE)</f>
        <v>0</v>
      </c>
      <c r="W450" s="21">
        <f t="shared" si="23"/>
        <v>2295343086</v>
      </c>
      <c r="X450" s="21">
        <f t="shared" si="24"/>
        <v>2219255520</v>
      </c>
      <c r="Y450" s="244"/>
    </row>
    <row r="451" spans="1:25" ht="45" x14ac:dyDescent="0.25">
      <c r="A451" s="82" t="s">
        <v>55</v>
      </c>
      <c r="B451" s="127"/>
      <c r="C451" s="127"/>
      <c r="D451" s="128"/>
      <c r="E451" s="8"/>
      <c r="F451" s="9" t="s">
        <v>72</v>
      </c>
      <c r="G451" s="10" t="s">
        <v>674</v>
      </c>
      <c r="H451" s="11" t="s">
        <v>21</v>
      </c>
      <c r="I451" s="12">
        <v>12</v>
      </c>
      <c r="J451" s="13">
        <v>43009</v>
      </c>
      <c r="K451" s="14">
        <v>43009</v>
      </c>
      <c r="L451" s="14">
        <v>43100</v>
      </c>
      <c r="M451" s="15">
        <v>12</v>
      </c>
      <c r="N451" s="12">
        <v>9</v>
      </c>
      <c r="O451" s="17">
        <v>3</v>
      </c>
      <c r="P451" s="15">
        <f t="shared" si="26"/>
        <v>12</v>
      </c>
      <c r="Q451" s="15">
        <f t="shared" si="27"/>
        <v>100</v>
      </c>
      <c r="R451" s="99"/>
      <c r="S451" s="242"/>
      <c r="T451" s="242"/>
      <c r="U451" s="21"/>
      <c r="V451" s="242"/>
      <c r="W451" s="21"/>
      <c r="X451" s="21"/>
      <c r="Y451" s="244"/>
    </row>
    <row r="452" spans="1:25" ht="45" x14ac:dyDescent="0.25">
      <c r="A452" s="82" t="s">
        <v>55</v>
      </c>
      <c r="B452" s="127"/>
      <c r="C452" s="127"/>
      <c r="D452" s="128"/>
      <c r="E452" s="8"/>
      <c r="F452" s="9" t="s">
        <v>73</v>
      </c>
      <c r="G452" s="10" t="s">
        <v>477</v>
      </c>
      <c r="H452" s="11" t="s">
        <v>21</v>
      </c>
      <c r="I452" s="12">
        <v>12</v>
      </c>
      <c r="J452" s="13">
        <v>43009</v>
      </c>
      <c r="K452" s="14">
        <v>43009</v>
      </c>
      <c r="L452" s="14">
        <v>43100</v>
      </c>
      <c r="M452" s="15">
        <v>4</v>
      </c>
      <c r="N452" s="12">
        <v>4</v>
      </c>
      <c r="O452" s="17">
        <v>8</v>
      </c>
      <c r="P452" s="15">
        <f t="shared" si="26"/>
        <v>12</v>
      </c>
      <c r="Q452" s="15">
        <f t="shared" si="27"/>
        <v>300</v>
      </c>
      <c r="R452" s="99" t="s">
        <v>675</v>
      </c>
      <c r="S452" s="242"/>
      <c r="T452" s="242"/>
      <c r="U452" s="21"/>
      <c r="V452" s="242"/>
      <c r="W452" s="21"/>
      <c r="X452" s="21"/>
      <c r="Y452" s="244"/>
    </row>
    <row r="453" spans="1:25" ht="45" x14ac:dyDescent="0.25">
      <c r="A453" s="82" t="s">
        <v>55</v>
      </c>
      <c r="B453" s="127"/>
      <c r="C453" s="127"/>
      <c r="D453" s="128"/>
      <c r="E453" s="8"/>
      <c r="F453" s="9" t="s">
        <v>22</v>
      </c>
      <c r="G453" s="10" t="s">
        <v>676</v>
      </c>
      <c r="H453" s="11" t="s">
        <v>21</v>
      </c>
      <c r="I453" s="12">
        <v>12</v>
      </c>
      <c r="J453" s="13">
        <v>43009</v>
      </c>
      <c r="K453" s="14">
        <v>43009</v>
      </c>
      <c r="L453" s="14">
        <v>43100</v>
      </c>
      <c r="M453" s="15">
        <v>12</v>
      </c>
      <c r="N453" s="12">
        <v>9</v>
      </c>
      <c r="O453" s="17">
        <v>3</v>
      </c>
      <c r="P453" s="15">
        <f t="shared" si="26"/>
        <v>12</v>
      </c>
      <c r="Q453" s="15">
        <f t="shared" si="27"/>
        <v>100</v>
      </c>
      <c r="R453" s="99"/>
      <c r="S453" s="242"/>
      <c r="T453" s="242"/>
      <c r="U453" s="21"/>
      <c r="V453" s="242"/>
      <c r="W453" s="21"/>
      <c r="X453" s="21"/>
      <c r="Y453" s="244"/>
    </row>
    <row r="454" spans="1:25" ht="45" x14ac:dyDescent="0.25">
      <c r="A454" s="82" t="s">
        <v>55</v>
      </c>
      <c r="B454" s="127"/>
      <c r="C454" s="127"/>
      <c r="D454" s="128"/>
      <c r="E454" s="8"/>
      <c r="F454" s="9" t="s">
        <v>23</v>
      </c>
      <c r="G454" s="10" t="s">
        <v>677</v>
      </c>
      <c r="H454" s="11" t="s">
        <v>21</v>
      </c>
      <c r="I454" s="12">
        <v>12</v>
      </c>
      <c r="J454" s="13">
        <v>43009</v>
      </c>
      <c r="K454" s="14">
        <v>43009</v>
      </c>
      <c r="L454" s="14">
        <v>43069</v>
      </c>
      <c r="M454" s="15">
        <v>110</v>
      </c>
      <c r="N454" s="12">
        <v>89</v>
      </c>
      <c r="O454" s="17">
        <v>64</v>
      </c>
      <c r="P454" s="15">
        <f t="shared" si="26"/>
        <v>153</v>
      </c>
      <c r="Q454" s="15">
        <f t="shared" si="27"/>
        <v>139.09090909090909</v>
      </c>
      <c r="R454" s="99" t="s">
        <v>678</v>
      </c>
      <c r="S454" s="242"/>
      <c r="T454" s="242"/>
      <c r="U454" s="21"/>
      <c r="V454" s="242"/>
      <c r="W454" s="21"/>
      <c r="X454" s="21"/>
      <c r="Y454" s="244"/>
    </row>
    <row r="455" spans="1:25" ht="60" x14ac:dyDescent="0.25">
      <c r="A455" s="82" t="s">
        <v>55</v>
      </c>
      <c r="B455" s="127" t="s">
        <v>472</v>
      </c>
      <c r="C455" s="127" t="s">
        <v>679</v>
      </c>
      <c r="D455" s="128" t="s">
        <v>680</v>
      </c>
      <c r="E455" s="8" t="s">
        <v>681</v>
      </c>
      <c r="F455" s="9" t="s">
        <v>23</v>
      </c>
      <c r="G455" s="10" t="s">
        <v>682</v>
      </c>
      <c r="H455" s="11" t="s">
        <v>21</v>
      </c>
      <c r="I455" s="12">
        <v>12</v>
      </c>
      <c r="J455" s="13">
        <v>43009</v>
      </c>
      <c r="K455" s="14">
        <v>43009</v>
      </c>
      <c r="L455" s="14">
        <v>43100</v>
      </c>
      <c r="M455" s="15">
        <v>124</v>
      </c>
      <c r="N455" s="12">
        <v>0</v>
      </c>
      <c r="O455" s="106">
        <v>124</v>
      </c>
      <c r="P455" s="15">
        <f t="shared" si="26"/>
        <v>124</v>
      </c>
      <c r="Q455" s="15">
        <f t="shared" si="27"/>
        <v>100</v>
      </c>
      <c r="R455" s="99"/>
      <c r="S455" s="242">
        <f>VLOOKUP(C455,'[1]Sumado depto y gestion incorp1'!$A$2:$C$297,3,FALSE)</f>
        <v>13826122226</v>
      </c>
      <c r="T455" s="242">
        <f>VLOOKUP(C455,'[1]Sumado depto y gestion incorp1'!$A$2:$D$297,4,FALSE)</f>
        <v>0</v>
      </c>
      <c r="U455" s="21">
        <f>VLOOKUP(C455,'[1]Sumado depto y gestion incorp1'!$A$2:$F$297,6,FALSE)</f>
        <v>12126516917</v>
      </c>
      <c r="V455" s="242">
        <f>VLOOKUP(C455,'[1]Sumado depto y gestion incorp1'!$A$2:$G$297,7,FALSE)</f>
        <v>0</v>
      </c>
      <c r="W455" s="21">
        <f t="shared" ref="W455:W512" si="28">S455+T455+Z455</f>
        <v>13826122226</v>
      </c>
      <c r="X455" s="21">
        <f t="shared" ref="X455:X512" si="29">U455+V455+Y455</f>
        <v>12126516917</v>
      </c>
      <c r="Y455" s="244"/>
    </row>
    <row r="456" spans="1:25" ht="45" x14ac:dyDescent="0.25">
      <c r="A456" s="82" t="s">
        <v>55</v>
      </c>
      <c r="B456" s="127"/>
      <c r="C456" s="127"/>
      <c r="D456" s="128"/>
      <c r="E456" s="8"/>
      <c r="F456" s="9" t="s">
        <v>232</v>
      </c>
      <c r="G456" s="10" t="s">
        <v>683</v>
      </c>
      <c r="H456" s="11" t="s">
        <v>21</v>
      </c>
      <c r="I456" s="12">
        <v>12</v>
      </c>
      <c r="J456" s="13">
        <v>43009</v>
      </c>
      <c r="K456" s="14">
        <v>43009</v>
      </c>
      <c r="L456" s="14">
        <v>43100</v>
      </c>
      <c r="M456" s="15">
        <v>124</v>
      </c>
      <c r="N456" s="12">
        <v>117</v>
      </c>
      <c r="O456" s="106">
        <v>6</v>
      </c>
      <c r="P456" s="15">
        <f t="shared" si="26"/>
        <v>123</v>
      </c>
      <c r="Q456" s="15">
        <f t="shared" si="27"/>
        <v>99.193548387096769</v>
      </c>
      <c r="R456" s="99"/>
      <c r="S456" s="242"/>
      <c r="T456" s="242"/>
      <c r="U456" s="21"/>
      <c r="V456" s="242"/>
      <c r="W456" s="21"/>
      <c r="X456" s="21"/>
      <c r="Y456" s="244"/>
    </row>
    <row r="457" spans="1:25" ht="45" x14ac:dyDescent="0.25">
      <c r="A457" s="82" t="s">
        <v>55</v>
      </c>
      <c r="B457" s="127"/>
      <c r="C457" s="127"/>
      <c r="D457" s="128"/>
      <c r="E457" s="8"/>
      <c r="F457" s="9" t="s">
        <v>79</v>
      </c>
      <c r="G457" s="10" t="s">
        <v>684</v>
      </c>
      <c r="H457" s="11" t="s">
        <v>21</v>
      </c>
      <c r="I457" s="12">
        <v>12</v>
      </c>
      <c r="J457" s="13">
        <v>43009</v>
      </c>
      <c r="K457" s="14">
        <v>43009</v>
      </c>
      <c r="L457" s="14">
        <v>43100</v>
      </c>
      <c r="M457" s="15">
        <v>1</v>
      </c>
      <c r="N457" s="12">
        <v>0</v>
      </c>
      <c r="O457" s="106">
        <v>0</v>
      </c>
      <c r="P457" s="15">
        <f t="shared" si="26"/>
        <v>0</v>
      </c>
      <c r="Q457" s="15">
        <f t="shared" si="27"/>
        <v>0</v>
      </c>
      <c r="R457" s="99"/>
      <c r="S457" s="242"/>
      <c r="T457" s="242"/>
      <c r="U457" s="21"/>
      <c r="V457" s="242"/>
      <c r="W457" s="21"/>
      <c r="X457" s="21"/>
      <c r="Y457" s="244"/>
    </row>
    <row r="458" spans="1:25" ht="45" x14ac:dyDescent="0.25">
      <c r="A458" s="82" t="s">
        <v>55</v>
      </c>
      <c r="B458" s="127"/>
      <c r="C458" s="127"/>
      <c r="D458" s="128"/>
      <c r="E458" s="8"/>
      <c r="F458" s="9" t="s">
        <v>78</v>
      </c>
      <c r="G458" s="10" t="s">
        <v>685</v>
      </c>
      <c r="H458" s="11" t="s">
        <v>21</v>
      </c>
      <c r="I458" s="12">
        <v>12</v>
      </c>
      <c r="J458" s="13">
        <v>43009</v>
      </c>
      <c r="K458" s="14">
        <v>43009</v>
      </c>
      <c r="L458" s="14">
        <v>43100</v>
      </c>
      <c r="M458" s="15">
        <v>1</v>
      </c>
      <c r="N458" s="12">
        <v>0</v>
      </c>
      <c r="O458" s="106">
        <v>1</v>
      </c>
      <c r="P458" s="15">
        <f t="shared" si="26"/>
        <v>1</v>
      </c>
      <c r="Q458" s="15">
        <f t="shared" si="27"/>
        <v>100</v>
      </c>
      <c r="R458" s="99"/>
      <c r="S458" s="242"/>
      <c r="T458" s="242"/>
      <c r="U458" s="21"/>
      <c r="V458" s="242"/>
      <c r="W458" s="21"/>
      <c r="X458" s="21"/>
      <c r="Y458" s="244"/>
    </row>
    <row r="459" spans="1:25" ht="45" x14ac:dyDescent="0.25">
      <c r="A459" s="82" t="s">
        <v>55</v>
      </c>
      <c r="B459" s="127"/>
      <c r="C459" s="127"/>
      <c r="D459" s="128"/>
      <c r="E459" s="8"/>
      <c r="F459" s="9" t="s">
        <v>234</v>
      </c>
      <c r="G459" s="10" t="s">
        <v>686</v>
      </c>
      <c r="H459" s="11" t="s">
        <v>21</v>
      </c>
      <c r="I459" s="12">
        <v>12</v>
      </c>
      <c r="J459" s="13">
        <v>43009</v>
      </c>
      <c r="K459" s="14">
        <v>43009</v>
      </c>
      <c r="L459" s="14">
        <v>43100</v>
      </c>
      <c r="M459" s="15">
        <v>1</v>
      </c>
      <c r="N459" s="12">
        <v>0</v>
      </c>
      <c r="O459" s="106">
        <v>1</v>
      </c>
      <c r="P459" s="15">
        <f t="shared" si="26"/>
        <v>1</v>
      </c>
      <c r="Q459" s="15">
        <f t="shared" si="27"/>
        <v>100</v>
      </c>
      <c r="R459" s="99"/>
      <c r="S459" s="242"/>
      <c r="T459" s="242"/>
      <c r="U459" s="21"/>
      <c r="V459" s="242"/>
      <c r="W459" s="21"/>
      <c r="X459" s="21"/>
      <c r="Y459" s="244"/>
    </row>
    <row r="460" spans="1:25" ht="45" x14ac:dyDescent="0.25">
      <c r="A460" s="82" t="s">
        <v>55</v>
      </c>
      <c r="B460" s="127"/>
      <c r="C460" s="127"/>
      <c r="D460" s="128"/>
      <c r="E460" s="8"/>
      <c r="F460" s="9" t="s">
        <v>619</v>
      </c>
      <c r="G460" s="10" t="s">
        <v>430</v>
      </c>
      <c r="H460" s="11" t="s">
        <v>21</v>
      </c>
      <c r="I460" s="12">
        <v>12</v>
      </c>
      <c r="J460" s="13">
        <v>43009</v>
      </c>
      <c r="K460" s="14">
        <v>43009</v>
      </c>
      <c r="L460" s="14">
        <v>43100</v>
      </c>
      <c r="M460" s="15">
        <v>7</v>
      </c>
      <c r="N460" s="12">
        <v>0</v>
      </c>
      <c r="O460" s="106">
        <v>7</v>
      </c>
      <c r="P460" s="15">
        <f t="shared" si="26"/>
        <v>7</v>
      </c>
      <c r="Q460" s="15">
        <f t="shared" si="27"/>
        <v>100</v>
      </c>
      <c r="R460" s="99"/>
      <c r="S460" s="242"/>
      <c r="T460" s="242"/>
      <c r="U460" s="21"/>
      <c r="V460" s="242"/>
      <c r="W460" s="21"/>
      <c r="X460" s="21"/>
      <c r="Y460" s="244"/>
    </row>
    <row r="461" spans="1:25" ht="45" x14ac:dyDescent="0.25">
      <c r="A461" s="82" t="s">
        <v>55</v>
      </c>
      <c r="B461" s="127" t="s">
        <v>512</v>
      </c>
      <c r="C461" s="127" t="s">
        <v>687</v>
      </c>
      <c r="D461" s="128" t="s">
        <v>688</v>
      </c>
      <c r="E461" s="8" t="s">
        <v>689</v>
      </c>
      <c r="F461" s="9" t="s">
        <v>72</v>
      </c>
      <c r="G461" s="10" t="s">
        <v>690</v>
      </c>
      <c r="H461" s="11" t="s">
        <v>21</v>
      </c>
      <c r="I461" s="12">
        <v>12</v>
      </c>
      <c r="J461" s="13">
        <v>43009</v>
      </c>
      <c r="K461" s="14">
        <v>43009</v>
      </c>
      <c r="L461" s="14">
        <v>43100</v>
      </c>
      <c r="M461" s="15">
        <v>33</v>
      </c>
      <c r="N461" s="12">
        <v>25</v>
      </c>
      <c r="O461" s="17">
        <v>8</v>
      </c>
      <c r="P461" s="15">
        <f t="shared" si="26"/>
        <v>33</v>
      </c>
      <c r="Q461" s="15">
        <f t="shared" si="27"/>
        <v>100</v>
      </c>
      <c r="R461" s="99"/>
      <c r="S461" s="242">
        <f>VLOOKUP(C461,'[1]Sumado depto y gestion incorp1'!$A$2:$C$297,3,FALSE)</f>
        <v>9632818864</v>
      </c>
      <c r="T461" s="242">
        <f>VLOOKUP(C461,'[1]Sumado depto y gestion incorp1'!$A$2:$D$297,4,FALSE)</f>
        <v>78816000000</v>
      </c>
      <c r="U461" s="21">
        <f>VLOOKUP(C461,'[1]Sumado depto y gestion incorp1'!$A$2:$F$297,6,FALSE)</f>
        <v>3100114063</v>
      </c>
      <c r="V461" s="242">
        <f>VLOOKUP(C461,'[1]Sumado depto y gestion incorp1'!$A$2:$G$297,7,FALSE)</f>
        <v>0</v>
      </c>
      <c r="W461" s="21">
        <f t="shared" si="28"/>
        <v>88448818864</v>
      </c>
      <c r="X461" s="21">
        <f t="shared" si="29"/>
        <v>3100114063</v>
      </c>
      <c r="Y461" s="244"/>
    </row>
    <row r="462" spans="1:25" ht="45" x14ac:dyDescent="0.25">
      <c r="A462" s="82" t="s">
        <v>55</v>
      </c>
      <c r="B462" s="127"/>
      <c r="C462" s="127"/>
      <c r="D462" s="128"/>
      <c r="E462" s="8"/>
      <c r="F462" s="9" t="s">
        <v>73</v>
      </c>
      <c r="G462" s="10" t="s">
        <v>691</v>
      </c>
      <c r="H462" s="11" t="s">
        <v>21</v>
      </c>
      <c r="I462" s="12">
        <v>12</v>
      </c>
      <c r="J462" s="13">
        <v>43009</v>
      </c>
      <c r="K462" s="14">
        <v>43009</v>
      </c>
      <c r="L462" s="14">
        <v>43100</v>
      </c>
      <c r="M462" s="15">
        <v>33</v>
      </c>
      <c r="N462" s="12">
        <v>29</v>
      </c>
      <c r="O462" s="17">
        <v>4</v>
      </c>
      <c r="P462" s="15">
        <f t="shared" si="26"/>
        <v>33</v>
      </c>
      <c r="Q462" s="15">
        <f t="shared" si="27"/>
        <v>100</v>
      </c>
      <c r="R462" s="99"/>
      <c r="S462" s="242"/>
      <c r="T462" s="242"/>
      <c r="U462" s="21"/>
      <c r="V462" s="242"/>
      <c r="W462" s="21"/>
      <c r="X462" s="21"/>
      <c r="Y462" s="244"/>
    </row>
    <row r="463" spans="1:25" ht="45" x14ac:dyDescent="0.25">
      <c r="A463" s="82" t="s">
        <v>55</v>
      </c>
      <c r="B463" s="127"/>
      <c r="C463" s="127"/>
      <c r="D463" s="128"/>
      <c r="E463" s="8"/>
      <c r="F463" s="9" t="s">
        <v>22</v>
      </c>
      <c r="G463" s="10" t="s">
        <v>692</v>
      </c>
      <c r="H463" s="11" t="s">
        <v>21</v>
      </c>
      <c r="I463" s="12">
        <v>12</v>
      </c>
      <c r="J463" s="13">
        <v>43009</v>
      </c>
      <c r="K463" s="14">
        <v>43009</v>
      </c>
      <c r="L463" s="14">
        <v>43100</v>
      </c>
      <c r="M463" s="15">
        <v>1</v>
      </c>
      <c r="N463" s="12">
        <v>6</v>
      </c>
      <c r="O463" s="17">
        <v>0</v>
      </c>
      <c r="P463" s="15">
        <f t="shared" si="26"/>
        <v>6</v>
      </c>
      <c r="Q463" s="15">
        <f t="shared" si="27"/>
        <v>600</v>
      </c>
      <c r="R463" s="99"/>
      <c r="S463" s="242"/>
      <c r="T463" s="242"/>
      <c r="U463" s="21"/>
      <c r="V463" s="242"/>
      <c r="W463" s="21"/>
      <c r="X463" s="21"/>
      <c r="Y463" s="244"/>
    </row>
    <row r="464" spans="1:25" ht="45" x14ac:dyDescent="0.25">
      <c r="A464" s="82" t="s">
        <v>55</v>
      </c>
      <c r="B464" s="127"/>
      <c r="C464" s="127"/>
      <c r="D464" s="128"/>
      <c r="E464" s="8"/>
      <c r="F464" s="9" t="s">
        <v>23</v>
      </c>
      <c r="G464" s="10" t="s">
        <v>693</v>
      </c>
      <c r="H464" s="11" t="s">
        <v>21</v>
      </c>
      <c r="I464" s="12">
        <v>12</v>
      </c>
      <c r="J464" s="13">
        <v>43009</v>
      </c>
      <c r="K464" s="14">
        <v>43009</v>
      </c>
      <c r="L464" s="14">
        <v>43100</v>
      </c>
      <c r="M464" s="15">
        <v>33</v>
      </c>
      <c r="N464" s="12">
        <v>9</v>
      </c>
      <c r="O464" s="17">
        <v>0</v>
      </c>
      <c r="P464" s="15">
        <f t="shared" si="26"/>
        <v>9</v>
      </c>
      <c r="Q464" s="15">
        <f t="shared" si="27"/>
        <v>27.27272727272727</v>
      </c>
      <c r="R464" s="99"/>
      <c r="S464" s="242"/>
      <c r="T464" s="242"/>
      <c r="U464" s="21"/>
      <c r="V464" s="242"/>
      <c r="W464" s="21"/>
      <c r="X464" s="21"/>
      <c r="Y464" s="244"/>
    </row>
    <row r="465" spans="1:25" ht="45" x14ac:dyDescent="0.25">
      <c r="A465" s="82" t="s">
        <v>55</v>
      </c>
      <c r="B465" s="127"/>
      <c r="C465" s="127"/>
      <c r="D465" s="128"/>
      <c r="E465" s="8"/>
      <c r="F465" s="9" t="s">
        <v>232</v>
      </c>
      <c r="G465" s="10" t="s">
        <v>694</v>
      </c>
      <c r="H465" s="11" t="s">
        <v>21</v>
      </c>
      <c r="I465" s="12">
        <v>12</v>
      </c>
      <c r="J465" s="13">
        <v>43009</v>
      </c>
      <c r="K465" s="14">
        <v>43009</v>
      </c>
      <c r="L465" s="14">
        <v>43100</v>
      </c>
      <c r="M465" s="15">
        <v>33</v>
      </c>
      <c r="N465" s="12">
        <v>0</v>
      </c>
      <c r="O465" s="17">
        <v>0</v>
      </c>
      <c r="P465" s="15">
        <f t="shared" si="26"/>
        <v>0</v>
      </c>
      <c r="Q465" s="15">
        <f t="shared" si="27"/>
        <v>0</v>
      </c>
      <c r="R465" s="99"/>
      <c r="S465" s="242"/>
      <c r="T465" s="242"/>
      <c r="U465" s="21"/>
      <c r="V465" s="242"/>
      <c r="W465" s="21"/>
      <c r="X465" s="21"/>
      <c r="Y465" s="244"/>
    </row>
    <row r="466" spans="1:25" ht="45" x14ac:dyDescent="0.25">
      <c r="A466" s="82" t="s">
        <v>55</v>
      </c>
      <c r="B466" s="127"/>
      <c r="C466" s="127"/>
      <c r="D466" s="128"/>
      <c r="E466" s="8"/>
      <c r="F466" s="9" t="s">
        <v>79</v>
      </c>
      <c r="G466" s="10" t="s">
        <v>695</v>
      </c>
      <c r="H466" s="11" t="s">
        <v>21</v>
      </c>
      <c r="I466" s="12">
        <v>12</v>
      </c>
      <c r="J466" s="13">
        <v>43009</v>
      </c>
      <c r="K466" s="14">
        <v>43009</v>
      </c>
      <c r="L466" s="14">
        <v>43100</v>
      </c>
      <c r="M466" s="15">
        <v>1</v>
      </c>
      <c r="N466" s="12">
        <v>2</v>
      </c>
      <c r="O466" s="17">
        <v>0</v>
      </c>
      <c r="P466" s="15">
        <f t="shared" si="26"/>
        <v>2</v>
      </c>
      <c r="Q466" s="15">
        <f t="shared" si="27"/>
        <v>200</v>
      </c>
      <c r="R466" s="99" t="s">
        <v>696</v>
      </c>
      <c r="S466" s="242"/>
      <c r="T466" s="242"/>
      <c r="U466" s="21"/>
      <c r="V466" s="242"/>
      <c r="W466" s="21"/>
      <c r="X466" s="21"/>
      <c r="Y466" s="244"/>
    </row>
    <row r="467" spans="1:25" ht="45" x14ac:dyDescent="0.25">
      <c r="A467" s="82" t="s">
        <v>55</v>
      </c>
      <c r="B467" s="127"/>
      <c r="C467" s="127"/>
      <c r="D467" s="128"/>
      <c r="E467" s="8"/>
      <c r="F467" s="9" t="s">
        <v>697</v>
      </c>
      <c r="G467" s="10" t="s">
        <v>698</v>
      </c>
      <c r="H467" s="11" t="s">
        <v>201</v>
      </c>
      <c r="I467" s="12">
        <v>12</v>
      </c>
      <c r="J467" s="13">
        <v>43009</v>
      </c>
      <c r="K467" s="14">
        <v>43009</v>
      </c>
      <c r="L467" s="14">
        <v>43100</v>
      </c>
      <c r="M467" s="15">
        <v>1</v>
      </c>
      <c r="N467" s="12">
        <v>1</v>
      </c>
      <c r="O467" s="17">
        <v>0</v>
      </c>
      <c r="P467" s="15">
        <f t="shared" si="26"/>
        <v>1</v>
      </c>
      <c r="Q467" s="15">
        <f t="shared" si="27"/>
        <v>100</v>
      </c>
      <c r="R467" s="99"/>
      <c r="S467" s="242"/>
      <c r="T467" s="242"/>
      <c r="U467" s="21"/>
      <c r="V467" s="242"/>
      <c r="W467" s="21"/>
      <c r="X467" s="21"/>
      <c r="Y467" s="244"/>
    </row>
    <row r="468" spans="1:25" ht="45" x14ac:dyDescent="0.25">
      <c r="A468" s="82" t="s">
        <v>55</v>
      </c>
      <c r="B468" s="127" t="s">
        <v>472</v>
      </c>
      <c r="C468" s="127" t="s">
        <v>699</v>
      </c>
      <c r="D468" s="128" t="s">
        <v>700</v>
      </c>
      <c r="E468" s="8" t="s">
        <v>701</v>
      </c>
      <c r="F468" s="9" t="s">
        <v>232</v>
      </c>
      <c r="G468" s="10" t="s">
        <v>702</v>
      </c>
      <c r="H468" s="11" t="s">
        <v>21</v>
      </c>
      <c r="I468" s="12">
        <v>12</v>
      </c>
      <c r="J468" s="13">
        <v>43009</v>
      </c>
      <c r="K468" s="14">
        <v>43009</v>
      </c>
      <c r="L468" s="14">
        <v>43100</v>
      </c>
      <c r="M468" s="15">
        <v>950</v>
      </c>
      <c r="N468" s="12">
        <v>1391</v>
      </c>
      <c r="O468" s="106">
        <v>165</v>
      </c>
      <c r="P468" s="15">
        <f t="shared" si="26"/>
        <v>1556</v>
      </c>
      <c r="Q468" s="15">
        <f t="shared" si="27"/>
        <v>163.78947368421052</v>
      </c>
      <c r="R468" s="99"/>
      <c r="S468" s="242">
        <f>VLOOKUP(C468,'[1]Sumado depto y gestion incorp1'!$A$2:$C$297,3,FALSE)</f>
        <v>4319540229</v>
      </c>
      <c r="T468" s="242">
        <f>VLOOKUP(C468,'[1]Sumado depto y gestion incorp1'!$A$2:$D$297,4,FALSE)</f>
        <v>0</v>
      </c>
      <c r="U468" s="21">
        <f>VLOOKUP(C468,'[1]Sumado depto y gestion incorp1'!$A$2:$F$297,6,FALSE)</f>
        <v>3766634123</v>
      </c>
      <c r="V468" s="242">
        <f>VLOOKUP(C468,'[1]Sumado depto y gestion incorp1'!$A$2:$G$297,7,FALSE)</f>
        <v>0</v>
      </c>
      <c r="W468" s="21">
        <f t="shared" si="28"/>
        <v>4319540229</v>
      </c>
      <c r="X468" s="21">
        <f t="shared" si="29"/>
        <v>3766634123</v>
      </c>
      <c r="Y468" s="244"/>
    </row>
    <row r="469" spans="1:25" ht="45" x14ac:dyDescent="0.25">
      <c r="A469" s="82" t="s">
        <v>55</v>
      </c>
      <c r="B469" s="127"/>
      <c r="C469" s="127"/>
      <c r="D469" s="128"/>
      <c r="E469" s="8"/>
      <c r="F469" s="9" t="s">
        <v>79</v>
      </c>
      <c r="G469" s="10" t="s">
        <v>703</v>
      </c>
      <c r="H469" s="11" t="s">
        <v>21</v>
      </c>
      <c r="I469" s="12">
        <v>12</v>
      </c>
      <c r="J469" s="13">
        <v>43009</v>
      </c>
      <c r="K469" s="14">
        <v>43009</v>
      </c>
      <c r="L469" s="14">
        <v>43100</v>
      </c>
      <c r="M469" s="15">
        <v>144</v>
      </c>
      <c r="N469" s="12">
        <v>98</v>
      </c>
      <c r="O469" s="106">
        <v>42</v>
      </c>
      <c r="P469" s="15">
        <f t="shared" si="26"/>
        <v>140</v>
      </c>
      <c r="Q469" s="15">
        <f t="shared" si="27"/>
        <v>97.222222222222214</v>
      </c>
      <c r="R469" s="99"/>
      <c r="S469" s="242"/>
      <c r="T469" s="242"/>
      <c r="U469" s="21"/>
      <c r="V469" s="242"/>
      <c r="W469" s="21"/>
      <c r="X469" s="21"/>
      <c r="Y469" s="244"/>
    </row>
    <row r="470" spans="1:25" ht="45" x14ac:dyDescent="0.25">
      <c r="A470" s="82" t="s">
        <v>55</v>
      </c>
      <c r="B470" s="127"/>
      <c r="C470" s="127"/>
      <c r="D470" s="128"/>
      <c r="E470" s="8"/>
      <c r="F470" s="9" t="s">
        <v>78</v>
      </c>
      <c r="G470" s="10" t="s">
        <v>704</v>
      </c>
      <c r="H470" s="11" t="s">
        <v>21</v>
      </c>
      <c r="I470" s="12">
        <v>12</v>
      </c>
      <c r="J470" s="13">
        <v>43009</v>
      </c>
      <c r="K470" s="14">
        <v>43009</v>
      </c>
      <c r="L470" s="14">
        <v>43100</v>
      </c>
      <c r="M470" s="15">
        <v>144</v>
      </c>
      <c r="N470" s="12">
        <v>170</v>
      </c>
      <c r="O470" s="106">
        <v>87</v>
      </c>
      <c r="P470" s="15">
        <f t="shared" si="26"/>
        <v>257</v>
      </c>
      <c r="Q470" s="15">
        <f t="shared" si="27"/>
        <v>178.47222222222223</v>
      </c>
      <c r="R470" s="99"/>
      <c r="S470" s="242"/>
      <c r="T470" s="242"/>
      <c r="U470" s="21"/>
      <c r="V470" s="242"/>
      <c r="W470" s="21"/>
      <c r="X470" s="21"/>
      <c r="Y470" s="244"/>
    </row>
    <row r="471" spans="1:25" ht="45" x14ac:dyDescent="0.25">
      <c r="A471" s="82" t="s">
        <v>55</v>
      </c>
      <c r="B471" s="127"/>
      <c r="C471" s="127"/>
      <c r="D471" s="128"/>
      <c r="E471" s="8"/>
      <c r="F471" s="9" t="s">
        <v>250</v>
      </c>
      <c r="G471" s="10" t="s">
        <v>705</v>
      </c>
      <c r="H471" s="11" t="s">
        <v>21</v>
      </c>
      <c r="I471" s="12">
        <v>12</v>
      </c>
      <c r="J471" s="13">
        <v>43009</v>
      </c>
      <c r="K471" s="14">
        <v>43009</v>
      </c>
      <c r="L471" s="14">
        <v>43100</v>
      </c>
      <c r="M471" s="15">
        <v>144</v>
      </c>
      <c r="N471" s="12">
        <v>172</v>
      </c>
      <c r="O471" s="106">
        <v>101</v>
      </c>
      <c r="P471" s="15">
        <f t="shared" si="26"/>
        <v>273</v>
      </c>
      <c r="Q471" s="15">
        <f t="shared" si="27"/>
        <v>189.58333333333331</v>
      </c>
      <c r="R471" s="99"/>
      <c r="S471" s="242"/>
      <c r="T471" s="242"/>
      <c r="U471" s="21"/>
      <c r="V471" s="242"/>
      <c r="W471" s="21"/>
      <c r="X471" s="21"/>
      <c r="Y471" s="244"/>
    </row>
    <row r="472" spans="1:25" ht="45" x14ac:dyDescent="0.25">
      <c r="A472" s="82" t="s">
        <v>55</v>
      </c>
      <c r="B472" s="127"/>
      <c r="C472" s="127"/>
      <c r="D472" s="128"/>
      <c r="E472" s="8"/>
      <c r="F472" s="9" t="s">
        <v>234</v>
      </c>
      <c r="G472" s="10" t="s">
        <v>706</v>
      </c>
      <c r="H472" s="11" t="s">
        <v>21</v>
      </c>
      <c r="I472" s="12">
        <v>12</v>
      </c>
      <c r="J472" s="13">
        <v>43009</v>
      </c>
      <c r="K472" s="14">
        <v>43009</v>
      </c>
      <c r="L472" s="14">
        <v>43100</v>
      </c>
      <c r="M472" s="15">
        <v>40</v>
      </c>
      <c r="N472" s="12">
        <v>100</v>
      </c>
      <c r="O472" s="106">
        <v>15</v>
      </c>
      <c r="P472" s="15">
        <f t="shared" si="26"/>
        <v>115</v>
      </c>
      <c r="Q472" s="15">
        <f t="shared" si="27"/>
        <v>287.5</v>
      </c>
      <c r="R472" s="99"/>
      <c r="S472" s="242"/>
      <c r="T472" s="242"/>
      <c r="U472" s="21"/>
      <c r="V472" s="242"/>
      <c r="W472" s="21"/>
      <c r="X472" s="21"/>
      <c r="Y472" s="244"/>
    </row>
    <row r="473" spans="1:25" ht="45" x14ac:dyDescent="0.25">
      <c r="A473" s="82" t="s">
        <v>55</v>
      </c>
      <c r="B473" s="127"/>
      <c r="C473" s="127"/>
      <c r="D473" s="128"/>
      <c r="E473" s="8"/>
      <c r="F473" s="9" t="s">
        <v>707</v>
      </c>
      <c r="G473" s="10" t="s">
        <v>708</v>
      </c>
      <c r="H473" s="11" t="s">
        <v>21</v>
      </c>
      <c r="I473" s="12">
        <v>12</v>
      </c>
      <c r="J473" s="13">
        <v>43009</v>
      </c>
      <c r="K473" s="14">
        <v>43009</v>
      </c>
      <c r="L473" s="14">
        <v>43100</v>
      </c>
      <c r="M473" s="15">
        <v>1</v>
      </c>
      <c r="N473" s="12">
        <v>2</v>
      </c>
      <c r="O473" s="106">
        <v>0</v>
      </c>
      <c r="P473" s="15">
        <f t="shared" si="26"/>
        <v>2</v>
      </c>
      <c r="Q473" s="15">
        <f t="shared" si="27"/>
        <v>200</v>
      </c>
      <c r="R473" s="99"/>
      <c r="S473" s="242"/>
      <c r="T473" s="242"/>
      <c r="U473" s="21"/>
      <c r="V473" s="242"/>
      <c r="W473" s="21"/>
      <c r="X473" s="21"/>
      <c r="Y473" s="244"/>
    </row>
    <row r="474" spans="1:25" ht="45" x14ac:dyDescent="0.25">
      <c r="A474" s="82" t="s">
        <v>55</v>
      </c>
      <c r="B474" s="127"/>
      <c r="C474" s="127"/>
      <c r="D474" s="128"/>
      <c r="E474" s="8"/>
      <c r="F474" s="9" t="s">
        <v>236</v>
      </c>
      <c r="G474" s="10" t="s">
        <v>709</v>
      </c>
      <c r="H474" s="11" t="s">
        <v>21</v>
      </c>
      <c r="I474" s="12">
        <v>12</v>
      </c>
      <c r="J474" s="13">
        <v>43009</v>
      </c>
      <c r="K474" s="14">
        <v>43009</v>
      </c>
      <c r="L474" s="14">
        <v>43100</v>
      </c>
      <c r="M474" s="15">
        <v>1</v>
      </c>
      <c r="N474" s="12">
        <v>0</v>
      </c>
      <c r="O474" s="106">
        <v>0</v>
      </c>
      <c r="P474" s="15">
        <f t="shared" si="26"/>
        <v>0</v>
      </c>
      <c r="Q474" s="15">
        <f t="shared" si="27"/>
        <v>0</v>
      </c>
      <c r="R474" s="99"/>
      <c r="S474" s="242"/>
      <c r="T474" s="242"/>
      <c r="U474" s="21"/>
      <c r="V474" s="242"/>
      <c r="W474" s="21"/>
      <c r="X474" s="21"/>
      <c r="Y474" s="244"/>
    </row>
    <row r="475" spans="1:25" ht="45" x14ac:dyDescent="0.25">
      <c r="A475" s="82" t="s">
        <v>55</v>
      </c>
      <c r="B475" s="127"/>
      <c r="C475" s="127"/>
      <c r="D475" s="128"/>
      <c r="E475" s="8"/>
      <c r="F475" s="9" t="s">
        <v>710</v>
      </c>
      <c r="G475" s="10" t="s">
        <v>711</v>
      </c>
      <c r="H475" s="11" t="s">
        <v>21</v>
      </c>
      <c r="I475" s="12">
        <v>12</v>
      </c>
      <c r="J475" s="13">
        <v>43009</v>
      </c>
      <c r="K475" s="14">
        <v>43009</v>
      </c>
      <c r="L475" s="14">
        <v>43100</v>
      </c>
      <c r="M475" s="15">
        <v>15</v>
      </c>
      <c r="N475" s="12">
        <v>30</v>
      </c>
      <c r="O475" s="106">
        <v>89</v>
      </c>
      <c r="P475" s="15">
        <f t="shared" si="26"/>
        <v>119</v>
      </c>
      <c r="Q475" s="15">
        <f t="shared" si="27"/>
        <v>793.33333333333337</v>
      </c>
      <c r="R475" s="99"/>
      <c r="S475" s="242"/>
      <c r="T475" s="242"/>
      <c r="U475" s="21"/>
      <c r="V475" s="242"/>
      <c r="W475" s="21"/>
      <c r="X475" s="21"/>
      <c r="Y475" s="244"/>
    </row>
    <row r="476" spans="1:25" ht="45" x14ac:dyDescent="0.25">
      <c r="A476" s="82" t="s">
        <v>55</v>
      </c>
      <c r="B476" s="127"/>
      <c r="C476" s="127"/>
      <c r="D476" s="128"/>
      <c r="E476" s="8"/>
      <c r="F476" s="9" t="s">
        <v>712</v>
      </c>
      <c r="G476" s="10" t="s">
        <v>713</v>
      </c>
      <c r="H476" s="11" t="s">
        <v>201</v>
      </c>
      <c r="I476" s="12">
        <v>12</v>
      </c>
      <c r="J476" s="13">
        <v>43009</v>
      </c>
      <c r="K476" s="14">
        <v>43009</v>
      </c>
      <c r="L476" s="14">
        <v>43100</v>
      </c>
      <c r="M476" s="15">
        <v>1</v>
      </c>
      <c r="N476" s="12">
        <v>0</v>
      </c>
      <c r="O476" s="106">
        <v>0</v>
      </c>
      <c r="P476" s="15">
        <f t="shared" si="26"/>
        <v>0</v>
      </c>
      <c r="Q476" s="15">
        <f t="shared" si="27"/>
        <v>0</v>
      </c>
      <c r="R476" s="99"/>
      <c r="S476" s="242"/>
      <c r="T476" s="242"/>
      <c r="U476" s="21"/>
      <c r="V476" s="242"/>
      <c r="W476" s="21"/>
      <c r="X476" s="21"/>
      <c r="Y476" s="244"/>
    </row>
    <row r="477" spans="1:25" ht="60" x14ac:dyDescent="0.25">
      <c r="A477" s="82" t="s">
        <v>55</v>
      </c>
      <c r="B477" s="127" t="s">
        <v>472</v>
      </c>
      <c r="C477" s="127" t="s">
        <v>714</v>
      </c>
      <c r="D477" s="128" t="s">
        <v>715</v>
      </c>
      <c r="E477" s="8" t="s">
        <v>716</v>
      </c>
      <c r="F477" s="9" t="s">
        <v>26</v>
      </c>
      <c r="G477" s="10" t="s">
        <v>717</v>
      </c>
      <c r="H477" s="11" t="s">
        <v>21</v>
      </c>
      <c r="I477" s="12">
        <v>12</v>
      </c>
      <c r="J477" s="13">
        <v>43009</v>
      </c>
      <c r="K477" s="14">
        <v>43009</v>
      </c>
      <c r="L477" s="14">
        <v>43100</v>
      </c>
      <c r="M477" s="15">
        <v>60</v>
      </c>
      <c r="N477" s="12">
        <v>42</v>
      </c>
      <c r="O477" s="106">
        <f>53-42</f>
        <v>11</v>
      </c>
      <c r="P477" s="15">
        <f t="shared" si="26"/>
        <v>53</v>
      </c>
      <c r="Q477" s="15">
        <f t="shared" si="27"/>
        <v>88.333333333333329</v>
      </c>
      <c r="R477" s="99"/>
      <c r="S477" s="242">
        <f>VLOOKUP(C477,'[1]Sumado depto y gestion incorp1'!$A$2:$C$297,3,FALSE)</f>
        <v>285240000</v>
      </c>
      <c r="T477" s="242">
        <f>VLOOKUP(C477,'[1]Sumado depto y gestion incorp1'!$A$2:$D$297,4,FALSE)</f>
        <v>0</v>
      </c>
      <c r="U477" s="21">
        <f>VLOOKUP(C477,'[1]Sumado depto y gestion incorp1'!$A$2:$F$297,6,FALSE)</f>
        <v>73842136</v>
      </c>
      <c r="V477" s="242">
        <f>VLOOKUP(C477,'[1]Sumado depto y gestion incorp1'!$A$2:$G$297,7,FALSE)</f>
        <v>0</v>
      </c>
      <c r="W477" s="21">
        <f t="shared" si="28"/>
        <v>285240000</v>
      </c>
      <c r="X477" s="21">
        <f t="shared" si="29"/>
        <v>73842136</v>
      </c>
      <c r="Y477" s="244"/>
    </row>
    <row r="478" spans="1:25" ht="45" x14ac:dyDescent="0.25">
      <c r="A478" s="82" t="s">
        <v>55</v>
      </c>
      <c r="B478" s="127"/>
      <c r="C478" s="127"/>
      <c r="D478" s="128"/>
      <c r="E478" s="8"/>
      <c r="F478" s="9" t="s">
        <v>70</v>
      </c>
      <c r="G478" s="10" t="s">
        <v>718</v>
      </c>
      <c r="H478" s="11" t="s">
        <v>21</v>
      </c>
      <c r="I478" s="12">
        <v>12</v>
      </c>
      <c r="J478" s="13">
        <v>43009</v>
      </c>
      <c r="K478" s="14">
        <v>43009</v>
      </c>
      <c r="L478" s="14">
        <v>43100</v>
      </c>
      <c r="M478" s="15">
        <v>9</v>
      </c>
      <c r="N478" s="12">
        <v>0</v>
      </c>
      <c r="O478" s="106">
        <v>4</v>
      </c>
      <c r="P478" s="15">
        <f t="shared" si="26"/>
        <v>4</v>
      </c>
      <c r="Q478" s="15">
        <f t="shared" si="27"/>
        <v>44.444444444444443</v>
      </c>
      <c r="R478" s="99"/>
      <c r="S478" s="242"/>
      <c r="T478" s="242"/>
      <c r="U478" s="21"/>
      <c r="V478" s="242"/>
      <c r="W478" s="21"/>
      <c r="X478" s="21"/>
      <c r="Y478" s="244"/>
    </row>
    <row r="479" spans="1:25" ht="45" x14ac:dyDescent="0.25">
      <c r="A479" s="82" t="s">
        <v>55</v>
      </c>
      <c r="B479" s="127"/>
      <c r="C479" s="127"/>
      <c r="D479" s="128"/>
      <c r="E479" s="8"/>
      <c r="F479" s="9" t="s">
        <v>72</v>
      </c>
      <c r="G479" s="10" t="s">
        <v>477</v>
      </c>
      <c r="H479" s="11" t="s">
        <v>21</v>
      </c>
      <c r="I479" s="12">
        <v>12</v>
      </c>
      <c r="J479" s="13">
        <v>43009</v>
      </c>
      <c r="K479" s="14">
        <v>43009</v>
      </c>
      <c r="L479" s="14">
        <v>43100</v>
      </c>
      <c r="M479" s="15">
        <v>1</v>
      </c>
      <c r="N479" s="12">
        <v>1</v>
      </c>
      <c r="O479" s="106">
        <v>1</v>
      </c>
      <c r="P479" s="15">
        <f t="shared" si="26"/>
        <v>2</v>
      </c>
      <c r="Q479" s="15">
        <f t="shared" si="27"/>
        <v>200</v>
      </c>
      <c r="R479" s="99"/>
      <c r="S479" s="242"/>
      <c r="T479" s="242"/>
      <c r="U479" s="21"/>
      <c r="V479" s="242"/>
      <c r="W479" s="21"/>
      <c r="X479" s="21"/>
      <c r="Y479" s="244"/>
    </row>
    <row r="480" spans="1:25" ht="45" x14ac:dyDescent="0.25">
      <c r="A480" s="82" t="s">
        <v>55</v>
      </c>
      <c r="B480" s="127"/>
      <c r="C480" s="127"/>
      <c r="D480" s="128"/>
      <c r="E480" s="8"/>
      <c r="F480" s="9" t="s">
        <v>73</v>
      </c>
      <c r="G480" s="10" t="s">
        <v>719</v>
      </c>
      <c r="H480" s="11" t="s">
        <v>21</v>
      </c>
      <c r="I480" s="12">
        <v>12</v>
      </c>
      <c r="J480" s="13">
        <v>43009</v>
      </c>
      <c r="K480" s="14">
        <v>43009</v>
      </c>
      <c r="L480" s="14">
        <v>43100</v>
      </c>
      <c r="M480" s="15">
        <v>40</v>
      </c>
      <c r="N480" s="12">
        <v>4</v>
      </c>
      <c r="O480" s="106">
        <v>23</v>
      </c>
      <c r="P480" s="15">
        <f t="shared" si="26"/>
        <v>27</v>
      </c>
      <c r="Q480" s="15">
        <f t="shared" si="27"/>
        <v>67.5</v>
      </c>
      <c r="R480" s="99"/>
      <c r="S480" s="242"/>
      <c r="T480" s="242"/>
      <c r="U480" s="21"/>
      <c r="V480" s="242"/>
      <c r="W480" s="21"/>
      <c r="X480" s="21"/>
      <c r="Y480" s="244"/>
    </row>
    <row r="481" spans="1:25" ht="135" x14ac:dyDescent="0.25">
      <c r="A481" s="82" t="s">
        <v>55</v>
      </c>
      <c r="B481" s="127" t="s">
        <v>472</v>
      </c>
      <c r="C481" s="127" t="s">
        <v>720</v>
      </c>
      <c r="D481" s="128" t="s">
        <v>721</v>
      </c>
      <c r="E481" s="8" t="s">
        <v>722</v>
      </c>
      <c r="F481" s="9" t="s">
        <v>232</v>
      </c>
      <c r="G481" s="10" t="s">
        <v>723</v>
      </c>
      <c r="H481" s="11" t="s">
        <v>21</v>
      </c>
      <c r="I481" s="12">
        <v>12</v>
      </c>
      <c r="J481" s="13">
        <v>43009</v>
      </c>
      <c r="K481" s="14">
        <v>43009</v>
      </c>
      <c r="L481" s="14">
        <v>43100</v>
      </c>
      <c r="M481" s="15">
        <v>37</v>
      </c>
      <c r="N481" s="12">
        <v>34</v>
      </c>
      <c r="O481" s="106">
        <v>3</v>
      </c>
      <c r="P481" s="15">
        <f t="shared" si="26"/>
        <v>37</v>
      </c>
      <c r="Q481" s="15">
        <f t="shared" si="27"/>
        <v>100</v>
      </c>
      <c r="R481" s="116" t="s">
        <v>724</v>
      </c>
      <c r="S481" s="242">
        <f>VLOOKUP(C481,'[1]Sumado depto y gestion incorp1'!$A$2:$C$297,3,FALSE)</f>
        <v>385240000</v>
      </c>
      <c r="T481" s="242">
        <f>VLOOKUP(C481,'[1]Sumado depto y gestion incorp1'!$A$2:$D$297,4,FALSE)</f>
        <v>0</v>
      </c>
      <c r="U481" s="21">
        <f>VLOOKUP(C481,'[1]Sumado depto y gestion incorp1'!$A$2:$F$297,6,FALSE)</f>
        <v>324103030</v>
      </c>
      <c r="V481" s="242">
        <f>VLOOKUP(C481,'[1]Sumado depto y gestion incorp1'!$A$2:$G$297,7,FALSE)</f>
        <v>0</v>
      </c>
      <c r="W481" s="21">
        <f t="shared" si="28"/>
        <v>385240000</v>
      </c>
      <c r="X481" s="21">
        <f t="shared" si="29"/>
        <v>324103030</v>
      </c>
      <c r="Y481" s="244"/>
    </row>
    <row r="482" spans="1:25" ht="90" x14ac:dyDescent="0.25">
      <c r="A482" s="82" t="s">
        <v>55</v>
      </c>
      <c r="B482" s="127"/>
      <c r="C482" s="127"/>
      <c r="D482" s="128"/>
      <c r="E482" s="8"/>
      <c r="F482" s="9" t="s">
        <v>79</v>
      </c>
      <c r="G482" s="10" t="s">
        <v>725</v>
      </c>
      <c r="H482" s="11" t="s">
        <v>21</v>
      </c>
      <c r="I482" s="12">
        <v>12</v>
      </c>
      <c r="J482" s="13">
        <v>43009</v>
      </c>
      <c r="K482" s="14">
        <v>43009</v>
      </c>
      <c r="L482" s="14">
        <v>43100</v>
      </c>
      <c r="M482" s="15">
        <v>15</v>
      </c>
      <c r="N482" s="12">
        <v>8</v>
      </c>
      <c r="O482" s="106">
        <v>7</v>
      </c>
      <c r="P482" s="15">
        <f t="shared" si="26"/>
        <v>15</v>
      </c>
      <c r="Q482" s="15">
        <f t="shared" si="27"/>
        <v>100</v>
      </c>
      <c r="R482" s="116" t="s">
        <v>726</v>
      </c>
      <c r="S482" s="242"/>
      <c r="T482" s="242"/>
      <c r="U482" s="21"/>
      <c r="V482" s="242"/>
      <c r="W482" s="21"/>
      <c r="X482" s="21"/>
      <c r="Y482" s="244"/>
    </row>
    <row r="483" spans="1:25" ht="45" x14ac:dyDescent="0.25">
      <c r="A483" s="82" t="s">
        <v>55</v>
      </c>
      <c r="B483" s="127"/>
      <c r="C483" s="127"/>
      <c r="D483" s="128"/>
      <c r="E483" s="8"/>
      <c r="F483" s="9" t="s">
        <v>78</v>
      </c>
      <c r="G483" s="10" t="s">
        <v>727</v>
      </c>
      <c r="H483" s="11" t="s">
        <v>21</v>
      </c>
      <c r="I483" s="12">
        <v>12</v>
      </c>
      <c r="J483" s="13">
        <v>43009</v>
      </c>
      <c r="K483" s="14">
        <v>43009</v>
      </c>
      <c r="L483" s="14">
        <v>43100</v>
      </c>
      <c r="M483" s="15">
        <v>10</v>
      </c>
      <c r="N483" s="12">
        <v>2</v>
      </c>
      <c r="O483" s="106">
        <v>1</v>
      </c>
      <c r="P483" s="15">
        <f t="shared" si="26"/>
        <v>3</v>
      </c>
      <c r="Q483" s="15">
        <f t="shared" si="27"/>
        <v>30</v>
      </c>
      <c r="R483" s="99"/>
      <c r="S483" s="242"/>
      <c r="T483" s="242"/>
      <c r="U483" s="21"/>
      <c r="V483" s="242"/>
      <c r="W483" s="21"/>
      <c r="X483" s="21"/>
      <c r="Y483" s="244"/>
    </row>
    <row r="484" spans="1:25" ht="45" x14ac:dyDescent="0.25">
      <c r="A484" s="82" t="s">
        <v>55</v>
      </c>
      <c r="B484" s="127"/>
      <c r="C484" s="127"/>
      <c r="D484" s="128"/>
      <c r="E484" s="8"/>
      <c r="F484" s="9" t="s">
        <v>250</v>
      </c>
      <c r="G484" s="10" t="s">
        <v>727</v>
      </c>
      <c r="H484" s="11" t="s">
        <v>21</v>
      </c>
      <c r="I484" s="12">
        <v>12</v>
      </c>
      <c r="J484" s="13">
        <v>43009</v>
      </c>
      <c r="K484" s="14">
        <v>43009</v>
      </c>
      <c r="L484" s="14">
        <v>43100</v>
      </c>
      <c r="M484" s="15">
        <v>10</v>
      </c>
      <c r="N484" s="12">
        <v>2</v>
      </c>
      <c r="O484" s="106">
        <v>1</v>
      </c>
      <c r="P484" s="15">
        <f t="shared" si="26"/>
        <v>3</v>
      </c>
      <c r="Q484" s="15">
        <f t="shared" si="27"/>
        <v>30</v>
      </c>
      <c r="R484" s="99"/>
      <c r="S484" s="242"/>
      <c r="T484" s="242"/>
      <c r="U484" s="21"/>
      <c r="V484" s="242"/>
      <c r="W484" s="21"/>
      <c r="X484" s="21"/>
      <c r="Y484" s="244"/>
    </row>
    <row r="485" spans="1:25" ht="45" x14ac:dyDescent="0.25">
      <c r="A485" s="82" t="s">
        <v>55</v>
      </c>
      <c r="B485" s="127"/>
      <c r="C485" s="127"/>
      <c r="D485" s="128"/>
      <c r="E485" s="8"/>
      <c r="F485" s="9" t="s">
        <v>234</v>
      </c>
      <c r="G485" s="10" t="s">
        <v>728</v>
      </c>
      <c r="H485" s="11" t="s">
        <v>21</v>
      </c>
      <c r="I485" s="12">
        <v>12</v>
      </c>
      <c r="J485" s="13">
        <v>43009</v>
      </c>
      <c r="K485" s="14">
        <v>43009</v>
      </c>
      <c r="L485" s="14">
        <v>43100</v>
      </c>
      <c r="M485" s="15">
        <v>125</v>
      </c>
      <c r="N485" s="12">
        <v>122</v>
      </c>
      <c r="O485" s="106">
        <v>3</v>
      </c>
      <c r="P485" s="15">
        <f t="shared" si="26"/>
        <v>125</v>
      </c>
      <c r="Q485" s="15">
        <f t="shared" si="27"/>
        <v>100</v>
      </c>
      <c r="R485" s="117" t="s">
        <v>729</v>
      </c>
      <c r="S485" s="242"/>
      <c r="T485" s="242"/>
      <c r="U485" s="21"/>
      <c r="V485" s="242"/>
      <c r="W485" s="21"/>
      <c r="X485" s="21"/>
      <c r="Y485" s="244"/>
    </row>
    <row r="486" spans="1:25" ht="45" x14ac:dyDescent="0.25">
      <c r="A486" s="82" t="s">
        <v>55</v>
      </c>
      <c r="B486" s="127" t="s">
        <v>512</v>
      </c>
      <c r="C486" s="127" t="s">
        <v>730</v>
      </c>
      <c r="D486" s="230" t="s">
        <v>731</v>
      </c>
      <c r="E486" s="118" t="s">
        <v>732</v>
      </c>
      <c r="F486" s="16"/>
      <c r="G486" s="119" t="s">
        <v>733</v>
      </c>
      <c r="H486" s="16" t="s">
        <v>21</v>
      </c>
      <c r="I486" s="16">
        <v>12</v>
      </c>
      <c r="J486" s="13">
        <v>43009</v>
      </c>
      <c r="K486" s="14">
        <v>43009</v>
      </c>
      <c r="L486" s="14">
        <v>43100</v>
      </c>
      <c r="M486" s="120">
        <v>1</v>
      </c>
      <c r="N486" s="16">
        <v>0</v>
      </c>
      <c r="O486" s="17">
        <v>1</v>
      </c>
      <c r="P486" s="15">
        <f t="shared" si="26"/>
        <v>1</v>
      </c>
      <c r="Q486" s="15">
        <f t="shared" si="27"/>
        <v>100</v>
      </c>
      <c r="R486" s="266" t="s">
        <v>734</v>
      </c>
      <c r="S486" s="242">
        <f>VLOOKUP(C486,'[1]Sumado depto y gestion incorp1'!$A$2:$C$297,3,FALSE)</f>
        <v>157569459014</v>
      </c>
      <c r="T486" s="242">
        <f>VLOOKUP(C486,'[1]Sumado depto y gestion incorp1'!$A$2:$D$297,4,FALSE)</f>
        <v>0</v>
      </c>
      <c r="U486" s="21">
        <f>VLOOKUP(C486,'[1]Sumado depto y gestion incorp1'!$A$2:$F$297,6,FALSE)</f>
        <v>111883363452</v>
      </c>
      <c r="V486" s="242">
        <f>VLOOKUP(C486,'[1]Sumado depto y gestion incorp1'!$A$2:$G$297,7,FALSE)</f>
        <v>0</v>
      </c>
      <c r="W486" s="21">
        <f t="shared" si="28"/>
        <v>157569459014</v>
      </c>
      <c r="X486" s="21">
        <f t="shared" si="29"/>
        <v>111883363452</v>
      </c>
      <c r="Y486" s="244"/>
    </row>
    <row r="487" spans="1:25" ht="45" x14ac:dyDescent="0.25">
      <c r="A487" s="82" t="s">
        <v>55</v>
      </c>
      <c r="B487" s="127"/>
      <c r="C487" s="127"/>
      <c r="D487" s="230"/>
      <c r="E487" s="118"/>
      <c r="F487" s="16"/>
      <c r="G487" s="119" t="s">
        <v>735</v>
      </c>
      <c r="H487" s="16" t="s">
        <v>21</v>
      </c>
      <c r="I487" s="16">
        <v>12</v>
      </c>
      <c r="J487" s="13">
        <v>43009</v>
      </c>
      <c r="K487" s="14">
        <v>43009</v>
      </c>
      <c r="L487" s="14">
        <v>43100</v>
      </c>
      <c r="M487" s="120">
        <v>19</v>
      </c>
      <c r="N487" s="16">
        <v>0</v>
      </c>
      <c r="O487" s="17">
        <v>19</v>
      </c>
      <c r="P487" s="15">
        <f t="shared" si="26"/>
        <v>19</v>
      </c>
      <c r="Q487" s="15">
        <f t="shared" si="27"/>
        <v>100</v>
      </c>
      <c r="R487" s="267"/>
      <c r="S487" s="242"/>
      <c r="T487" s="242"/>
      <c r="U487" s="21"/>
      <c r="V487" s="242"/>
      <c r="W487" s="21"/>
      <c r="X487" s="21"/>
      <c r="Y487" s="244"/>
    </row>
    <row r="488" spans="1:25" ht="45" x14ac:dyDescent="0.25">
      <c r="A488" s="82" t="s">
        <v>55</v>
      </c>
      <c r="B488" s="127"/>
      <c r="C488" s="127"/>
      <c r="D488" s="230"/>
      <c r="E488" s="118"/>
      <c r="F488" s="16"/>
      <c r="G488" s="119" t="s">
        <v>736</v>
      </c>
      <c r="H488" s="16" t="s">
        <v>21</v>
      </c>
      <c r="I488" s="16">
        <v>12</v>
      </c>
      <c r="J488" s="13">
        <v>43009</v>
      </c>
      <c r="K488" s="14">
        <v>43009</v>
      </c>
      <c r="L488" s="14">
        <v>43100</v>
      </c>
      <c r="M488" s="120">
        <v>25</v>
      </c>
      <c r="N488" s="16">
        <v>0</v>
      </c>
      <c r="O488" s="17">
        <v>25</v>
      </c>
      <c r="P488" s="15">
        <f t="shared" si="26"/>
        <v>25</v>
      </c>
      <c r="Q488" s="15">
        <f t="shared" si="27"/>
        <v>100</v>
      </c>
      <c r="R488" s="267"/>
      <c r="S488" s="242"/>
      <c r="T488" s="242"/>
      <c r="U488" s="21"/>
      <c r="V488" s="242"/>
      <c r="W488" s="21"/>
      <c r="X488" s="21"/>
      <c r="Y488" s="244"/>
    </row>
    <row r="489" spans="1:25" ht="45" x14ac:dyDescent="0.25">
      <c r="A489" s="82" t="s">
        <v>55</v>
      </c>
      <c r="B489" s="127"/>
      <c r="C489" s="127"/>
      <c r="D489" s="230"/>
      <c r="E489" s="118"/>
      <c r="F489" s="16"/>
      <c r="G489" s="119" t="s">
        <v>737</v>
      </c>
      <c r="H489" s="16" t="s">
        <v>21</v>
      </c>
      <c r="I489" s="16">
        <v>12</v>
      </c>
      <c r="J489" s="13">
        <v>43009</v>
      </c>
      <c r="K489" s="14">
        <v>43009</v>
      </c>
      <c r="L489" s="14">
        <v>43100</v>
      </c>
      <c r="M489" s="120">
        <v>28</v>
      </c>
      <c r="N489" s="16">
        <v>0</v>
      </c>
      <c r="O489" s="17">
        <v>28</v>
      </c>
      <c r="P489" s="15">
        <f t="shared" si="26"/>
        <v>28</v>
      </c>
      <c r="Q489" s="15">
        <f t="shared" si="27"/>
        <v>100</v>
      </c>
      <c r="R489" s="268"/>
      <c r="S489" s="242"/>
      <c r="T489" s="242"/>
      <c r="U489" s="21"/>
      <c r="V489" s="242"/>
      <c r="W489" s="21"/>
      <c r="X489" s="21"/>
      <c r="Y489" s="244"/>
    </row>
    <row r="490" spans="1:25" ht="90" x14ac:dyDescent="0.25">
      <c r="A490" s="82" t="s">
        <v>55</v>
      </c>
      <c r="B490" s="127"/>
      <c r="C490" s="127"/>
      <c r="D490" s="230"/>
      <c r="E490" s="118"/>
      <c r="F490" s="16"/>
      <c r="G490" s="119" t="s">
        <v>738</v>
      </c>
      <c r="H490" s="16" t="s">
        <v>21</v>
      </c>
      <c r="I490" s="16">
        <v>12</v>
      </c>
      <c r="J490" s="13">
        <v>43009</v>
      </c>
      <c r="K490" s="14">
        <v>43009</v>
      </c>
      <c r="L490" s="14">
        <v>43100</v>
      </c>
      <c r="M490" s="120">
        <v>22</v>
      </c>
      <c r="N490" s="16">
        <v>5</v>
      </c>
      <c r="O490" s="17">
        <v>0</v>
      </c>
      <c r="P490" s="15">
        <f t="shared" si="26"/>
        <v>5</v>
      </c>
      <c r="Q490" s="15">
        <f t="shared" si="27"/>
        <v>22.727272727272727</v>
      </c>
      <c r="R490" s="99" t="s">
        <v>739</v>
      </c>
      <c r="S490" s="242"/>
      <c r="T490" s="242"/>
      <c r="U490" s="21"/>
      <c r="V490" s="242"/>
      <c r="W490" s="21"/>
      <c r="X490" s="21"/>
      <c r="Y490" s="244"/>
    </row>
    <row r="491" spans="1:25" ht="90" x14ac:dyDescent="0.25">
      <c r="A491" s="82" t="s">
        <v>55</v>
      </c>
      <c r="B491" s="127"/>
      <c r="C491" s="127"/>
      <c r="D491" s="230"/>
      <c r="E491" s="118"/>
      <c r="F491" s="16"/>
      <c r="G491" s="119" t="s">
        <v>740</v>
      </c>
      <c r="H491" s="16" t="s">
        <v>21</v>
      </c>
      <c r="I491" s="16">
        <v>12</v>
      </c>
      <c r="J491" s="13">
        <v>43009</v>
      </c>
      <c r="K491" s="14">
        <v>43009</v>
      </c>
      <c r="L491" s="14">
        <v>43100</v>
      </c>
      <c r="M491" s="120">
        <v>16</v>
      </c>
      <c r="N491" s="16">
        <v>0</v>
      </c>
      <c r="O491" s="17">
        <v>0</v>
      </c>
      <c r="P491" s="15">
        <f t="shared" si="26"/>
        <v>0</v>
      </c>
      <c r="Q491" s="15">
        <f t="shared" si="27"/>
        <v>0</v>
      </c>
      <c r="R491" s="99" t="s">
        <v>741</v>
      </c>
      <c r="S491" s="242"/>
      <c r="T491" s="242"/>
      <c r="U491" s="21"/>
      <c r="V491" s="242"/>
      <c r="W491" s="21"/>
      <c r="X491" s="21"/>
      <c r="Y491" s="244"/>
    </row>
    <row r="492" spans="1:25" ht="45" x14ac:dyDescent="0.25">
      <c r="A492" s="82" t="s">
        <v>55</v>
      </c>
      <c r="B492" s="127"/>
      <c r="C492" s="127"/>
      <c r="D492" s="230"/>
      <c r="E492" s="118"/>
      <c r="F492" s="16"/>
      <c r="G492" s="119" t="s">
        <v>742</v>
      </c>
      <c r="H492" s="16" t="s">
        <v>21</v>
      </c>
      <c r="I492" s="16">
        <v>12</v>
      </c>
      <c r="J492" s="13">
        <v>43009</v>
      </c>
      <c r="K492" s="14">
        <v>43009</v>
      </c>
      <c r="L492" s="14">
        <v>43100</v>
      </c>
      <c r="M492" s="121">
        <v>67039</v>
      </c>
      <c r="N492" s="121">
        <v>50730</v>
      </c>
      <c r="O492" s="17">
        <v>26290</v>
      </c>
      <c r="P492" s="15">
        <f t="shared" si="26"/>
        <v>77020</v>
      </c>
      <c r="Q492" s="15">
        <f t="shared" si="27"/>
        <v>114.88834857321856</v>
      </c>
      <c r="R492" s="99"/>
      <c r="S492" s="242"/>
      <c r="T492" s="242"/>
      <c r="U492" s="21"/>
      <c r="V492" s="242"/>
      <c r="W492" s="21"/>
      <c r="X492" s="21"/>
      <c r="Y492" s="244"/>
    </row>
    <row r="493" spans="1:25" ht="89.25" customHeight="1" x14ac:dyDescent="0.25">
      <c r="A493" s="82" t="s">
        <v>32</v>
      </c>
      <c r="B493" s="127" t="s">
        <v>743</v>
      </c>
      <c r="C493" s="127" t="s">
        <v>744</v>
      </c>
      <c r="D493" s="128" t="s">
        <v>745</v>
      </c>
      <c r="E493" s="8" t="s">
        <v>746</v>
      </c>
      <c r="F493" s="9" t="s">
        <v>70</v>
      </c>
      <c r="G493" s="10" t="s">
        <v>747</v>
      </c>
      <c r="H493" s="11" t="s">
        <v>21</v>
      </c>
      <c r="I493" s="12">
        <v>12</v>
      </c>
      <c r="J493" s="13">
        <v>43009</v>
      </c>
      <c r="K493" s="14">
        <v>43009</v>
      </c>
      <c r="L493" s="14">
        <v>43100</v>
      </c>
      <c r="M493" s="32">
        <v>0</v>
      </c>
      <c r="N493" s="16">
        <v>0</v>
      </c>
      <c r="O493" s="17"/>
      <c r="P493" s="15">
        <f t="shared" si="26"/>
        <v>0</v>
      </c>
      <c r="Q493" s="15" t="e">
        <f t="shared" si="27"/>
        <v>#DIV/0!</v>
      </c>
      <c r="R493" s="113" t="s">
        <v>748</v>
      </c>
      <c r="S493" s="242">
        <f>VLOOKUP(C493,'[1]Sumado depto y gestion incorp1'!$A$2:$C$297,3,FALSE)</f>
        <v>650000000</v>
      </c>
      <c r="T493" s="242">
        <f>VLOOKUP(C493,'[1]Sumado depto y gestion incorp1'!$A$2:$D$297,4,FALSE)</f>
        <v>0</v>
      </c>
      <c r="U493" s="21">
        <f>VLOOKUP(C493,'[1]Sumado depto y gestion incorp1'!$A$2:$F$297,6,FALSE)</f>
        <v>561061478</v>
      </c>
      <c r="V493" s="242">
        <f>VLOOKUP(C493,'[1]Sumado depto y gestion incorp1'!$A$2:$G$297,7,FALSE)</f>
        <v>0</v>
      </c>
      <c r="W493" s="21">
        <f t="shared" si="28"/>
        <v>650000000</v>
      </c>
      <c r="X493" s="21">
        <f t="shared" si="29"/>
        <v>561061478</v>
      </c>
      <c r="Y493" s="244"/>
    </row>
    <row r="494" spans="1:25" ht="59.25" customHeight="1" x14ac:dyDescent="0.25">
      <c r="A494" s="82" t="s">
        <v>32</v>
      </c>
      <c r="B494" s="127"/>
      <c r="C494" s="127"/>
      <c r="D494" s="128"/>
      <c r="E494" s="8"/>
      <c r="F494" s="9" t="s">
        <v>72</v>
      </c>
      <c r="G494" s="10" t="s">
        <v>749</v>
      </c>
      <c r="H494" s="11" t="s">
        <v>21</v>
      </c>
      <c r="I494" s="12">
        <v>12</v>
      </c>
      <c r="J494" s="13">
        <v>43009</v>
      </c>
      <c r="K494" s="14">
        <v>43009</v>
      </c>
      <c r="L494" s="14">
        <v>43100</v>
      </c>
      <c r="M494" s="32">
        <v>15</v>
      </c>
      <c r="N494" s="16">
        <v>0</v>
      </c>
      <c r="O494" s="17"/>
      <c r="P494" s="15">
        <f t="shared" si="26"/>
        <v>0</v>
      </c>
      <c r="Q494" s="15">
        <f t="shared" si="27"/>
        <v>0</v>
      </c>
      <c r="R494" s="18" t="s">
        <v>750</v>
      </c>
      <c r="S494" s="242"/>
      <c r="T494" s="242"/>
      <c r="U494" s="21"/>
      <c r="V494" s="242"/>
      <c r="W494" s="21"/>
      <c r="X494" s="21"/>
      <c r="Y494" s="244"/>
    </row>
    <row r="495" spans="1:25" ht="31.5" customHeight="1" x14ac:dyDescent="0.25">
      <c r="A495" s="82" t="s">
        <v>32</v>
      </c>
      <c r="B495" s="127"/>
      <c r="C495" s="127"/>
      <c r="D495" s="128"/>
      <c r="E495" s="8"/>
      <c r="F495" s="9" t="s">
        <v>73</v>
      </c>
      <c r="G495" s="37" t="s">
        <v>751</v>
      </c>
      <c r="H495" s="11" t="s">
        <v>21</v>
      </c>
      <c r="I495" s="12">
        <v>12</v>
      </c>
      <c r="J495" s="13">
        <v>43009</v>
      </c>
      <c r="K495" s="14">
        <v>43009</v>
      </c>
      <c r="L495" s="14">
        <v>43100</v>
      </c>
      <c r="M495" s="32">
        <v>5</v>
      </c>
      <c r="N495" s="16">
        <v>5</v>
      </c>
      <c r="O495" s="17"/>
      <c r="P495" s="15">
        <v>5</v>
      </c>
      <c r="Q495" s="15">
        <f t="shared" si="27"/>
        <v>100</v>
      </c>
      <c r="R495" s="7"/>
      <c r="S495" s="242"/>
      <c r="T495" s="242"/>
      <c r="U495" s="21"/>
      <c r="V495" s="242"/>
      <c r="W495" s="21"/>
      <c r="X495" s="21"/>
      <c r="Y495" s="244"/>
    </row>
    <row r="496" spans="1:25" ht="37.5" customHeight="1" x14ac:dyDescent="0.25">
      <c r="A496" s="82" t="s">
        <v>32</v>
      </c>
      <c r="B496" s="127"/>
      <c r="C496" s="127"/>
      <c r="D496" s="128"/>
      <c r="E496" s="8"/>
      <c r="F496" s="9" t="s">
        <v>22</v>
      </c>
      <c r="G496" s="10" t="s">
        <v>752</v>
      </c>
      <c r="H496" s="11" t="s">
        <v>21</v>
      </c>
      <c r="I496" s="12">
        <v>12</v>
      </c>
      <c r="J496" s="13">
        <v>43009</v>
      </c>
      <c r="K496" s="14">
        <v>43009</v>
      </c>
      <c r="L496" s="14">
        <v>43100</v>
      </c>
      <c r="M496" s="32">
        <v>15</v>
      </c>
      <c r="N496" s="16">
        <v>15</v>
      </c>
      <c r="O496" s="17"/>
      <c r="P496" s="15">
        <f t="shared" si="26"/>
        <v>15</v>
      </c>
      <c r="Q496" s="15">
        <f t="shared" si="27"/>
        <v>100</v>
      </c>
      <c r="R496" s="18"/>
      <c r="S496" s="242"/>
      <c r="T496" s="242"/>
      <c r="U496" s="21"/>
      <c r="V496" s="242"/>
      <c r="W496" s="21"/>
      <c r="X496" s="21"/>
      <c r="Y496" s="244"/>
    </row>
    <row r="497" spans="1:25" ht="31.5" customHeight="1" x14ac:dyDescent="0.25">
      <c r="A497" s="82" t="s">
        <v>32</v>
      </c>
      <c r="B497" s="127"/>
      <c r="C497" s="127"/>
      <c r="D497" s="128"/>
      <c r="E497" s="8"/>
      <c r="F497" s="9" t="s">
        <v>23</v>
      </c>
      <c r="G497" s="10" t="s">
        <v>753</v>
      </c>
      <c r="H497" s="11" t="s">
        <v>21</v>
      </c>
      <c r="I497" s="12">
        <v>12</v>
      </c>
      <c r="J497" s="13">
        <v>43009</v>
      </c>
      <c r="K497" s="14">
        <v>43009</v>
      </c>
      <c r="L497" s="14">
        <v>43100</v>
      </c>
      <c r="M497" s="32">
        <v>15</v>
      </c>
      <c r="N497" s="16">
        <v>15</v>
      </c>
      <c r="O497" s="17"/>
      <c r="P497" s="15">
        <f t="shared" si="26"/>
        <v>15</v>
      </c>
      <c r="Q497" s="15">
        <f t="shared" si="27"/>
        <v>100</v>
      </c>
      <c r="R497" s="18"/>
      <c r="S497" s="242"/>
      <c r="T497" s="242"/>
      <c r="U497" s="21"/>
      <c r="V497" s="242"/>
      <c r="W497" s="21"/>
      <c r="X497" s="21"/>
      <c r="Y497" s="244"/>
    </row>
    <row r="498" spans="1:25" ht="33" customHeight="1" x14ac:dyDescent="0.25">
      <c r="A498" s="82" t="s">
        <v>32</v>
      </c>
      <c r="B498" s="127"/>
      <c r="C498" s="127"/>
      <c r="D498" s="128"/>
      <c r="E498" s="8"/>
      <c r="F498" s="9" t="s">
        <v>232</v>
      </c>
      <c r="G498" s="10" t="s">
        <v>754</v>
      </c>
      <c r="H498" s="11" t="s">
        <v>21</v>
      </c>
      <c r="I498" s="12">
        <v>12</v>
      </c>
      <c r="J498" s="13">
        <v>43009</v>
      </c>
      <c r="K498" s="14">
        <v>43009</v>
      </c>
      <c r="L498" s="14">
        <v>43100</v>
      </c>
      <c r="M498" s="32">
        <v>15</v>
      </c>
      <c r="N498" s="16">
        <v>15</v>
      </c>
      <c r="O498" s="17"/>
      <c r="P498" s="15">
        <f t="shared" si="26"/>
        <v>15</v>
      </c>
      <c r="Q498" s="15">
        <f t="shared" si="27"/>
        <v>100</v>
      </c>
      <c r="R498" s="18"/>
      <c r="S498" s="242"/>
      <c r="T498" s="242"/>
      <c r="U498" s="21"/>
      <c r="V498" s="242"/>
      <c r="W498" s="21"/>
      <c r="X498" s="21"/>
      <c r="Y498" s="244"/>
    </row>
    <row r="499" spans="1:25" ht="28.5" customHeight="1" x14ac:dyDescent="0.25">
      <c r="A499" s="82" t="s">
        <v>32</v>
      </c>
      <c r="B499" s="127"/>
      <c r="C499" s="127"/>
      <c r="D499" s="128"/>
      <c r="E499" s="8"/>
      <c r="F499" s="9" t="s">
        <v>79</v>
      </c>
      <c r="G499" s="10" t="s">
        <v>755</v>
      </c>
      <c r="H499" s="11" t="s">
        <v>21</v>
      </c>
      <c r="I499" s="12">
        <v>12</v>
      </c>
      <c r="J499" s="13">
        <v>43009</v>
      </c>
      <c r="K499" s="14">
        <v>43009</v>
      </c>
      <c r="L499" s="14">
        <v>43100</v>
      </c>
      <c r="M499" s="32">
        <v>15</v>
      </c>
      <c r="N499" s="16">
        <v>15</v>
      </c>
      <c r="O499" s="17"/>
      <c r="P499" s="15">
        <f t="shared" si="26"/>
        <v>15</v>
      </c>
      <c r="Q499" s="15">
        <f t="shared" si="27"/>
        <v>100</v>
      </c>
      <c r="R499" s="18"/>
      <c r="S499" s="242"/>
      <c r="T499" s="242"/>
      <c r="U499" s="21"/>
      <c r="V499" s="242"/>
      <c r="W499" s="21"/>
      <c r="X499" s="21"/>
      <c r="Y499" s="244"/>
    </row>
    <row r="500" spans="1:25" ht="28.5" customHeight="1" x14ac:dyDescent="0.25">
      <c r="A500" s="82" t="s">
        <v>32</v>
      </c>
      <c r="B500" s="127"/>
      <c r="C500" s="127"/>
      <c r="D500" s="128"/>
      <c r="E500" s="8"/>
      <c r="F500" s="9" t="s">
        <v>78</v>
      </c>
      <c r="G500" s="10" t="s">
        <v>756</v>
      </c>
      <c r="H500" s="11" t="s">
        <v>21</v>
      </c>
      <c r="I500" s="12">
        <v>12</v>
      </c>
      <c r="J500" s="13">
        <v>43009</v>
      </c>
      <c r="K500" s="14">
        <v>43009</v>
      </c>
      <c r="L500" s="14">
        <v>43100</v>
      </c>
      <c r="M500" s="32">
        <v>12</v>
      </c>
      <c r="N500" s="16">
        <v>18</v>
      </c>
      <c r="O500" s="17"/>
      <c r="P500" s="15">
        <f t="shared" si="26"/>
        <v>18</v>
      </c>
      <c r="Q500" s="15">
        <f t="shared" si="27"/>
        <v>150</v>
      </c>
      <c r="R500" s="18"/>
      <c r="S500" s="242"/>
      <c r="T500" s="242"/>
      <c r="U500" s="21"/>
      <c r="V500" s="242"/>
      <c r="W500" s="21"/>
      <c r="X500" s="21"/>
      <c r="Y500" s="244"/>
    </row>
    <row r="501" spans="1:25" ht="30" x14ac:dyDescent="0.25">
      <c r="A501" s="82" t="s">
        <v>32</v>
      </c>
      <c r="B501" s="127"/>
      <c r="C501" s="127"/>
      <c r="D501" s="128"/>
      <c r="E501" s="8"/>
      <c r="F501" s="9" t="s">
        <v>250</v>
      </c>
      <c r="G501" s="10" t="s">
        <v>757</v>
      </c>
      <c r="H501" s="11" t="s">
        <v>21</v>
      </c>
      <c r="I501" s="12">
        <v>12</v>
      </c>
      <c r="J501" s="13">
        <v>43009</v>
      </c>
      <c r="K501" s="14">
        <v>43009</v>
      </c>
      <c r="L501" s="14">
        <v>43100</v>
      </c>
      <c r="M501" s="32">
        <v>1</v>
      </c>
      <c r="N501" s="16">
        <v>2</v>
      </c>
      <c r="O501" s="17"/>
      <c r="P501" s="15">
        <f t="shared" si="26"/>
        <v>2</v>
      </c>
      <c r="Q501" s="15">
        <f t="shared" si="27"/>
        <v>200</v>
      </c>
      <c r="R501" s="18" t="s">
        <v>759</v>
      </c>
      <c r="S501" s="242"/>
      <c r="T501" s="242"/>
      <c r="U501" s="21"/>
      <c r="V501" s="242"/>
      <c r="W501" s="21"/>
      <c r="X501" s="21"/>
      <c r="Y501" s="244"/>
    </row>
    <row r="502" spans="1:25" ht="33" customHeight="1" x14ac:dyDescent="0.25">
      <c r="A502" s="82" t="s">
        <v>32</v>
      </c>
      <c r="B502" s="127"/>
      <c r="C502" s="127"/>
      <c r="D502" s="128"/>
      <c r="E502" s="8"/>
      <c r="F502" s="9" t="s">
        <v>234</v>
      </c>
      <c r="G502" s="10" t="s">
        <v>758</v>
      </c>
      <c r="H502" s="11" t="s">
        <v>21</v>
      </c>
      <c r="I502" s="12">
        <v>12</v>
      </c>
      <c r="J502" s="13">
        <v>43009</v>
      </c>
      <c r="K502" s="14">
        <v>43009</v>
      </c>
      <c r="L502" s="14">
        <v>43100</v>
      </c>
      <c r="M502" s="32">
        <v>12</v>
      </c>
      <c r="N502" s="16">
        <v>12</v>
      </c>
      <c r="O502" s="17"/>
      <c r="P502" s="15">
        <f t="shared" si="26"/>
        <v>12</v>
      </c>
      <c r="Q502" s="15">
        <f t="shared" si="27"/>
        <v>100</v>
      </c>
      <c r="R502" s="18"/>
      <c r="S502" s="242"/>
      <c r="T502" s="242"/>
      <c r="U502" s="21"/>
      <c r="V502" s="242"/>
      <c r="W502" s="21"/>
      <c r="X502" s="21"/>
      <c r="Y502" s="244"/>
    </row>
    <row r="503" spans="1:25" ht="45" x14ac:dyDescent="0.25">
      <c r="A503" s="82" t="s">
        <v>43</v>
      </c>
      <c r="B503" s="127" t="s">
        <v>760</v>
      </c>
      <c r="C503" s="127" t="s">
        <v>761</v>
      </c>
      <c r="D503" s="128" t="s">
        <v>762</v>
      </c>
      <c r="E503" s="8" t="s">
        <v>763</v>
      </c>
      <c r="F503" s="9" t="s">
        <v>236</v>
      </c>
      <c r="G503" s="10" t="s">
        <v>764</v>
      </c>
      <c r="H503" s="11" t="s">
        <v>201</v>
      </c>
      <c r="I503" s="12">
        <v>12</v>
      </c>
      <c r="J503" s="13">
        <v>43009</v>
      </c>
      <c r="K503" s="14">
        <v>43009</v>
      </c>
      <c r="L503" s="14">
        <v>43100</v>
      </c>
      <c r="M503" s="15">
        <v>25</v>
      </c>
      <c r="N503" s="122">
        <v>19</v>
      </c>
      <c r="O503" s="17">
        <v>6</v>
      </c>
      <c r="P503" s="15">
        <f t="shared" si="26"/>
        <v>25</v>
      </c>
      <c r="Q503" s="15">
        <f t="shared" si="27"/>
        <v>100</v>
      </c>
      <c r="R503" s="18" t="s">
        <v>2595</v>
      </c>
      <c r="S503" s="242"/>
      <c r="T503" s="242"/>
      <c r="U503" s="21"/>
      <c r="V503" s="242"/>
      <c r="W503" s="21">
        <f t="shared" si="28"/>
        <v>0</v>
      </c>
      <c r="X503" s="21">
        <f t="shared" si="29"/>
        <v>0</v>
      </c>
      <c r="Y503" s="244"/>
    </row>
    <row r="504" spans="1:25" ht="45" x14ac:dyDescent="0.25">
      <c r="A504" s="82" t="s">
        <v>43</v>
      </c>
      <c r="B504" s="127"/>
      <c r="C504" s="127"/>
      <c r="D504" s="128"/>
      <c r="E504" s="8"/>
      <c r="F504" s="9" t="s">
        <v>710</v>
      </c>
      <c r="G504" s="10" t="s">
        <v>765</v>
      </c>
      <c r="H504" s="11" t="s">
        <v>201</v>
      </c>
      <c r="I504" s="12">
        <v>12</v>
      </c>
      <c r="J504" s="13">
        <v>43009</v>
      </c>
      <c r="K504" s="14">
        <v>43009</v>
      </c>
      <c r="L504" s="14">
        <v>43100</v>
      </c>
      <c r="M504" s="15">
        <v>25</v>
      </c>
      <c r="N504" s="122">
        <v>19</v>
      </c>
      <c r="O504" s="17">
        <v>6</v>
      </c>
      <c r="P504" s="15">
        <f t="shared" si="26"/>
        <v>25</v>
      </c>
      <c r="Q504" s="15">
        <f t="shared" si="27"/>
        <v>100</v>
      </c>
      <c r="R504" s="18"/>
      <c r="S504" s="242"/>
      <c r="T504" s="242"/>
      <c r="U504" s="21"/>
      <c r="V504" s="242"/>
      <c r="W504" s="21"/>
      <c r="X504" s="21"/>
      <c r="Y504" s="244"/>
    </row>
    <row r="505" spans="1:25" ht="45" x14ac:dyDescent="0.25">
      <c r="A505" s="82" t="s">
        <v>43</v>
      </c>
      <c r="B505" s="127"/>
      <c r="C505" s="127"/>
      <c r="D505" s="128"/>
      <c r="E505" s="8"/>
      <c r="F505" s="9" t="s">
        <v>766</v>
      </c>
      <c r="G505" s="10" t="s">
        <v>767</v>
      </c>
      <c r="H505" s="11" t="s">
        <v>201</v>
      </c>
      <c r="I505" s="12">
        <v>12</v>
      </c>
      <c r="J505" s="13">
        <v>43009</v>
      </c>
      <c r="K505" s="14">
        <v>43009</v>
      </c>
      <c r="L505" s="14">
        <v>43100</v>
      </c>
      <c r="M505" s="15">
        <v>1</v>
      </c>
      <c r="N505" s="122">
        <v>1</v>
      </c>
      <c r="O505" s="17">
        <v>0</v>
      </c>
      <c r="P505" s="15">
        <f t="shared" ref="P505:P568" si="30">N505+O505</f>
        <v>1</v>
      </c>
      <c r="Q505" s="15">
        <f t="shared" ref="Q505:Q568" si="31">P505/M505*100</f>
        <v>100</v>
      </c>
      <c r="R505" s="18"/>
      <c r="S505" s="242"/>
      <c r="T505" s="242"/>
      <c r="U505" s="21"/>
      <c r="V505" s="242"/>
      <c r="W505" s="21"/>
      <c r="X505" s="21"/>
      <c r="Y505" s="244"/>
    </row>
    <row r="506" spans="1:25" ht="45" x14ac:dyDescent="0.25">
      <c r="A506" s="82" t="s">
        <v>43</v>
      </c>
      <c r="B506" s="127"/>
      <c r="C506" s="127"/>
      <c r="D506" s="128"/>
      <c r="E506" s="8"/>
      <c r="F506" s="9" t="s">
        <v>89</v>
      </c>
      <c r="G506" s="10" t="s">
        <v>768</v>
      </c>
      <c r="H506" s="11" t="s">
        <v>201</v>
      </c>
      <c r="I506" s="12">
        <v>12</v>
      </c>
      <c r="J506" s="13">
        <v>43009</v>
      </c>
      <c r="K506" s="14">
        <v>43009</v>
      </c>
      <c r="L506" s="14">
        <v>43100</v>
      </c>
      <c r="M506" s="15">
        <v>25</v>
      </c>
      <c r="N506" s="122">
        <v>20</v>
      </c>
      <c r="O506" s="17">
        <v>5</v>
      </c>
      <c r="P506" s="15">
        <f t="shared" si="30"/>
        <v>25</v>
      </c>
      <c r="Q506" s="15">
        <f t="shared" si="31"/>
        <v>100</v>
      </c>
      <c r="R506" s="18"/>
      <c r="S506" s="242"/>
      <c r="T506" s="242"/>
      <c r="U506" s="21"/>
      <c r="V506" s="242"/>
      <c r="W506" s="21"/>
      <c r="X506" s="21"/>
      <c r="Y506" s="244"/>
    </row>
    <row r="507" spans="1:25" ht="45" x14ac:dyDescent="0.25">
      <c r="A507" s="82" t="s">
        <v>43</v>
      </c>
      <c r="B507" s="127"/>
      <c r="C507" s="127"/>
      <c r="D507" s="128"/>
      <c r="E507" s="8"/>
      <c r="F507" s="9" t="s">
        <v>528</v>
      </c>
      <c r="G507" s="10" t="s">
        <v>769</v>
      </c>
      <c r="H507" s="11" t="s">
        <v>201</v>
      </c>
      <c r="I507" s="12">
        <v>12</v>
      </c>
      <c r="J507" s="13">
        <v>43009</v>
      </c>
      <c r="K507" s="14">
        <v>43009</v>
      </c>
      <c r="L507" s="14">
        <v>43100</v>
      </c>
      <c r="M507" s="15">
        <v>25</v>
      </c>
      <c r="N507" s="122">
        <v>20</v>
      </c>
      <c r="O507" s="17">
        <v>5</v>
      </c>
      <c r="P507" s="15">
        <f t="shared" si="30"/>
        <v>25</v>
      </c>
      <c r="Q507" s="15">
        <f t="shared" si="31"/>
        <v>100</v>
      </c>
      <c r="R507" s="18"/>
      <c r="S507" s="242"/>
      <c r="T507" s="242"/>
      <c r="U507" s="21"/>
      <c r="V507" s="242"/>
      <c r="W507" s="21"/>
      <c r="X507" s="21"/>
      <c r="Y507" s="244"/>
    </row>
    <row r="508" spans="1:25" ht="105" x14ac:dyDescent="0.25">
      <c r="A508" s="82" t="s">
        <v>43</v>
      </c>
      <c r="B508" s="127" t="s">
        <v>770</v>
      </c>
      <c r="C508" s="127" t="s">
        <v>771</v>
      </c>
      <c r="D508" s="128" t="s">
        <v>772</v>
      </c>
      <c r="E508" s="8" t="s">
        <v>773</v>
      </c>
      <c r="F508" s="9" t="s">
        <v>25</v>
      </c>
      <c r="G508" s="10" t="s">
        <v>774</v>
      </c>
      <c r="H508" s="11" t="s">
        <v>470</v>
      </c>
      <c r="I508" s="12">
        <v>8</v>
      </c>
      <c r="J508" s="13">
        <v>43009</v>
      </c>
      <c r="K508" s="14">
        <v>43009</v>
      </c>
      <c r="L508" s="14">
        <v>43100</v>
      </c>
      <c r="M508" s="15">
        <v>3</v>
      </c>
      <c r="N508" s="16">
        <v>0</v>
      </c>
      <c r="O508" s="17">
        <v>0</v>
      </c>
      <c r="P508" s="15">
        <f t="shared" si="30"/>
        <v>0</v>
      </c>
      <c r="Q508" s="15">
        <f t="shared" si="31"/>
        <v>0</v>
      </c>
      <c r="R508" s="18" t="s">
        <v>775</v>
      </c>
      <c r="S508" s="242"/>
      <c r="T508" s="242"/>
      <c r="U508" s="21"/>
      <c r="V508" s="242"/>
      <c r="W508" s="21">
        <f t="shared" si="28"/>
        <v>0</v>
      </c>
      <c r="X508" s="21">
        <f t="shared" si="29"/>
        <v>0</v>
      </c>
      <c r="Y508" s="244"/>
    </row>
    <row r="509" spans="1:25" ht="45" x14ac:dyDescent="0.25">
      <c r="A509" s="82" t="s">
        <v>43</v>
      </c>
      <c r="B509" s="127"/>
      <c r="C509" s="127"/>
      <c r="D509" s="128"/>
      <c r="E509" s="8"/>
      <c r="F509" s="9" t="s">
        <v>24</v>
      </c>
      <c r="G509" s="10" t="s">
        <v>776</v>
      </c>
      <c r="H509" s="11" t="s">
        <v>777</v>
      </c>
      <c r="I509" s="12">
        <v>9</v>
      </c>
      <c r="J509" s="13">
        <v>43009</v>
      </c>
      <c r="K509" s="14">
        <v>43009</v>
      </c>
      <c r="L509" s="14">
        <v>43100</v>
      </c>
      <c r="M509" s="15">
        <v>23</v>
      </c>
      <c r="N509" s="16">
        <v>0</v>
      </c>
      <c r="O509" s="17">
        <v>0</v>
      </c>
      <c r="P509" s="15">
        <f t="shared" si="30"/>
        <v>0</v>
      </c>
      <c r="Q509" s="15">
        <f t="shared" si="31"/>
        <v>0</v>
      </c>
      <c r="R509" s="18"/>
      <c r="S509" s="242"/>
      <c r="T509" s="242"/>
      <c r="U509" s="21"/>
      <c r="V509" s="242"/>
      <c r="W509" s="21"/>
      <c r="X509" s="21"/>
      <c r="Y509" s="244"/>
    </row>
    <row r="510" spans="1:25" ht="45" x14ac:dyDescent="0.25">
      <c r="A510" s="82" t="s">
        <v>43</v>
      </c>
      <c r="B510" s="127"/>
      <c r="C510" s="127"/>
      <c r="D510" s="128"/>
      <c r="E510" s="8"/>
      <c r="F510" s="9" t="s">
        <v>19</v>
      </c>
      <c r="G510" s="10" t="s">
        <v>778</v>
      </c>
      <c r="H510" s="11" t="s">
        <v>21</v>
      </c>
      <c r="I510" s="12">
        <v>8</v>
      </c>
      <c r="J510" s="13">
        <v>43009</v>
      </c>
      <c r="K510" s="14">
        <v>43009</v>
      </c>
      <c r="L510" s="14">
        <v>43100</v>
      </c>
      <c r="M510" s="15">
        <v>1</v>
      </c>
      <c r="N510" s="16">
        <v>0</v>
      </c>
      <c r="O510" s="17">
        <v>0</v>
      </c>
      <c r="P510" s="15">
        <f t="shared" si="30"/>
        <v>0</v>
      </c>
      <c r="Q510" s="15">
        <f t="shared" si="31"/>
        <v>0</v>
      </c>
      <c r="R510" s="18"/>
      <c r="S510" s="242"/>
      <c r="T510" s="242"/>
      <c r="U510" s="21"/>
      <c r="V510" s="242"/>
      <c r="W510" s="21"/>
      <c r="X510" s="21"/>
      <c r="Y510" s="244"/>
    </row>
    <row r="511" spans="1:25" ht="45" x14ac:dyDescent="0.25">
      <c r="A511" s="82" t="s">
        <v>43</v>
      </c>
      <c r="B511" s="127"/>
      <c r="C511" s="127"/>
      <c r="D511" s="128"/>
      <c r="E511" s="8"/>
      <c r="F511" s="9" t="s">
        <v>197</v>
      </c>
      <c r="G511" s="10" t="s">
        <v>779</v>
      </c>
      <c r="H511" s="11" t="s">
        <v>21</v>
      </c>
      <c r="I511" s="12">
        <v>8</v>
      </c>
      <c r="J511" s="13">
        <v>43009</v>
      </c>
      <c r="K511" s="14">
        <v>43009</v>
      </c>
      <c r="L511" s="14">
        <v>43100</v>
      </c>
      <c r="M511" s="15">
        <v>1</v>
      </c>
      <c r="N511" s="16">
        <v>0</v>
      </c>
      <c r="O511" s="17">
        <v>0</v>
      </c>
      <c r="P511" s="15">
        <f t="shared" si="30"/>
        <v>0</v>
      </c>
      <c r="Q511" s="15">
        <f t="shared" si="31"/>
        <v>0</v>
      </c>
      <c r="R511" s="18"/>
      <c r="S511" s="242"/>
      <c r="T511" s="242"/>
      <c r="U511" s="21"/>
      <c r="V511" s="242"/>
      <c r="W511" s="21"/>
      <c r="X511" s="21"/>
      <c r="Y511" s="244"/>
    </row>
    <row r="512" spans="1:25" ht="210" x14ac:dyDescent="0.25">
      <c r="A512" s="82" t="s">
        <v>43</v>
      </c>
      <c r="B512" s="127" t="s">
        <v>770</v>
      </c>
      <c r="C512" s="127" t="s">
        <v>780</v>
      </c>
      <c r="D512" s="128" t="s">
        <v>781</v>
      </c>
      <c r="E512" s="8" t="s">
        <v>782</v>
      </c>
      <c r="F512" s="9" t="s">
        <v>79</v>
      </c>
      <c r="G512" s="10" t="s">
        <v>783</v>
      </c>
      <c r="H512" s="11" t="s">
        <v>21</v>
      </c>
      <c r="I512" s="12">
        <v>12</v>
      </c>
      <c r="J512" s="13">
        <v>43009</v>
      </c>
      <c r="K512" s="14">
        <v>43009</v>
      </c>
      <c r="L512" s="14">
        <v>43100</v>
      </c>
      <c r="M512" s="15">
        <v>1000</v>
      </c>
      <c r="N512" s="16">
        <v>0</v>
      </c>
      <c r="O512" s="17">
        <v>1400</v>
      </c>
      <c r="P512" s="15">
        <f t="shared" si="30"/>
        <v>1400</v>
      </c>
      <c r="Q512" s="15">
        <f t="shared" si="31"/>
        <v>140</v>
      </c>
      <c r="R512" s="18" t="s">
        <v>784</v>
      </c>
      <c r="S512" s="242">
        <f>VLOOKUP(C512,'[1]Sumado depto y gestion incorp1'!$A$2:$C$297,3,FALSE)</f>
        <v>5687339458</v>
      </c>
      <c r="T512" s="242">
        <f>VLOOKUP(C512,'[1]Sumado depto y gestion incorp1'!$A$2:$D$297,4,FALSE)</f>
        <v>0</v>
      </c>
      <c r="U512" s="21">
        <f>VLOOKUP(C512,'[1]Sumado depto y gestion incorp1'!$A$2:$F$297,6,FALSE)</f>
        <v>3861549762</v>
      </c>
      <c r="V512" s="242">
        <f>VLOOKUP(C512,'[1]Sumado depto y gestion incorp1'!$A$2:$G$297,7,FALSE)</f>
        <v>0</v>
      </c>
      <c r="W512" s="21">
        <f t="shared" si="28"/>
        <v>5687339458</v>
      </c>
      <c r="X512" s="21">
        <f t="shared" si="29"/>
        <v>3861549762</v>
      </c>
      <c r="Y512" s="244"/>
    </row>
    <row r="513" spans="1:25" ht="45" x14ac:dyDescent="0.25">
      <c r="A513" s="82" t="s">
        <v>43</v>
      </c>
      <c r="B513" s="127"/>
      <c r="C513" s="127"/>
      <c r="D513" s="128"/>
      <c r="E513" s="8"/>
      <c r="F513" s="9" t="s">
        <v>78</v>
      </c>
      <c r="G513" s="10" t="s">
        <v>785</v>
      </c>
      <c r="H513" s="11" t="s">
        <v>470</v>
      </c>
      <c r="I513" s="12">
        <v>12</v>
      </c>
      <c r="J513" s="13">
        <v>43009</v>
      </c>
      <c r="K513" s="14">
        <v>43009</v>
      </c>
      <c r="L513" s="14">
        <v>43100</v>
      </c>
      <c r="M513" s="15">
        <v>1000</v>
      </c>
      <c r="N513" s="16">
        <v>0</v>
      </c>
      <c r="O513" s="17">
        <v>1000</v>
      </c>
      <c r="P513" s="15">
        <f t="shared" si="30"/>
        <v>1000</v>
      </c>
      <c r="Q513" s="15">
        <f t="shared" si="31"/>
        <v>100</v>
      </c>
      <c r="R513" s="18"/>
      <c r="S513" s="242"/>
      <c r="T513" s="242"/>
      <c r="U513" s="21"/>
      <c r="V513" s="242"/>
      <c r="W513" s="21"/>
      <c r="X513" s="21"/>
      <c r="Y513" s="244"/>
    </row>
    <row r="514" spans="1:25" ht="45" x14ac:dyDescent="0.25">
      <c r="A514" s="82" t="s">
        <v>43</v>
      </c>
      <c r="B514" s="127"/>
      <c r="C514" s="127"/>
      <c r="D514" s="128"/>
      <c r="E514" s="8"/>
      <c r="F514" s="9" t="s">
        <v>250</v>
      </c>
      <c r="G514" s="10" t="s">
        <v>786</v>
      </c>
      <c r="H514" s="11" t="s">
        <v>470</v>
      </c>
      <c r="I514" s="12">
        <v>12</v>
      </c>
      <c r="J514" s="13">
        <v>43009</v>
      </c>
      <c r="K514" s="14">
        <v>43009</v>
      </c>
      <c r="L514" s="14">
        <v>43100</v>
      </c>
      <c r="M514" s="15">
        <v>8500</v>
      </c>
      <c r="N514" s="16">
        <v>7193</v>
      </c>
      <c r="O514" s="17">
        <v>1731</v>
      </c>
      <c r="P514" s="15">
        <f t="shared" si="30"/>
        <v>8924</v>
      </c>
      <c r="Q514" s="15">
        <f t="shared" si="31"/>
        <v>104.98823529411764</v>
      </c>
      <c r="R514" s="18"/>
      <c r="S514" s="242"/>
      <c r="T514" s="242"/>
      <c r="U514" s="21"/>
      <c r="V514" s="242"/>
      <c r="W514" s="21"/>
      <c r="X514" s="21"/>
      <c r="Y514" s="244"/>
    </row>
    <row r="515" spans="1:25" ht="45" x14ac:dyDescent="0.25">
      <c r="A515" s="82" t="s">
        <v>43</v>
      </c>
      <c r="B515" s="127"/>
      <c r="C515" s="127"/>
      <c r="D515" s="128"/>
      <c r="E515" s="8"/>
      <c r="F515" s="9" t="s">
        <v>234</v>
      </c>
      <c r="G515" s="10" t="s">
        <v>787</v>
      </c>
      <c r="H515" s="11" t="s">
        <v>470</v>
      </c>
      <c r="I515" s="12">
        <v>12</v>
      </c>
      <c r="J515" s="13">
        <v>43009</v>
      </c>
      <c r="K515" s="14">
        <v>43009</v>
      </c>
      <c r="L515" s="14">
        <v>43100</v>
      </c>
      <c r="M515" s="15">
        <v>1000</v>
      </c>
      <c r="N515" s="16">
        <v>0</v>
      </c>
      <c r="O515" s="17">
        <v>0</v>
      </c>
      <c r="P515" s="15">
        <f t="shared" si="30"/>
        <v>0</v>
      </c>
      <c r="Q515" s="15">
        <f t="shared" si="31"/>
        <v>0</v>
      </c>
      <c r="R515" s="18"/>
      <c r="S515" s="242"/>
      <c r="T515" s="242"/>
      <c r="U515" s="21"/>
      <c r="V515" s="242"/>
      <c r="W515" s="21"/>
      <c r="X515" s="21"/>
      <c r="Y515" s="244"/>
    </row>
    <row r="516" spans="1:25" ht="45" x14ac:dyDescent="0.25">
      <c r="A516" s="82" t="s">
        <v>43</v>
      </c>
      <c r="B516" s="127"/>
      <c r="C516" s="127"/>
      <c r="D516" s="128"/>
      <c r="E516" s="8"/>
      <c r="F516" s="9" t="s">
        <v>619</v>
      </c>
      <c r="G516" s="10" t="s">
        <v>788</v>
      </c>
      <c r="H516" s="11" t="s">
        <v>21</v>
      </c>
      <c r="I516" s="12">
        <v>12</v>
      </c>
      <c r="J516" s="13">
        <v>43009</v>
      </c>
      <c r="K516" s="14">
        <v>43009</v>
      </c>
      <c r="L516" s="14">
        <v>43100</v>
      </c>
      <c r="M516" s="15">
        <v>4</v>
      </c>
      <c r="N516" s="16">
        <v>0</v>
      </c>
      <c r="O516" s="17">
        <v>1</v>
      </c>
      <c r="P516" s="15">
        <f t="shared" si="30"/>
        <v>1</v>
      </c>
      <c r="Q516" s="15">
        <f t="shared" si="31"/>
        <v>25</v>
      </c>
      <c r="R516" s="18"/>
      <c r="S516" s="242"/>
      <c r="T516" s="242"/>
      <c r="U516" s="21"/>
      <c r="V516" s="242"/>
      <c r="W516" s="21"/>
      <c r="X516" s="21"/>
      <c r="Y516" s="244"/>
    </row>
    <row r="517" spans="1:25" ht="45" x14ac:dyDescent="0.25">
      <c r="A517" s="82" t="s">
        <v>43</v>
      </c>
      <c r="B517" s="127"/>
      <c r="C517" s="127"/>
      <c r="D517" s="128"/>
      <c r="E517" s="8"/>
      <c r="F517" s="9" t="s">
        <v>707</v>
      </c>
      <c r="G517" s="10" t="s">
        <v>789</v>
      </c>
      <c r="H517" s="11" t="s">
        <v>21</v>
      </c>
      <c r="I517" s="12">
        <v>12</v>
      </c>
      <c r="J517" s="13">
        <v>43009</v>
      </c>
      <c r="K517" s="14">
        <v>43009</v>
      </c>
      <c r="L517" s="14">
        <v>43100</v>
      </c>
      <c r="M517" s="15">
        <v>267</v>
      </c>
      <c r="N517" s="16">
        <v>0</v>
      </c>
      <c r="O517" s="17">
        <v>267</v>
      </c>
      <c r="P517" s="15">
        <f t="shared" si="30"/>
        <v>267</v>
      </c>
      <c r="Q517" s="15">
        <f t="shared" si="31"/>
        <v>100</v>
      </c>
      <c r="R517" s="18"/>
      <c r="S517" s="242"/>
      <c r="T517" s="242"/>
      <c r="U517" s="21"/>
      <c r="V517" s="242"/>
      <c r="W517" s="21"/>
      <c r="X517" s="21"/>
      <c r="Y517" s="244"/>
    </row>
    <row r="518" spans="1:25" ht="45" x14ac:dyDescent="0.25">
      <c r="A518" s="82" t="s">
        <v>43</v>
      </c>
      <c r="B518" s="127"/>
      <c r="C518" s="127"/>
      <c r="D518" s="128"/>
      <c r="E518" s="8"/>
      <c r="F518" s="9" t="s">
        <v>236</v>
      </c>
      <c r="G518" s="10" t="s">
        <v>790</v>
      </c>
      <c r="H518" s="11" t="s">
        <v>21</v>
      </c>
      <c r="I518" s="12">
        <v>12</v>
      </c>
      <c r="J518" s="13">
        <v>43009</v>
      </c>
      <c r="K518" s="14">
        <v>43009</v>
      </c>
      <c r="L518" s="14">
        <v>43100</v>
      </c>
      <c r="M518" s="15">
        <v>500</v>
      </c>
      <c r="N518" s="16">
        <v>0</v>
      </c>
      <c r="O518" s="17">
        <v>0</v>
      </c>
      <c r="P518" s="15">
        <f t="shared" si="30"/>
        <v>0</v>
      </c>
      <c r="Q518" s="15">
        <f t="shared" si="31"/>
        <v>0</v>
      </c>
      <c r="R518" s="18"/>
      <c r="S518" s="242"/>
      <c r="T518" s="242"/>
      <c r="U518" s="21"/>
      <c r="V518" s="242"/>
      <c r="W518" s="21"/>
      <c r="X518" s="21"/>
      <c r="Y518" s="244"/>
    </row>
    <row r="519" spans="1:25" ht="45" x14ac:dyDescent="0.25">
      <c r="A519" s="82" t="s">
        <v>43</v>
      </c>
      <c r="B519" s="127"/>
      <c r="C519" s="127"/>
      <c r="D519" s="128"/>
      <c r="E519" s="8"/>
      <c r="F519" s="9" t="s">
        <v>710</v>
      </c>
      <c r="G519" s="10" t="s">
        <v>791</v>
      </c>
      <c r="H519" s="11" t="s">
        <v>21</v>
      </c>
      <c r="I519" s="12">
        <v>12</v>
      </c>
      <c r="J519" s="13">
        <v>43009</v>
      </c>
      <c r="K519" s="14">
        <v>43009</v>
      </c>
      <c r="L519" s="14">
        <v>43100</v>
      </c>
      <c r="M519" s="15">
        <v>100</v>
      </c>
      <c r="N519" s="16">
        <v>60</v>
      </c>
      <c r="O519" s="17">
        <v>40</v>
      </c>
      <c r="P519" s="15">
        <f t="shared" si="30"/>
        <v>100</v>
      </c>
      <c r="Q519" s="15">
        <f t="shared" si="31"/>
        <v>100</v>
      </c>
      <c r="R519" s="18"/>
      <c r="S519" s="242"/>
      <c r="T519" s="242"/>
      <c r="U519" s="21"/>
      <c r="V519" s="242"/>
      <c r="W519" s="21"/>
      <c r="X519" s="21"/>
      <c r="Y519" s="244"/>
    </row>
    <row r="520" spans="1:25" ht="45" x14ac:dyDescent="0.25">
      <c r="A520" s="82" t="s">
        <v>43</v>
      </c>
      <c r="B520" s="127"/>
      <c r="C520" s="127"/>
      <c r="D520" s="128"/>
      <c r="E520" s="8"/>
      <c r="F520" s="9" t="s">
        <v>280</v>
      </c>
      <c r="G520" s="10" t="s">
        <v>792</v>
      </c>
      <c r="H520" s="11" t="s">
        <v>201</v>
      </c>
      <c r="I520" s="12">
        <v>10</v>
      </c>
      <c r="J520" s="13">
        <v>43009</v>
      </c>
      <c r="K520" s="14">
        <v>43009</v>
      </c>
      <c r="L520" s="14">
        <v>43100</v>
      </c>
      <c r="M520" s="15">
        <v>800</v>
      </c>
      <c r="N520" s="16">
        <v>75</v>
      </c>
      <c r="O520" s="17">
        <v>1046</v>
      </c>
      <c r="P520" s="15">
        <f t="shared" si="30"/>
        <v>1121</v>
      </c>
      <c r="Q520" s="15">
        <f t="shared" si="31"/>
        <v>140.125</v>
      </c>
      <c r="R520" s="18"/>
      <c r="S520" s="242"/>
      <c r="T520" s="242"/>
      <c r="U520" s="21"/>
      <c r="V520" s="242"/>
      <c r="W520" s="21"/>
      <c r="X520" s="21"/>
      <c r="Y520" s="244"/>
    </row>
    <row r="521" spans="1:25" ht="120" x14ac:dyDescent="0.25">
      <c r="A521" s="82" t="s">
        <v>43</v>
      </c>
      <c r="B521" s="127" t="s">
        <v>793</v>
      </c>
      <c r="C521" s="127" t="s">
        <v>794</v>
      </c>
      <c r="D521" s="128" t="s">
        <v>795</v>
      </c>
      <c r="E521" s="8" t="s">
        <v>796</v>
      </c>
      <c r="F521" s="9" t="s">
        <v>232</v>
      </c>
      <c r="G521" s="10" t="s">
        <v>797</v>
      </c>
      <c r="H521" s="11" t="s">
        <v>21</v>
      </c>
      <c r="I521" s="12">
        <v>12</v>
      </c>
      <c r="J521" s="13">
        <v>43009</v>
      </c>
      <c r="K521" s="14">
        <v>43009</v>
      </c>
      <c r="L521" s="14">
        <v>43100</v>
      </c>
      <c r="M521" s="15">
        <v>490</v>
      </c>
      <c r="N521" s="16">
        <v>98</v>
      </c>
      <c r="O521" s="17">
        <v>122</v>
      </c>
      <c r="P521" s="15">
        <f t="shared" si="30"/>
        <v>220</v>
      </c>
      <c r="Q521" s="15">
        <f t="shared" si="31"/>
        <v>44.897959183673471</v>
      </c>
      <c r="R521" s="18" t="s">
        <v>798</v>
      </c>
      <c r="S521" s="242">
        <f>VLOOKUP(C521,'[1]Sumado depto y gestion incorp1'!$A$2:$C$297,3,FALSE)</f>
        <v>315787522</v>
      </c>
      <c r="T521" s="242">
        <f>VLOOKUP(C521,'[1]Sumado depto y gestion incorp1'!$A$2:$D$297,4,FALSE)</f>
        <v>0</v>
      </c>
      <c r="U521" s="21">
        <f>VLOOKUP(C521,'[1]Sumado depto y gestion incorp1'!$A$2:$F$297,6,FALSE)</f>
        <v>110763249</v>
      </c>
      <c r="V521" s="242">
        <f>VLOOKUP(C521,'[1]Sumado depto y gestion incorp1'!$A$2:$G$297,7,FALSE)</f>
        <v>0</v>
      </c>
      <c r="W521" s="21">
        <f t="shared" ref="W521:W579" si="32">S521+T521+Z521</f>
        <v>315787522</v>
      </c>
      <c r="X521" s="21">
        <f t="shared" ref="X521:X579" si="33">U521+V521+Y521</f>
        <v>110763249</v>
      </c>
      <c r="Y521" s="244"/>
    </row>
    <row r="522" spans="1:25" ht="45" x14ac:dyDescent="0.25">
      <c r="A522" s="82" t="s">
        <v>43</v>
      </c>
      <c r="B522" s="127"/>
      <c r="C522" s="127"/>
      <c r="D522" s="128"/>
      <c r="E522" s="8"/>
      <c r="F522" s="9" t="s">
        <v>250</v>
      </c>
      <c r="G522" s="10" t="s">
        <v>799</v>
      </c>
      <c r="H522" s="11" t="s">
        <v>21</v>
      </c>
      <c r="I522" s="12">
        <v>12</v>
      </c>
      <c r="J522" s="13">
        <v>43009</v>
      </c>
      <c r="K522" s="14">
        <v>43009</v>
      </c>
      <c r="L522" s="14">
        <v>43100</v>
      </c>
      <c r="M522" s="15">
        <v>4</v>
      </c>
      <c r="N522" s="16">
        <v>0</v>
      </c>
      <c r="O522" s="17">
        <v>1</v>
      </c>
      <c r="P522" s="15">
        <f t="shared" si="30"/>
        <v>1</v>
      </c>
      <c r="Q522" s="15">
        <f t="shared" si="31"/>
        <v>25</v>
      </c>
      <c r="R522" s="18"/>
      <c r="S522" s="242"/>
      <c r="T522" s="242"/>
      <c r="U522" s="21"/>
      <c r="V522" s="242"/>
      <c r="W522" s="21"/>
      <c r="X522" s="21"/>
      <c r="Y522" s="244"/>
    </row>
    <row r="523" spans="1:25" ht="45" x14ac:dyDescent="0.25">
      <c r="A523" s="82" t="s">
        <v>43</v>
      </c>
      <c r="B523" s="127"/>
      <c r="C523" s="127"/>
      <c r="D523" s="128"/>
      <c r="E523" s="8"/>
      <c r="F523" s="9" t="s">
        <v>234</v>
      </c>
      <c r="G523" s="10" t="s">
        <v>800</v>
      </c>
      <c r="H523" s="11" t="s">
        <v>21</v>
      </c>
      <c r="I523" s="12">
        <v>12</v>
      </c>
      <c r="J523" s="13">
        <v>43009</v>
      </c>
      <c r="K523" s="14">
        <v>43009</v>
      </c>
      <c r="L523" s="14">
        <v>43100</v>
      </c>
      <c r="M523" s="15">
        <v>29</v>
      </c>
      <c r="N523" s="16">
        <v>2</v>
      </c>
      <c r="O523" s="17">
        <v>71</v>
      </c>
      <c r="P523" s="15">
        <f t="shared" si="30"/>
        <v>73</v>
      </c>
      <c r="Q523" s="15">
        <f t="shared" si="31"/>
        <v>251.72413793103448</v>
      </c>
      <c r="R523" s="18"/>
      <c r="S523" s="242"/>
      <c r="T523" s="242"/>
      <c r="U523" s="21"/>
      <c r="V523" s="242"/>
      <c r="W523" s="21"/>
      <c r="X523" s="21"/>
      <c r="Y523" s="244"/>
    </row>
    <row r="524" spans="1:25" ht="45" x14ac:dyDescent="0.25">
      <c r="A524" s="82" t="s">
        <v>43</v>
      </c>
      <c r="B524" s="127"/>
      <c r="C524" s="127"/>
      <c r="D524" s="128"/>
      <c r="E524" s="8"/>
      <c r="F524" s="9" t="s">
        <v>619</v>
      </c>
      <c r="G524" s="10" t="s">
        <v>801</v>
      </c>
      <c r="H524" s="11" t="s">
        <v>21</v>
      </c>
      <c r="I524" s="12">
        <v>12</v>
      </c>
      <c r="J524" s="13">
        <v>43009</v>
      </c>
      <c r="K524" s="14">
        <v>43009</v>
      </c>
      <c r="L524" s="14">
        <v>43100</v>
      </c>
      <c r="M524" s="15">
        <v>1</v>
      </c>
      <c r="N524" s="16">
        <v>1</v>
      </c>
      <c r="O524" s="17">
        <v>1</v>
      </c>
      <c r="P524" s="15">
        <f t="shared" si="30"/>
        <v>2</v>
      </c>
      <c r="Q524" s="15">
        <f t="shared" si="31"/>
        <v>200</v>
      </c>
      <c r="R524" s="18"/>
      <c r="S524" s="242"/>
      <c r="T524" s="242"/>
      <c r="U524" s="21"/>
      <c r="V524" s="242"/>
      <c r="W524" s="21"/>
      <c r="X524" s="21"/>
      <c r="Y524" s="244"/>
    </row>
    <row r="525" spans="1:25" ht="225" x14ac:dyDescent="0.25">
      <c r="A525" s="82" t="s">
        <v>43</v>
      </c>
      <c r="B525" s="127" t="s">
        <v>802</v>
      </c>
      <c r="C525" s="127" t="s">
        <v>803</v>
      </c>
      <c r="D525" s="128" t="s">
        <v>804</v>
      </c>
      <c r="E525" s="8" t="s">
        <v>805</v>
      </c>
      <c r="F525" s="9" t="s">
        <v>250</v>
      </c>
      <c r="G525" s="10" t="s">
        <v>806</v>
      </c>
      <c r="H525" s="11" t="s">
        <v>21</v>
      </c>
      <c r="I525" s="12">
        <v>12</v>
      </c>
      <c r="J525" s="13">
        <v>43009</v>
      </c>
      <c r="K525" s="14">
        <v>43009</v>
      </c>
      <c r="L525" s="14">
        <v>43100</v>
      </c>
      <c r="M525" s="15">
        <v>23</v>
      </c>
      <c r="N525" s="16">
        <v>5</v>
      </c>
      <c r="O525" s="17">
        <v>3</v>
      </c>
      <c r="P525" s="15">
        <f t="shared" si="30"/>
        <v>8</v>
      </c>
      <c r="Q525" s="15">
        <f t="shared" si="31"/>
        <v>34.782608695652172</v>
      </c>
      <c r="R525" s="18" t="s">
        <v>807</v>
      </c>
      <c r="S525" s="242">
        <f>VLOOKUP(C525,'[1]Sumado depto y gestion incorp1'!$A$2:$C$297,3,FALSE)</f>
        <v>10977175006</v>
      </c>
      <c r="T525" s="242">
        <f>VLOOKUP(C525,'[1]Sumado depto y gestion incorp1'!$A$2:$D$297,4,FALSE)</f>
        <v>2112142375</v>
      </c>
      <c r="U525" s="21">
        <f>VLOOKUP(C525,'[1]Sumado depto y gestion incorp1'!$A$2:$F$297,6,FALSE)</f>
        <v>9280016084</v>
      </c>
      <c r="V525" s="242">
        <f>VLOOKUP(C525,'[1]Sumado depto y gestion incorp1'!$A$2:$G$297,7,FALSE)</f>
        <v>2112142375</v>
      </c>
      <c r="W525" s="21">
        <f t="shared" si="32"/>
        <v>13089317381</v>
      </c>
      <c r="X525" s="21">
        <f t="shared" si="33"/>
        <v>11392158459</v>
      </c>
      <c r="Y525" s="244"/>
    </row>
    <row r="526" spans="1:25" ht="45" x14ac:dyDescent="0.25">
      <c r="A526" s="82" t="s">
        <v>43</v>
      </c>
      <c r="B526" s="127"/>
      <c r="C526" s="127"/>
      <c r="D526" s="128"/>
      <c r="E526" s="8"/>
      <c r="F526" s="9" t="s">
        <v>236</v>
      </c>
      <c r="G526" s="10" t="s">
        <v>808</v>
      </c>
      <c r="H526" s="11" t="s">
        <v>21</v>
      </c>
      <c r="I526" s="12">
        <v>9</v>
      </c>
      <c r="J526" s="13">
        <v>43009</v>
      </c>
      <c r="K526" s="14">
        <v>43009</v>
      </c>
      <c r="L526" s="14">
        <v>43100</v>
      </c>
      <c r="M526" s="15">
        <v>6</v>
      </c>
      <c r="N526" s="16">
        <v>5</v>
      </c>
      <c r="O526" s="17">
        <v>3</v>
      </c>
      <c r="P526" s="15">
        <f t="shared" si="30"/>
        <v>8</v>
      </c>
      <c r="Q526" s="15">
        <f t="shared" si="31"/>
        <v>133.33333333333331</v>
      </c>
      <c r="R526" s="18"/>
      <c r="S526" s="242"/>
      <c r="T526" s="242"/>
      <c r="U526" s="21"/>
      <c r="V526" s="242"/>
      <c r="W526" s="21"/>
      <c r="X526" s="21"/>
      <c r="Y526" s="244"/>
    </row>
    <row r="527" spans="1:25" ht="45" x14ac:dyDescent="0.25">
      <c r="A527" s="82" t="s">
        <v>43</v>
      </c>
      <c r="B527" s="127"/>
      <c r="C527" s="127"/>
      <c r="D527" s="128"/>
      <c r="E527" s="8"/>
      <c r="F527" s="9" t="s">
        <v>528</v>
      </c>
      <c r="G527" s="10" t="s">
        <v>809</v>
      </c>
      <c r="H527" s="11" t="s">
        <v>21</v>
      </c>
      <c r="I527" s="12">
        <v>9</v>
      </c>
      <c r="J527" s="13">
        <v>43009</v>
      </c>
      <c r="K527" s="14">
        <v>43009</v>
      </c>
      <c r="L527" s="14">
        <v>43100</v>
      </c>
      <c r="M527" s="15">
        <v>23</v>
      </c>
      <c r="N527" s="16">
        <v>5</v>
      </c>
      <c r="O527" s="17">
        <v>3</v>
      </c>
      <c r="P527" s="15">
        <f t="shared" si="30"/>
        <v>8</v>
      </c>
      <c r="Q527" s="15">
        <f t="shared" si="31"/>
        <v>34.782608695652172</v>
      </c>
      <c r="R527" s="18"/>
      <c r="S527" s="242"/>
      <c r="T527" s="242"/>
      <c r="U527" s="21"/>
      <c r="V527" s="242"/>
      <c r="W527" s="21"/>
      <c r="X527" s="21"/>
      <c r="Y527" s="244"/>
    </row>
    <row r="528" spans="1:25" ht="45" x14ac:dyDescent="0.25">
      <c r="A528" s="82" t="s">
        <v>43</v>
      </c>
      <c r="B528" s="127"/>
      <c r="C528" s="127"/>
      <c r="D528" s="128"/>
      <c r="E528" s="8"/>
      <c r="F528" s="9" t="s">
        <v>89</v>
      </c>
      <c r="G528" s="10" t="s">
        <v>810</v>
      </c>
      <c r="H528" s="11" t="s">
        <v>21</v>
      </c>
      <c r="I528" s="12">
        <v>12</v>
      </c>
      <c r="J528" s="13">
        <v>43009</v>
      </c>
      <c r="K528" s="14">
        <v>43009</v>
      </c>
      <c r="L528" s="14">
        <v>43100</v>
      </c>
      <c r="M528" s="15">
        <v>40</v>
      </c>
      <c r="N528" s="16">
        <v>0</v>
      </c>
      <c r="O528" s="17">
        <v>100</v>
      </c>
      <c r="P528" s="15">
        <f t="shared" si="30"/>
        <v>100</v>
      </c>
      <c r="Q528" s="15">
        <f t="shared" si="31"/>
        <v>250</v>
      </c>
      <c r="R528" s="18"/>
      <c r="S528" s="242"/>
      <c r="T528" s="242"/>
      <c r="U528" s="21"/>
      <c r="V528" s="242"/>
      <c r="W528" s="21"/>
      <c r="X528" s="21"/>
      <c r="Y528" s="244"/>
    </row>
    <row r="529" spans="1:25" ht="45" x14ac:dyDescent="0.25">
      <c r="A529" s="82" t="s">
        <v>43</v>
      </c>
      <c r="B529" s="127"/>
      <c r="C529" s="127"/>
      <c r="D529" s="128"/>
      <c r="E529" s="8"/>
      <c r="F529" s="9" t="s">
        <v>811</v>
      </c>
      <c r="G529" s="10" t="s">
        <v>812</v>
      </c>
      <c r="H529" s="11" t="s">
        <v>21</v>
      </c>
      <c r="I529" s="12">
        <v>12</v>
      </c>
      <c r="J529" s="13">
        <v>43009</v>
      </c>
      <c r="K529" s="14">
        <v>43009</v>
      </c>
      <c r="L529" s="14">
        <v>43100</v>
      </c>
      <c r="M529" s="15">
        <v>1</v>
      </c>
      <c r="N529" s="16">
        <v>1</v>
      </c>
      <c r="O529" s="17">
        <v>0</v>
      </c>
      <c r="P529" s="15">
        <f t="shared" si="30"/>
        <v>1</v>
      </c>
      <c r="Q529" s="15">
        <f t="shared" si="31"/>
        <v>100</v>
      </c>
      <c r="R529" s="18"/>
      <c r="S529" s="242"/>
      <c r="T529" s="242"/>
      <c r="U529" s="21"/>
      <c r="V529" s="242"/>
      <c r="W529" s="21"/>
      <c r="X529" s="21"/>
      <c r="Y529" s="244"/>
    </row>
    <row r="530" spans="1:25" ht="45" x14ac:dyDescent="0.25">
      <c r="A530" s="82" t="s">
        <v>43</v>
      </c>
      <c r="B530" s="127"/>
      <c r="C530" s="127"/>
      <c r="D530" s="128"/>
      <c r="E530" s="8"/>
      <c r="F530" s="9" t="s">
        <v>312</v>
      </c>
      <c r="G530" s="10" t="s">
        <v>813</v>
      </c>
      <c r="H530" s="11" t="s">
        <v>21</v>
      </c>
      <c r="I530" s="12">
        <v>12</v>
      </c>
      <c r="J530" s="13">
        <v>43009</v>
      </c>
      <c r="K530" s="14">
        <v>43009</v>
      </c>
      <c r="L530" s="14">
        <v>43100</v>
      </c>
      <c r="M530" s="15">
        <v>40</v>
      </c>
      <c r="N530" s="16">
        <v>0</v>
      </c>
      <c r="O530" s="17">
        <v>125</v>
      </c>
      <c r="P530" s="15">
        <f t="shared" si="30"/>
        <v>125</v>
      </c>
      <c r="Q530" s="15">
        <f t="shared" si="31"/>
        <v>312.5</v>
      </c>
      <c r="R530" s="18"/>
      <c r="S530" s="242"/>
      <c r="T530" s="242"/>
      <c r="U530" s="21"/>
      <c r="V530" s="242"/>
      <c r="W530" s="21"/>
      <c r="X530" s="21"/>
      <c r="Y530" s="244"/>
    </row>
    <row r="531" spans="1:25" ht="60" x14ac:dyDescent="0.25">
      <c r="A531" s="82" t="s">
        <v>43</v>
      </c>
      <c r="B531" s="127" t="s">
        <v>814</v>
      </c>
      <c r="C531" s="127" t="s">
        <v>815</v>
      </c>
      <c r="D531" s="128" t="s">
        <v>816</v>
      </c>
      <c r="E531" s="8" t="s">
        <v>817</v>
      </c>
      <c r="F531" s="9" t="s">
        <v>236</v>
      </c>
      <c r="G531" s="10" t="s">
        <v>818</v>
      </c>
      <c r="H531" s="11" t="s">
        <v>21</v>
      </c>
      <c r="I531" s="12">
        <v>9</v>
      </c>
      <c r="J531" s="13">
        <v>43009</v>
      </c>
      <c r="K531" s="14">
        <v>43009</v>
      </c>
      <c r="L531" s="14">
        <v>43100</v>
      </c>
      <c r="M531" s="15">
        <v>1</v>
      </c>
      <c r="N531" s="16">
        <v>1</v>
      </c>
      <c r="O531" s="17">
        <v>0</v>
      </c>
      <c r="P531" s="15">
        <f t="shared" si="30"/>
        <v>1</v>
      </c>
      <c r="Q531" s="15">
        <f t="shared" si="31"/>
        <v>100</v>
      </c>
      <c r="R531" s="18"/>
      <c r="S531" s="242">
        <f>VLOOKUP(C531,'[1]Sumado depto y gestion incorp1'!$A$2:$C$297,3,FALSE)</f>
        <v>1004615859</v>
      </c>
      <c r="T531" s="242">
        <f>VLOOKUP(C531,'[1]Sumado depto y gestion incorp1'!$A$2:$D$297,4,FALSE)</f>
        <v>0</v>
      </c>
      <c r="U531" s="21">
        <f>VLOOKUP(C531,'[1]Sumado depto y gestion incorp1'!$A$2:$F$297,6,FALSE)</f>
        <v>891186818</v>
      </c>
      <c r="V531" s="242">
        <f>VLOOKUP(C531,'[1]Sumado depto y gestion incorp1'!$A$2:$G$297,7,FALSE)</f>
        <v>0</v>
      </c>
      <c r="W531" s="21">
        <f t="shared" si="32"/>
        <v>1004615859</v>
      </c>
      <c r="X531" s="21">
        <f t="shared" si="33"/>
        <v>891186818</v>
      </c>
      <c r="Y531" s="244"/>
    </row>
    <row r="532" spans="1:25" ht="45" x14ac:dyDescent="0.25">
      <c r="A532" s="82" t="s">
        <v>43</v>
      </c>
      <c r="B532" s="127"/>
      <c r="C532" s="127"/>
      <c r="D532" s="128"/>
      <c r="E532" s="8"/>
      <c r="F532" s="9" t="s">
        <v>710</v>
      </c>
      <c r="G532" s="10" t="s">
        <v>819</v>
      </c>
      <c r="H532" s="11" t="s">
        <v>21</v>
      </c>
      <c r="I532" s="12">
        <v>9</v>
      </c>
      <c r="J532" s="13">
        <v>43009</v>
      </c>
      <c r="K532" s="14">
        <v>43009</v>
      </c>
      <c r="L532" s="14">
        <v>43100</v>
      </c>
      <c r="M532" s="15">
        <v>1</v>
      </c>
      <c r="N532" s="16">
        <v>0</v>
      </c>
      <c r="O532" s="17">
        <v>1</v>
      </c>
      <c r="P532" s="15">
        <f t="shared" si="30"/>
        <v>1</v>
      </c>
      <c r="Q532" s="15">
        <f t="shared" si="31"/>
        <v>100</v>
      </c>
      <c r="R532" s="18"/>
      <c r="S532" s="242"/>
      <c r="T532" s="242"/>
      <c r="U532" s="21"/>
      <c r="V532" s="242"/>
      <c r="W532" s="21"/>
      <c r="X532" s="21"/>
      <c r="Y532" s="244"/>
    </row>
    <row r="533" spans="1:25" ht="45" x14ac:dyDescent="0.25">
      <c r="A533" s="82" t="s">
        <v>43</v>
      </c>
      <c r="B533" s="127"/>
      <c r="C533" s="127"/>
      <c r="D533" s="128"/>
      <c r="E533" s="8"/>
      <c r="F533" s="9" t="s">
        <v>766</v>
      </c>
      <c r="G533" s="10" t="s">
        <v>820</v>
      </c>
      <c r="H533" s="11" t="s">
        <v>21</v>
      </c>
      <c r="I533" s="12">
        <v>9</v>
      </c>
      <c r="J533" s="13">
        <v>43009</v>
      </c>
      <c r="K533" s="14">
        <v>43009</v>
      </c>
      <c r="L533" s="14">
        <v>43100</v>
      </c>
      <c r="M533" s="15">
        <v>1</v>
      </c>
      <c r="N533" s="16">
        <v>0</v>
      </c>
      <c r="O533" s="17">
        <v>1</v>
      </c>
      <c r="P533" s="15">
        <f t="shared" si="30"/>
        <v>1</v>
      </c>
      <c r="Q533" s="15">
        <f t="shared" si="31"/>
        <v>100</v>
      </c>
      <c r="R533" s="18"/>
      <c r="S533" s="242"/>
      <c r="T533" s="242"/>
      <c r="U533" s="21"/>
      <c r="V533" s="242"/>
      <c r="W533" s="21"/>
      <c r="X533" s="21"/>
      <c r="Y533" s="244"/>
    </row>
    <row r="534" spans="1:25" ht="45" x14ac:dyDescent="0.25">
      <c r="A534" s="82" t="s">
        <v>43</v>
      </c>
      <c r="B534" s="127"/>
      <c r="C534" s="127"/>
      <c r="D534" s="128"/>
      <c r="E534" s="8"/>
      <c r="F534" s="9" t="s">
        <v>89</v>
      </c>
      <c r="G534" s="10" t="s">
        <v>821</v>
      </c>
      <c r="H534" s="11" t="s">
        <v>21</v>
      </c>
      <c r="I534" s="12">
        <v>9</v>
      </c>
      <c r="J534" s="13">
        <v>43009</v>
      </c>
      <c r="K534" s="14">
        <v>43009</v>
      </c>
      <c r="L534" s="14">
        <v>43100</v>
      </c>
      <c r="M534" s="15">
        <v>1</v>
      </c>
      <c r="N534" s="16">
        <v>0</v>
      </c>
      <c r="O534" s="17">
        <v>1</v>
      </c>
      <c r="P534" s="15">
        <f t="shared" si="30"/>
        <v>1</v>
      </c>
      <c r="Q534" s="15">
        <f t="shared" si="31"/>
        <v>100</v>
      </c>
      <c r="R534" s="18"/>
      <c r="S534" s="242"/>
      <c r="T534" s="242"/>
      <c r="U534" s="21"/>
      <c r="V534" s="242"/>
      <c r="W534" s="21"/>
      <c r="X534" s="21"/>
      <c r="Y534" s="244"/>
    </row>
    <row r="535" spans="1:25" ht="45" x14ac:dyDescent="0.25">
      <c r="A535" s="82" t="s">
        <v>43</v>
      </c>
      <c r="B535" s="127"/>
      <c r="C535" s="127"/>
      <c r="D535" s="128"/>
      <c r="E535" s="8"/>
      <c r="F535" s="9" t="s">
        <v>528</v>
      </c>
      <c r="G535" s="10" t="s">
        <v>822</v>
      </c>
      <c r="H535" s="11" t="s">
        <v>21</v>
      </c>
      <c r="I535" s="12">
        <v>9</v>
      </c>
      <c r="J535" s="13">
        <v>43009</v>
      </c>
      <c r="K535" s="14">
        <v>43009</v>
      </c>
      <c r="L535" s="14">
        <v>43100</v>
      </c>
      <c r="M535" s="15">
        <v>17</v>
      </c>
      <c r="N535" s="16">
        <v>0</v>
      </c>
      <c r="O535" s="17">
        <v>50</v>
      </c>
      <c r="P535" s="15">
        <f t="shared" si="30"/>
        <v>50</v>
      </c>
      <c r="Q535" s="15">
        <f t="shared" si="31"/>
        <v>294.11764705882354</v>
      </c>
      <c r="R535" s="18"/>
      <c r="S535" s="242"/>
      <c r="T535" s="242"/>
      <c r="U535" s="21"/>
      <c r="V535" s="242"/>
      <c r="W535" s="21"/>
      <c r="X535" s="21"/>
      <c r="Y535" s="244"/>
    </row>
    <row r="536" spans="1:25" ht="45" x14ac:dyDescent="0.25">
      <c r="A536" s="82" t="s">
        <v>43</v>
      </c>
      <c r="B536" s="127"/>
      <c r="C536" s="127"/>
      <c r="D536" s="128"/>
      <c r="E536" s="8"/>
      <c r="F536" s="9" t="s">
        <v>811</v>
      </c>
      <c r="G536" s="10" t="s">
        <v>823</v>
      </c>
      <c r="H536" s="11" t="s">
        <v>21</v>
      </c>
      <c r="I536" s="12">
        <v>9</v>
      </c>
      <c r="J536" s="13">
        <v>43009</v>
      </c>
      <c r="K536" s="14">
        <v>43009</v>
      </c>
      <c r="L536" s="14">
        <v>43100</v>
      </c>
      <c r="M536" s="15">
        <v>17</v>
      </c>
      <c r="N536" s="16">
        <v>0</v>
      </c>
      <c r="O536" s="17">
        <v>50</v>
      </c>
      <c r="P536" s="15">
        <f t="shared" si="30"/>
        <v>50</v>
      </c>
      <c r="Q536" s="15">
        <f t="shared" si="31"/>
        <v>294.11764705882354</v>
      </c>
      <c r="R536" s="18"/>
      <c r="S536" s="242"/>
      <c r="T536" s="242"/>
      <c r="U536" s="21"/>
      <c r="V536" s="242"/>
      <c r="W536" s="21"/>
      <c r="X536" s="21"/>
      <c r="Y536" s="244"/>
    </row>
    <row r="537" spans="1:25" ht="45" x14ac:dyDescent="0.25">
      <c r="A537" s="82" t="s">
        <v>43</v>
      </c>
      <c r="B537" s="127"/>
      <c r="C537" s="127"/>
      <c r="D537" s="128"/>
      <c r="E537" s="8"/>
      <c r="F537" s="9" t="s">
        <v>824</v>
      </c>
      <c r="G537" s="10" t="s">
        <v>825</v>
      </c>
      <c r="H537" s="11" t="s">
        <v>21</v>
      </c>
      <c r="I537" s="12">
        <v>9</v>
      </c>
      <c r="J537" s="13">
        <v>43009</v>
      </c>
      <c r="K537" s="14">
        <v>43009</v>
      </c>
      <c r="L537" s="14">
        <v>43100</v>
      </c>
      <c r="M537" s="15">
        <v>17</v>
      </c>
      <c r="N537" s="16">
        <v>0</v>
      </c>
      <c r="O537" s="17">
        <v>50</v>
      </c>
      <c r="P537" s="15">
        <f t="shared" si="30"/>
        <v>50</v>
      </c>
      <c r="Q537" s="15">
        <f t="shared" si="31"/>
        <v>294.11764705882354</v>
      </c>
      <c r="R537" s="18"/>
      <c r="S537" s="242"/>
      <c r="T537" s="242"/>
      <c r="U537" s="21"/>
      <c r="V537" s="242"/>
      <c r="W537" s="21"/>
      <c r="X537" s="21"/>
      <c r="Y537" s="244"/>
    </row>
    <row r="538" spans="1:25" ht="45" x14ac:dyDescent="0.25">
      <c r="A538" s="82" t="s">
        <v>43</v>
      </c>
      <c r="B538" s="127"/>
      <c r="C538" s="127"/>
      <c r="D538" s="128"/>
      <c r="E538" s="8"/>
      <c r="F538" s="9" t="s">
        <v>316</v>
      </c>
      <c r="G538" s="10" t="s">
        <v>826</v>
      </c>
      <c r="H538" s="11" t="s">
        <v>21</v>
      </c>
      <c r="I538" s="12">
        <v>9</v>
      </c>
      <c r="J538" s="13">
        <v>43009</v>
      </c>
      <c r="K538" s="14">
        <v>43009</v>
      </c>
      <c r="L538" s="14">
        <v>43100</v>
      </c>
      <c r="M538" s="15">
        <v>5</v>
      </c>
      <c r="N538" s="16">
        <v>0</v>
      </c>
      <c r="O538" s="17">
        <v>10</v>
      </c>
      <c r="P538" s="15">
        <f t="shared" si="30"/>
        <v>10</v>
      </c>
      <c r="Q538" s="15">
        <f t="shared" si="31"/>
        <v>200</v>
      </c>
      <c r="R538" s="18"/>
      <c r="S538" s="242"/>
      <c r="T538" s="242"/>
      <c r="U538" s="21"/>
      <c r="V538" s="242"/>
      <c r="W538" s="21"/>
      <c r="X538" s="21"/>
      <c r="Y538" s="244"/>
    </row>
    <row r="539" spans="1:25" ht="45" x14ac:dyDescent="0.25">
      <c r="A539" s="82" t="s">
        <v>43</v>
      </c>
      <c r="B539" s="127"/>
      <c r="C539" s="127"/>
      <c r="D539" s="128"/>
      <c r="E539" s="8"/>
      <c r="F539" s="9" t="s">
        <v>318</v>
      </c>
      <c r="G539" s="10" t="s">
        <v>827</v>
      </c>
      <c r="H539" s="11" t="s">
        <v>21</v>
      </c>
      <c r="I539" s="12">
        <v>9</v>
      </c>
      <c r="J539" s="13">
        <v>43009</v>
      </c>
      <c r="K539" s="14">
        <v>43009</v>
      </c>
      <c r="L539" s="14">
        <v>43100</v>
      </c>
      <c r="M539" s="15">
        <v>5</v>
      </c>
      <c r="N539" s="16">
        <v>0</v>
      </c>
      <c r="O539" s="17">
        <v>10</v>
      </c>
      <c r="P539" s="15">
        <f t="shared" si="30"/>
        <v>10</v>
      </c>
      <c r="Q539" s="15">
        <f t="shared" si="31"/>
        <v>200</v>
      </c>
      <c r="R539" s="18"/>
      <c r="S539" s="242"/>
      <c r="T539" s="242"/>
      <c r="U539" s="21"/>
      <c r="V539" s="242"/>
      <c r="W539" s="21"/>
      <c r="X539" s="21"/>
      <c r="Y539" s="244"/>
    </row>
    <row r="540" spans="1:25" ht="45" x14ac:dyDescent="0.25">
      <c r="A540" s="82" t="s">
        <v>43</v>
      </c>
      <c r="B540" s="127"/>
      <c r="C540" s="127"/>
      <c r="D540" s="128"/>
      <c r="E540" s="8"/>
      <c r="F540" s="9" t="s">
        <v>274</v>
      </c>
      <c r="G540" s="10" t="s">
        <v>828</v>
      </c>
      <c r="H540" s="11" t="s">
        <v>21</v>
      </c>
      <c r="I540" s="12">
        <v>9</v>
      </c>
      <c r="J540" s="13">
        <v>43009</v>
      </c>
      <c r="K540" s="14">
        <v>43009</v>
      </c>
      <c r="L540" s="14">
        <v>43100</v>
      </c>
      <c r="M540" s="15">
        <v>37</v>
      </c>
      <c r="N540" s="16">
        <v>1</v>
      </c>
      <c r="O540" s="17">
        <v>49</v>
      </c>
      <c r="P540" s="15">
        <f t="shared" si="30"/>
        <v>50</v>
      </c>
      <c r="Q540" s="15">
        <f t="shared" si="31"/>
        <v>135.13513513513513</v>
      </c>
      <c r="R540" s="18"/>
      <c r="S540" s="242"/>
      <c r="T540" s="242"/>
      <c r="U540" s="21"/>
      <c r="V540" s="242"/>
      <c r="W540" s="21"/>
      <c r="X540" s="21"/>
      <c r="Y540" s="244"/>
    </row>
    <row r="541" spans="1:25" ht="45" x14ac:dyDescent="0.25">
      <c r="A541" s="82" t="s">
        <v>43</v>
      </c>
      <c r="B541" s="127"/>
      <c r="C541" s="127"/>
      <c r="D541" s="128"/>
      <c r="E541" s="8"/>
      <c r="F541" s="9" t="s">
        <v>829</v>
      </c>
      <c r="G541" s="10" t="s">
        <v>830</v>
      </c>
      <c r="H541" s="11" t="s">
        <v>21</v>
      </c>
      <c r="I541" s="12">
        <v>9</v>
      </c>
      <c r="J541" s="13">
        <v>43009</v>
      </c>
      <c r="K541" s="14">
        <v>43009</v>
      </c>
      <c r="L541" s="14">
        <v>43100</v>
      </c>
      <c r="M541" s="15">
        <v>37</v>
      </c>
      <c r="N541" s="16">
        <v>0</v>
      </c>
      <c r="O541" s="17">
        <v>50</v>
      </c>
      <c r="P541" s="15">
        <f t="shared" si="30"/>
        <v>50</v>
      </c>
      <c r="Q541" s="15">
        <f t="shared" si="31"/>
        <v>135.13513513513513</v>
      </c>
      <c r="R541" s="18"/>
      <c r="S541" s="242"/>
      <c r="T541" s="242"/>
      <c r="U541" s="21"/>
      <c r="V541" s="242"/>
      <c r="W541" s="21"/>
      <c r="X541" s="21"/>
      <c r="Y541" s="244"/>
    </row>
    <row r="542" spans="1:25" ht="45" x14ac:dyDescent="0.25">
      <c r="A542" s="82" t="s">
        <v>43</v>
      </c>
      <c r="B542" s="127"/>
      <c r="C542" s="127"/>
      <c r="D542" s="128"/>
      <c r="E542" s="8"/>
      <c r="F542" s="9" t="s">
        <v>697</v>
      </c>
      <c r="G542" s="10" t="s">
        <v>831</v>
      </c>
      <c r="H542" s="11" t="s">
        <v>21</v>
      </c>
      <c r="I542" s="12">
        <v>9</v>
      </c>
      <c r="J542" s="13">
        <v>43009</v>
      </c>
      <c r="K542" s="14">
        <v>43009</v>
      </c>
      <c r="L542" s="14">
        <v>43100</v>
      </c>
      <c r="M542" s="15">
        <v>1</v>
      </c>
      <c r="N542" s="16">
        <v>0</v>
      </c>
      <c r="O542" s="17">
        <v>1</v>
      </c>
      <c r="P542" s="15">
        <f t="shared" si="30"/>
        <v>1</v>
      </c>
      <c r="Q542" s="15">
        <f t="shared" si="31"/>
        <v>100</v>
      </c>
      <c r="R542" s="18"/>
      <c r="S542" s="242"/>
      <c r="T542" s="242"/>
      <c r="U542" s="21"/>
      <c r="V542" s="242"/>
      <c r="W542" s="21"/>
      <c r="X542" s="21"/>
      <c r="Y542" s="244"/>
    </row>
    <row r="543" spans="1:25" ht="45" x14ac:dyDescent="0.25">
      <c r="A543" s="82" t="s">
        <v>43</v>
      </c>
      <c r="B543" s="127"/>
      <c r="C543" s="127"/>
      <c r="D543" s="128"/>
      <c r="E543" s="8"/>
      <c r="F543" s="9" t="s">
        <v>832</v>
      </c>
      <c r="G543" s="10" t="s">
        <v>833</v>
      </c>
      <c r="H543" s="11" t="s">
        <v>21</v>
      </c>
      <c r="I543" s="12">
        <v>9</v>
      </c>
      <c r="J543" s="13">
        <v>43009</v>
      </c>
      <c r="K543" s="14">
        <v>43009</v>
      </c>
      <c r="L543" s="14">
        <v>43100</v>
      </c>
      <c r="M543" s="15">
        <v>1</v>
      </c>
      <c r="N543" s="16">
        <v>0</v>
      </c>
      <c r="O543" s="17">
        <v>1</v>
      </c>
      <c r="P543" s="15">
        <f t="shared" si="30"/>
        <v>1</v>
      </c>
      <c r="Q543" s="15">
        <f t="shared" si="31"/>
        <v>100</v>
      </c>
      <c r="R543" s="18"/>
      <c r="S543" s="242"/>
      <c r="T543" s="242"/>
      <c r="U543" s="21"/>
      <c r="V543" s="242"/>
      <c r="W543" s="21"/>
      <c r="X543" s="21"/>
      <c r="Y543" s="244"/>
    </row>
    <row r="544" spans="1:25" ht="45" x14ac:dyDescent="0.25">
      <c r="A544" s="82" t="s">
        <v>43</v>
      </c>
      <c r="B544" s="127"/>
      <c r="C544" s="127"/>
      <c r="D544" s="128"/>
      <c r="E544" s="8"/>
      <c r="F544" s="9" t="s">
        <v>834</v>
      </c>
      <c r="G544" s="10" t="s">
        <v>835</v>
      </c>
      <c r="H544" s="11" t="s">
        <v>21</v>
      </c>
      <c r="I544" s="12">
        <v>9</v>
      </c>
      <c r="J544" s="13">
        <v>43009</v>
      </c>
      <c r="K544" s="14">
        <v>43009</v>
      </c>
      <c r="L544" s="14">
        <v>43100</v>
      </c>
      <c r="M544" s="15">
        <v>1</v>
      </c>
      <c r="N544" s="16">
        <v>1</v>
      </c>
      <c r="O544" s="17">
        <v>0</v>
      </c>
      <c r="P544" s="15">
        <f t="shared" si="30"/>
        <v>1</v>
      </c>
      <c r="Q544" s="15">
        <f t="shared" si="31"/>
        <v>100</v>
      </c>
      <c r="R544" s="18"/>
      <c r="S544" s="242"/>
      <c r="T544" s="242"/>
      <c r="U544" s="21"/>
      <c r="V544" s="242"/>
      <c r="W544" s="21"/>
      <c r="X544" s="21"/>
      <c r="Y544" s="244"/>
    </row>
    <row r="545" spans="1:25" ht="45" x14ac:dyDescent="0.25">
      <c r="A545" s="82" t="s">
        <v>43</v>
      </c>
      <c r="B545" s="127"/>
      <c r="C545" s="127"/>
      <c r="D545" s="128"/>
      <c r="E545" s="8"/>
      <c r="F545" s="9" t="s">
        <v>276</v>
      </c>
      <c r="G545" s="10" t="s">
        <v>836</v>
      </c>
      <c r="H545" s="11" t="s">
        <v>21</v>
      </c>
      <c r="I545" s="12">
        <v>9</v>
      </c>
      <c r="J545" s="13">
        <v>43009</v>
      </c>
      <c r="K545" s="14">
        <v>43009</v>
      </c>
      <c r="L545" s="14">
        <v>43100</v>
      </c>
      <c r="M545" s="15">
        <v>1</v>
      </c>
      <c r="N545" s="16">
        <v>0</v>
      </c>
      <c r="O545" s="17">
        <v>1</v>
      </c>
      <c r="P545" s="15">
        <f t="shared" si="30"/>
        <v>1</v>
      </c>
      <c r="Q545" s="15">
        <f t="shared" si="31"/>
        <v>100</v>
      </c>
      <c r="R545" s="18"/>
      <c r="S545" s="242"/>
      <c r="T545" s="242"/>
      <c r="U545" s="21"/>
      <c r="V545" s="242"/>
      <c r="W545" s="21"/>
      <c r="X545" s="21"/>
      <c r="Y545" s="244"/>
    </row>
    <row r="546" spans="1:25" ht="45" x14ac:dyDescent="0.25">
      <c r="A546" s="82" t="s">
        <v>43</v>
      </c>
      <c r="B546" s="127"/>
      <c r="C546" s="127"/>
      <c r="D546" s="128"/>
      <c r="E546" s="8"/>
      <c r="F546" s="9" t="s">
        <v>837</v>
      </c>
      <c r="G546" s="10" t="s">
        <v>838</v>
      </c>
      <c r="H546" s="11" t="s">
        <v>201</v>
      </c>
      <c r="I546" s="12">
        <v>9</v>
      </c>
      <c r="J546" s="13">
        <v>43009</v>
      </c>
      <c r="K546" s="14">
        <v>43009</v>
      </c>
      <c r="L546" s="14">
        <v>43100</v>
      </c>
      <c r="M546" s="15">
        <v>1</v>
      </c>
      <c r="N546" s="16">
        <v>0</v>
      </c>
      <c r="O546" s="17">
        <v>1</v>
      </c>
      <c r="P546" s="15">
        <f t="shared" si="30"/>
        <v>1</v>
      </c>
      <c r="Q546" s="15">
        <f t="shared" si="31"/>
        <v>100</v>
      </c>
      <c r="R546" s="18"/>
      <c r="S546" s="242"/>
      <c r="T546" s="242"/>
      <c r="U546" s="21"/>
      <c r="V546" s="242"/>
      <c r="W546" s="21"/>
      <c r="X546" s="21"/>
      <c r="Y546" s="244"/>
    </row>
    <row r="547" spans="1:25" ht="180" x14ac:dyDescent="0.25">
      <c r="A547" s="82" t="s">
        <v>43</v>
      </c>
      <c r="B547" s="127" t="s">
        <v>793</v>
      </c>
      <c r="C547" s="127" t="s">
        <v>839</v>
      </c>
      <c r="D547" s="128" t="s">
        <v>840</v>
      </c>
      <c r="E547" s="8" t="s">
        <v>841</v>
      </c>
      <c r="F547" s="9" t="s">
        <v>26</v>
      </c>
      <c r="G547" s="10" t="s">
        <v>842</v>
      </c>
      <c r="H547" s="11" t="s">
        <v>21</v>
      </c>
      <c r="I547" s="12">
        <v>12</v>
      </c>
      <c r="J547" s="13">
        <v>43009</v>
      </c>
      <c r="K547" s="14">
        <v>43009</v>
      </c>
      <c r="L547" s="14">
        <v>43100</v>
      </c>
      <c r="M547" s="15">
        <v>1</v>
      </c>
      <c r="N547" s="16">
        <v>1</v>
      </c>
      <c r="O547" s="17">
        <v>0</v>
      </c>
      <c r="P547" s="15">
        <f t="shared" si="30"/>
        <v>1</v>
      </c>
      <c r="Q547" s="15">
        <f t="shared" si="31"/>
        <v>100</v>
      </c>
      <c r="R547" s="18" t="s">
        <v>843</v>
      </c>
      <c r="S547" s="242">
        <f>VLOOKUP(C547,'[1]Sumado depto y gestion incorp1'!$A$2:$C$297,3,FALSE)</f>
        <v>37790442000</v>
      </c>
      <c r="T547" s="242">
        <f>VLOOKUP(C547,'[1]Sumado depto y gestion incorp1'!$A$2:$D$297,4,FALSE)</f>
        <v>0</v>
      </c>
      <c r="U547" s="21">
        <f>VLOOKUP(C547,'[1]Sumado depto y gestion incorp1'!$A$2:$F$297,6,FALSE)</f>
        <v>0</v>
      </c>
      <c r="V547" s="242">
        <f>VLOOKUP(C547,'[1]Sumado depto y gestion incorp1'!$A$2:$G$297,7,FALSE)</f>
        <v>0</v>
      </c>
      <c r="W547" s="21">
        <f t="shared" si="32"/>
        <v>37790442000</v>
      </c>
      <c r="X547" s="21">
        <f t="shared" si="33"/>
        <v>0</v>
      </c>
      <c r="Y547" s="244"/>
    </row>
    <row r="548" spans="1:25" ht="45" x14ac:dyDescent="0.25">
      <c r="A548" s="82" t="s">
        <v>43</v>
      </c>
      <c r="B548" s="127"/>
      <c r="C548" s="127"/>
      <c r="D548" s="128"/>
      <c r="E548" s="8"/>
      <c r="F548" s="9" t="s">
        <v>70</v>
      </c>
      <c r="G548" s="10" t="s">
        <v>844</v>
      </c>
      <c r="H548" s="11" t="s">
        <v>21</v>
      </c>
      <c r="I548" s="12">
        <v>12</v>
      </c>
      <c r="J548" s="13">
        <v>43009</v>
      </c>
      <c r="K548" s="14">
        <v>43009</v>
      </c>
      <c r="L548" s="14">
        <v>43100</v>
      </c>
      <c r="M548" s="15">
        <v>24338</v>
      </c>
      <c r="N548" s="16">
        <v>0</v>
      </c>
      <c r="O548" s="17">
        <v>0</v>
      </c>
      <c r="P548" s="15">
        <f t="shared" si="30"/>
        <v>0</v>
      </c>
      <c r="Q548" s="15">
        <f t="shared" si="31"/>
        <v>0</v>
      </c>
      <c r="R548" s="18"/>
      <c r="S548" s="242"/>
      <c r="T548" s="242"/>
      <c r="U548" s="21"/>
      <c r="V548" s="242"/>
      <c r="W548" s="21"/>
      <c r="X548" s="21"/>
      <c r="Y548" s="244"/>
    </row>
    <row r="549" spans="1:25" ht="45" x14ac:dyDescent="0.25">
      <c r="A549" s="82" t="s">
        <v>43</v>
      </c>
      <c r="B549" s="127"/>
      <c r="C549" s="127"/>
      <c r="D549" s="128"/>
      <c r="E549" s="8"/>
      <c r="F549" s="9" t="s">
        <v>72</v>
      </c>
      <c r="G549" s="10" t="s">
        <v>845</v>
      </c>
      <c r="H549" s="11" t="s">
        <v>21</v>
      </c>
      <c r="I549" s="12">
        <v>12</v>
      </c>
      <c r="J549" s="13">
        <v>43009</v>
      </c>
      <c r="K549" s="14">
        <v>43009</v>
      </c>
      <c r="L549" s="14">
        <v>43100</v>
      </c>
      <c r="M549" s="15">
        <v>2000</v>
      </c>
      <c r="N549" s="16">
        <v>0</v>
      </c>
      <c r="O549" s="17">
        <v>0</v>
      </c>
      <c r="P549" s="15">
        <f t="shared" si="30"/>
        <v>0</v>
      </c>
      <c r="Q549" s="15">
        <f t="shared" si="31"/>
        <v>0</v>
      </c>
      <c r="R549" s="18"/>
      <c r="S549" s="242"/>
      <c r="T549" s="242"/>
      <c r="U549" s="21"/>
      <c r="V549" s="242"/>
      <c r="W549" s="21"/>
      <c r="X549" s="21"/>
      <c r="Y549" s="244"/>
    </row>
    <row r="550" spans="1:25" ht="45" x14ac:dyDescent="0.25">
      <c r="A550" s="82" t="s">
        <v>43</v>
      </c>
      <c r="B550" s="127"/>
      <c r="C550" s="127"/>
      <c r="D550" s="128"/>
      <c r="E550" s="8"/>
      <c r="F550" s="9" t="s">
        <v>73</v>
      </c>
      <c r="G550" s="10" t="s">
        <v>846</v>
      </c>
      <c r="H550" s="11" t="s">
        <v>21</v>
      </c>
      <c r="I550" s="12">
        <v>12</v>
      </c>
      <c r="J550" s="13">
        <v>43009</v>
      </c>
      <c r="K550" s="14">
        <v>43009</v>
      </c>
      <c r="L550" s="14">
        <v>43100</v>
      </c>
      <c r="M550" s="15">
        <v>1500</v>
      </c>
      <c r="N550" s="16">
        <v>0</v>
      </c>
      <c r="O550" s="17">
        <v>0</v>
      </c>
      <c r="P550" s="15">
        <f t="shared" si="30"/>
        <v>0</v>
      </c>
      <c r="Q550" s="15">
        <f t="shared" si="31"/>
        <v>0</v>
      </c>
      <c r="R550" s="18"/>
      <c r="S550" s="242"/>
      <c r="T550" s="242"/>
      <c r="U550" s="21"/>
      <c r="V550" s="242"/>
      <c r="W550" s="21"/>
      <c r="X550" s="21"/>
      <c r="Y550" s="244"/>
    </row>
    <row r="551" spans="1:25" ht="60" x14ac:dyDescent="0.25">
      <c r="A551" s="82" t="s">
        <v>43</v>
      </c>
      <c r="B551" s="127" t="s">
        <v>847</v>
      </c>
      <c r="C551" s="127" t="s">
        <v>848</v>
      </c>
      <c r="D551" s="128" t="s">
        <v>849</v>
      </c>
      <c r="E551" s="8" t="s">
        <v>850</v>
      </c>
      <c r="F551" s="9" t="s">
        <v>232</v>
      </c>
      <c r="G551" s="10" t="s">
        <v>851</v>
      </c>
      <c r="H551" s="11" t="s">
        <v>21</v>
      </c>
      <c r="I551" s="12">
        <v>11</v>
      </c>
      <c r="J551" s="13">
        <v>43009</v>
      </c>
      <c r="K551" s="14">
        <v>43009</v>
      </c>
      <c r="L551" s="14">
        <v>43100</v>
      </c>
      <c r="M551" s="15">
        <v>1</v>
      </c>
      <c r="N551" s="123">
        <v>1</v>
      </c>
      <c r="O551" s="17">
        <v>0</v>
      </c>
      <c r="P551" s="15">
        <f t="shared" si="30"/>
        <v>1</v>
      </c>
      <c r="Q551" s="15">
        <f t="shared" si="31"/>
        <v>100</v>
      </c>
      <c r="R551" s="18"/>
      <c r="S551" s="242">
        <f>VLOOKUP(C551,'[1]Sumado depto y gestion incorp1'!$A$2:$C$297,3,FALSE)</f>
        <v>359156209</v>
      </c>
      <c r="T551" s="242">
        <f>VLOOKUP(C551,'[1]Sumado depto y gestion incorp1'!$A$2:$D$297,4,FALSE)</f>
        <v>0</v>
      </c>
      <c r="U551" s="21">
        <f>VLOOKUP(C551,'[1]Sumado depto y gestion incorp1'!$A$2:$F$297,6,FALSE)</f>
        <v>228126171</v>
      </c>
      <c r="V551" s="242">
        <f>VLOOKUP(C551,'[1]Sumado depto y gestion incorp1'!$A$2:$G$297,7,FALSE)</f>
        <v>0</v>
      </c>
      <c r="W551" s="21">
        <f t="shared" si="32"/>
        <v>359156209</v>
      </c>
      <c r="X551" s="21">
        <f t="shared" si="33"/>
        <v>228126171</v>
      </c>
      <c r="Y551" s="244"/>
    </row>
    <row r="552" spans="1:25" ht="45" x14ac:dyDescent="0.25">
      <c r="A552" s="82" t="s">
        <v>43</v>
      </c>
      <c r="B552" s="127"/>
      <c r="C552" s="127"/>
      <c r="D552" s="128"/>
      <c r="E552" s="8"/>
      <c r="F552" s="9" t="s">
        <v>78</v>
      </c>
      <c r="G552" s="10" t="s">
        <v>852</v>
      </c>
      <c r="H552" s="11" t="s">
        <v>21</v>
      </c>
      <c r="I552" s="12">
        <v>11</v>
      </c>
      <c r="J552" s="13">
        <v>43009</v>
      </c>
      <c r="K552" s="14">
        <v>43009</v>
      </c>
      <c r="L552" s="14">
        <v>43100</v>
      </c>
      <c r="M552" s="15">
        <v>1</v>
      </c>
      <c r="N552" s="123">
        <v>2</v>
      </c>
      <c r="O552" s="17">
        <v>0</v>
      </c>
      <c r="P552" s="15">
        <f t="shared" si="30"/>
        <v>2</v>
      </c>
      <c r="Q552" s="15">
        <f t="shared" si="31"/>
        <v>200</v>
      </c>
      <c r="R552" s="18"/>
      <c r="S552" s="242"/>
      <c r="T552" s="242"/>
      <c r="U552" s="21"/>
      <c r="V552" s="242"/>
      <c r="W552" s="21"/>
      <c r="X552" s="21"/>
      <c r="Y552" s="244"/>
    </row>
    <row r="553" spans="1:25" ht="45" x14ac:dyDescent="0.25">
      <c r="A553" s="82" t="s">
        <v>43</v>
      </c>
      <c r="B553" s="127"/>
      <c r="C553" s="127"/>
      <c r="D553" s="128"/>
      <c r="E553" s="8"/>
      <c r="F553" s="9" t="s">
        <v>707</v>
      </c>
      <c r="G553" s="10" t="s">
        <v>853</v>
      </c>
      <c r="H553" s="11" t="s">
        <v>21</v>
      </c>
      <c r="I553" s="12">
        <v>11</v>
      </c>
      <c r="J553" s="13">
        <v>43009</v>
      </c>
      <c r="K553" s="14">
        <v>43009</v>
      </c>
      <c r="L553" s="14">
        <v>43100</v>
      </c>
      <c r="M553" s="15">
        <v>1</v>
      </c>
      <c r="N553" s="123">
        <v>1</v>
      </c>
      <c r="O553" s="17">
        <v>0</v>
      </c>
      <c r="P553" s="15">
        <f t="shared" si="30"/>
        <v>1</v>
      </c>
      <c r="Q553" s="15">
        <f t="shared" si="31"/>
        <v>100</v>
      </c>
      <c r="R553" s="18"/>
      <c r="S553" s="242"/>
      <c r="T553" s="242"/>
      <c r="U553" s="21"/>
      <c r="V553" s="242"/>
      <c r="W553" s="21"/>
      <c r="X553" s="21"/>
      <c r="Y553" s="244"/>
    </row>
    <row r="554" spans="1:25" ht="45" x14ac:dyDescent="0.25">
      <c r="A554" s="82" t="s">
        <v>43</v>
      </c>
      <c r="B554" s="127"/>
      <c r="C554" s="127"/>
      <c r="D554" s="128"/>
      <c r="E554" s="8"/>
      <c r="F554" s="9" t="s">
        <v>284</v>
      </c>
      <c r="G554" s="10" t="s">
        <v>854</v>
      </c>
      <c r="H554" s="11" t="s">
        <v>201</v>
      </c>
      <c r="I554" s="12">
        <v>12</v>
      </c>
      <c r="J554" s="13">
        <v>43009</v>
      </c>
      <c r="K554" s="14">
        <v>43009</v>
      </c>
      <c r="L554" s="14">
        <v>43100</v>
      </c>
      <c r="M554" s="15">
        <v>2</v>
      </c>
      <c r="N554" s="16">
        <v>0</v>
      </c>
      <c r="O554" s="17">
        <v>2</v>
      </c>
      <c r="P554" s="15">
        <f t="shared" si="30"/>
        <v>2</v>
      </c>
      <c r="Q554" s="15">
        <f t="shared" si="31"/>
        <v>100</v>
      </c>
      <c r="R554" s="18"/>
      <c r="S554" s="242"/>
      <c r="T554" s="242"/>
      <c r="U554" s="21"/>
      <c r="V554" s="242"/>
      <c r="W554" s="21"/>
      <c r="X554" s="21"/>
      <c r="Y554" s="244"/>
    </row>
    <row r="555" spans="1:25" ht="120" x14ac:dyDescent="0.25">
      <c r="A555" s="82" t="s">
        <v>43</v>
      </c>
      <c r="B555" s="127" t="s">
        <v>855</v>
      </c>
      <c r="C555" s="127" t="s">
        <v>856</v>
      </c>
      <c r="D555" s="128" t="s">
        <v>857</v>
      </c>
      <c r="E555" s="8" t="s">
        <v>858</v>
      </c>
      <c r="F555" s="9" t="s">
        <v>19</v>
      </c>
      <c r="G555" s="10" t="s">
        <v>859</v>
      </c>
      <c r="H555" s="11" t="s">
        <v>71</v>
      </c>
      <c r="I555" s="12">
        <v>12</v>
      </c>
      <c r="J555" s="13">
        <v>43009</v>
      </c>
      <c r="K555" s="14">
        <v>43009</v>
      </c>
      <c r="L555" s="14">
        <v>43100</v>
      </c>
      <c r="M555" s="15">
        <v>100</v>
      </c>
      <c r="N555" s="16">
        <v>80</v>
      </c>
      <c r="O555" s="17">
        <v>20</v>
      </c>
      <c r="P555" s="15">
        <f t="shared" si="30"/>
        <v>100</v>
      </c>
      <c r="Q555" s="15">
        <f t="shared" si="31"/>
        <v>100</v>
      </c>
      <c r="R555" s="18" t="s">
        <v>860</v>
      </c>
      <c r="S555" s="242">
        <f>VLOOKUP(C555,'[1]Sumado depto y gestion incorp1'!$A$2:$C$297,3,FALSE)</f>
        <v>2000000000</v>
      </c>
      <c r="T555" s="242">
        <f>VLOOKUP(C555,'[1]Sumado depto y gestion incorp1'!$A$2:$D$297,4,FALSE)</f>
        <v>0</v>
      </c>
      <c r="U555" s="21">
        <f>VLOOKUP(C555,'[1]Sumado depto y gestion incorp1'!$A$2:$F$297,6,FALSE)</f>
        <v>2000000000</v>
      </c>
      <c r="V555" s="242">
        <f>VLOOKUP(C555,'[1]Sumado depto y gestion incorp1'!$A$2:$G$297,7,FALSE)</f>
        <v>0</v>
      </c>
      <c r="W555" s="21">
        <f t="shared" si="32"/>
        <v>2000000000</v>
      </c>
      <c r="X555" s="21">
        <f t="shared" si="33"/>
        <v>2000000000</v>
      </c>
      <c r="Y555" s="244"/>
    </row>
    <row r="556" spans="1:25" ht="45" x14ac:dyDescent="0.25">
      <c r="A556" s="82" t="s">
        <v>43</v>
      </c>
      <c r="B556" s="127"/>
      <c r="C556" s="127"/>
      <c r="D556" s="128"/>
      <c r="E556" s="8"/>
      <c r="F556" s="9" t="s">
        <v>197</v>
      </c>
      <c r="G556" s="10" t="s">
        <v>861</v>
      </c>
      <c r="H556" s="11" t="s">
        <v>71</v>
      </c>
      <c r="I556" s="12">
        <v>12</v>
      </c>
      <c r="J556" s="13">
        <v>43009</v>
      </c>
      <c r="K556" s="14">
        <v>43009</v>
      </c>
      <c r="L556" s="14">
        <v>43100</v>
      </c>
      <c r="M556" s="15">
        <v>100</v>
      </c>
      <c r="N556" s="16">
        <v>25</v>
      </c>
      <c r="O556" s="17">
        <v>75</v>
      </c>
      <c r="P556" s="15">
        <f t="shared" si="30"/>
        <v>100</v>
      </c>
      <c r="Q556" s="15">
        <f t="shared" si="31"/>
        <v>100</v>
      </c>
      <c r="R556" s="18"/>
      <c r="S556" s="242"/>
      <c r="T556" s="242"/>
      <c r="U556" s="21"/>
      <c r="V556" s="242"/>
      <c r="W556" s="21"/>
      <c r="X556" s="21"/>
      <c r="Y556" s="244"/>
    </row>
    <row r="557" spans="1:25" ht="45" x14ac:dyDescent="0.25">
      <c r="A557" s="82" t="s">
        <v>43</v>
      </c>
      <c r="B557" s="127"/>
      <c r="C557" s="127"/>
      <c r="D557" s="128"/>
      <c r="E557" s="8"/>
      <c r="F557" s="9" t="s">
        <v>26</v>
      </c>
      <c r="G557" s="10" t="s">
        <v>862</v>
      </c>
      <c r="H557" s="11" t="s">
        <v>71</v>
      </c>
      <c r="I557" s="12">
        <v>12</v>
      </c>
      <c r="J557" s="13">
        <v>43009</v>
      </c>
      <c r="K557" s="14">
        <v>43009</v>
      </c>
      <c r="L557" s="14">
        <v>43100</v>
      </c>
      <c r="M557" s="15">
        <v>100</v>
      </c>
      <c r="N557" s="16">
        <v>84</v>
      </c>
      <c r="O557" s="17">
        <v>16</v>
      </c>
      <c r="P557" s="15">
        <f t="shared" si="30"/>
        <v>100</v>
      </c>
      <c r="Q557" s="15">
        <f t="shared" si="31"/>
        <v>100</v>
      </c>
      <c r="R557" s="18"/>
      <c r="S557" s="242"/>
      <c r="T557" s="242"/>
      <c r="U557" s="21"/>
      <c r="V557" s="242"/>
      <c r="W557" s="21"/>
      <c r="X557" s="21"/>
      <c r="Y557" s="244"/>
    </row>
    <row r="558" spans="1:25" ht="45" x14ac:dyDescent="0.25">
      <c r="A558" s="82" t="s">
        <v>43</v>
      </c>
      <c r="B558" s="127"/>
      <c r="C558" s="127"/>
      <c r="D558" s="128"/>
      <c r="E558" s="8"/>
      <c r="F558" s="9" t="s">
        <v>70</v>
      </c>
      <c r="G558" s="10" t="s">
        <v>863</v>
      </c>
      <c r="H558" s="11" t="s">
        <v>71</v>
      </c>
      <c r="I558" s="12">
        <v>12</v>
      </c>
      <c r="J558" s="13">
        <v>43009</v>
      </c>
      <c r="K558" s="14">
        <v>43009</v>
      </c>
      <c r="L558" s="14">
        <v>43100</v>
      </c>
      <c r="M558" s="15">
        <v>100</v>
      </c>
      <c r="N558" s="16">
        <v>0</v>
      </c>
      <c r="O558" s="17">
        <v>0</v>
      </c>
      <c r="P558" s="15">
        <f t="shared" si="30"/>
        <v>0</v>
      </c>
      <c r="Q558" s="15">
        <f t="shared" si="31"/>
        <v>0</v>
      </c>
      <c r="R558" s="18"/>
      <c r="S558" s="242"/>
      <c r="T558" s="242"/>
      <c r="U558" s="21"/>
      <c r="V558" s="242"/>
      <c r="W558" s="21"/>
      <c r="X558" s="21"/>
      <c r="Y558" s="244"/>
    </row>
    <row r="559" spans="1:25" ht="45" x14ac:dyDescent="0.25">
      <c r="A559" s="82" t="s">
        <v>43</v>
      </c>
      <c r="B559" s="127"/>
      <c r="C559" s="127"/>
      <c r="D559" s="128"/>
      <c r="E559" s="8"/>
      <c r="F559" s="9" t="s">
        <v>72</v>
      </c>
      <c r="G559" s="10" t="s">
        <v>864</v>
      </c>
      <c r="H559" s="11" t="s">
        <v>71</v>
      </c>
      <c r="I559" s="12">
        <v>12</v>
      </c>
      <c r="J559" s="13">
        <v>43009</v>
      </c>
      <c r="K559" s="14">
        <v>43009</v>
      </c>
      <c r="L559" s="14">
        <v>43100</v>
      </c>
      <c r="M559" s="15">
        <v>100</v>
      </c>
      <c r="N559" s="16">
        <v>40</v>
      </c>
      <c r="O559" s="102">
        <v>60</v>
      </c>
      <c r="P559" s="15">
        <f t="shared" si="30"/>
        <v>100</v>
      </c>
      <c r="Q559" s="15">
        <f t="shared" si="31"/>
        <v>100</v>
      </c>
      <c r="R559" s="18"/>
      <c r="S559" s="242"/>
      <c r="T559" s="242"/>
      <c r="U559" s="21"/>
      <c r="V559" s="242"/>
      <c r="W559" s="21"/>
      <c r="X559" s="21"/>
      <c r="Y559" s="244"/>
    </row>
    <row r="560" spans="1:25" ht="45" x14ac:dyDescent="0.25">
      <c r="A560" s="82" t="s">
        <v>43</v>
      </c>
      <c r="B560" s="127"/>
      <c r="C560" s="127"/>
      <c r="D560" s="128"/>
      <c r="E560" s="8"/>
      <c r="F560" s="9" t="s">
        <v>73</v>
      </c>
      <c r="G560" s="10" t="s">
        <v>865</v>
      </c>
      <c r="H560" s="11" t="s">
        <v>21</v>
      </c>
      <c r="I560" s="12">
        <v>12</v>
      </c>
      <c r="J560" s="13">
        <v>43009</v>
      </c>
      <c r="K560" s="14">
        <v>43009</v>
      </c>
      <c r="L560" s="14">
        <v>43100</v>
      </c>
      <c r="M560" s="15">
        <v>1</v>
      </c>
      <c r="N560" s="16">
        <v>0</v>
      </c>
      <c r="O560" s="17">
        <v>1</v>
      </c>
      <c r="P560" s="15">
        <f t="shared" si="30"/>
        <v>1</v>
      </c>
      <c r="Q560" s="15">
        <f t="shared" si="31"/>
        <v>100</v>
      </c>
      <c r="R560" s="18"/>
      <c r="S560" s="242"/>
      <c r="T560" s="242"/>
      <c r="U560" s="21"/>
      <c r="V560" s="242"/>
      <c r="W560" s="21"/>
      <c r="X560" s="21"/>
      <c r="Y560" s="244"/>
    </row>
    <row r="561" spans="1:25" ht="45" x14ac:dyDescent="0.25">
      <c r="A561" s="82" t="s">
        <v>43</v>
      </c>
      <c r="B561" s="127"/>
      <c r="C561" s="127"/>
      <c r="D561" s="128"/>
      <c r="E561" s="8"/>
      <c r="F561" s="9" t="s">
        <v>22</v>
      </c>
      <c r="G561" s="10" t="s">
        <v>866</v>
      </c>
      <c r="H561" s="11" t="s">
        <v>71</v>
      </c>
      <c r="I561" s="12">
        <v>12</v>
      </c>
      <c r="J561" s="13">
        <v>43009</v>
      </c>
      <c r="K561" s="14">
        <v>43009</v>
      </c>
      <c r="L561" s="14">
        <v>43100</v>
      </c>
      <c r="M561" s="15">
        <v>100</v>
      </c>
      <c r="N561" s="16">
        <v>60</v>
      </c>
      <c r="O561" s="102">
        <v>40</v>
      </c>
      <c r="P561" s="15">
        <f t="shared" si="30"/>
        <v>100</v>
      </c>
      <c r="Q561" s="15">
        <f t="shared" si="31"/>
        <v>100</v>
      </c>
      <c r="R561" s="18"/>
      <c r="S561" s="242"/>
      <c r="T561" s="242"/>
      <c r="U561" s="21"/>
      <c r="V561" s="242"/>
      <c r="W561" s="21"/>
      <c r="X561" s="21"/>
      <c r="Y561" s="244"/>
    </row>
    <row r="562" spans="1:25" ht="75" x14ac:dyDescent="0.25">
      <c r="A562" s="82" t="s">
        <v>43</v>
      </c>
      <c r="B562" s="127" t="s">
        <v>770</v>
      </c>
      <c r="C562" s="127" t="s">
        <v>867</v>
      </c>
      <c r="D562" s="128" t="s">
        <v>868</v>
      </c>
      <c r="E562" s="8" t="s">
        <v>869</v>
      </c>
      <c r="F562" s="9" t="s">
        <v>26</v>
      </c>
      <c r="G562" s="10" t="s">
        <v>870</v>
      </c>
      <c r="H562" s="11" t="s">
        <v>21</v>
      </c>
      <c r="I562" s="12">
        <v>10</v>
      </c>
      <c r="J562" s="13">
        <v>43009</v>
      </c>
      <c r="K562" s="14">
        <v>43009</v>
      </c>
      <c r="L562" s="14">
        <v>43100</v>
      </c>
      <c r="M562" s="15">
        <v>18801</v>
      </c>
      <c r="N562" s="16">
        <v>17598</v>
      </c>
      <c r="O562" s="102">
        <v>3399</v>
      </c>
      <c r="P562" s="15">
        <f t="shared" si="30"/>
        <v>20997</v>
      </c>
      <c r="Q562" s="15">
        <f t="shared" si="31"/>
        <v>111.68022977501198</v>
      </c>
      <c r="R562" s="18" t="s">
        <v>871</v>
      </c>
      <c r="S562" s="242">
        <f>VLOOKUP(C562,'[1]Sumado depto y gestion incorp1'!$A$2:$C$297,3,FALSE)</f>
        <v>11018952209</v>
      </c>
      <c r="T562" s="242">
        <f>VLOOKUP(C562,'[1]Sumado depto y gestion incorp1'!$A$2:$D$297,4,FALSE)</f>
        <v>33980339165</v>
      </c>
      <c r="U562" s="21">
        <f>VLOOKUP(C562,'[1]Sumado depto y gestion incorp1'!$A$2:$F$297,6,FALSE)</f>
        <v>7531615569</v>
      </c>
      <c r="V562" s="242">
        <f>VLOOKUP(C562,'[1]Sumado depto y gestion incorp1'!$A$2:$G$297,7,FALSE)</f>
        <v>28126691807</v>
      </c>
      <c r="W562" s="21">
        <f t="shared" si="32"/>
        <v>44999291374</v>
      </c>
      <c r="X562" s="21">
        <f t="shared" si="33"/>
        <v>35658307376</v>
      </c>
      <c r="Y562" s="244"/>
    </row>
    <row r="563" spans="1:25" ht="45" x14ac:dyDescent="0.25">
      <c r="A563" s="82" t="s">
        <v>43</v>
      </c>
      <c r="B563" s="127"/>
      <c r="C563" s="127"/>
      <c r="D563" s="128"/>
      <c r="E563" s="8"/>
      <c r="F563" s="9" t="s">
        <v>70</v>
      </c>
      <c r="G563" s="10" t="s">
        <v>872</v>
      </c>
      <c r="H563" s="11" t="s">
        <v>21</v>
      </c>
      <c r="I563" s="12">
        <v>12</v>
      </c>
      <c r="J563" s="13">
        <v>43009</v>
      </c>
      <c r="K563" s="14">
        <v>43009</v>
      </c>
      <c r="L563" s="14">
        <v>43100</v>
      </c>
      <c r="M563" s="15">
        <v>33</v>
      </c>
      <c r="N563" s="16">
        <v>214</v>
      </c>
      <c r="O563" s="17">
        <v>0</v>
      </c>
      <c r="P563" s="15">
        <f t="shared" si="30"/>
        <v>214</v>
      </c>
      <c r="Q563" s="15">
        <f t="shared" si="31"/>
        <v>648.4848484848485</v>
      </c>
      <c r="R563" s="18"/>
      <c r="S563" s="242"/>
      <c r="T563" s="242"/>
      <c r="U563" s="21"/>
      <c r="V563" s="242"/>
      <c r="W563" s="21"/>
      <c r="X563" s="21"/>
      <c r="Y563" s="244"/>
    </row>
    <row r="564" spans="1:25" ht="45" x14ac:dyDescent="0.25">
      <c r="A564" s="82" t="s">
        <v>43</v>
      </c>
      <c r="B564" s="127"/>
      <c r="C564" s="127"/>
      <c r="D564" s="128"/>
      <c r="E564" s="8"/>
      <c r="F564" s="9" t="s">
        <v>73</v>
      </c>
      <c r="G564" s="10" t="s">
        <v>873</v>
      </c>
      <c r="H564" s="11" t="s">
        <v>21</v>
      </c>
      <c r="I564" s="12">
        <v>12</v>
      </c>
      <c r="J564" s="13">
        <v>43009</v>
      </c>
      <c r="K564" s="14">
        <v>43009</v>
      </c>
      <c r="L564" s="14">
        <v>43100</v>
      </c>
      <c r="M564" s="15">
        <v>25</v>
      </c>
      <c r="N564" s="16">
        <v>25</v>
      </c>
      <c r="O564" s="17">
        <v>0</v>
      </c>
      <c r="P564" s="15">
        <f t="shared" si="30"/>
        <v>25</v>
      </c>
      <c r="Q564" s="15">
        <f t="shared" si="31"/>
        <v>100</v>
      </c>
      <c r="R564" s="18"/>
      <c r="S564" s="242"/>
      <c r="T564" s="242"/>
      <c r="U564" s="21"/>
      <c r="V564" s="242"/>
      <c r="W564" s="21"/>
      <c r="X564" s="21"/>
      <c r="Y564" s="244"/>
    </row>
    <row r="565" spans="1:25" ht="45" x14ac:dyDescent="0.25">
      <c r="A565" s="82" t="s">
        <v>43</v>
      </c>
      <c r="B565" s="127"/>
      <c r="C565" s="127"/>
      <c r="D565" s="128"/>
      <c r="E565" s="8"/>
      <c r="F565" s="9" t="s">
        <v>312</v>
      </c>
      <c r="G565" s="10" t="s">
        <v>874</v>
      </c>
      <c r="H565" s="11" t="s">
        <v>201</v>
      </c>
      <c r="I565" s="12">
        <v>10</v>
      </c>
      <c r="J565" s="13">
        <v>43009</v>
      </c>
      <c r="K565" s="14">
        <v>43009</v>
      </c>
      <c r="L565" s="14">
        <v>43100</v>
      </c>
      <c r="M565" s="15">
        <v>336</v>
      </c>
      <c r="N565" s="16">
        <v>87</v>
      </c>
      <c r="O565" s="17">
        <v>215</v>
      </c>
      <c r="P565" s="15">
        <f t="shared" si="30"/>
        <v>302</v>
      </c>
      <c r="Q565" s="15">
        <f t="shared" si="31"/>
        <v>89.88095238095238</v>
      </c>
      <c r="R565" s="18"/>
      <c r="S565" s="242"/>
      <c r="T565" s="242"/>
      <c r="U565" s="21"/>
      <c r="V565" s="242"/>
      <c r="W565" s="21"/>
      <c r="X565" s="21"/>
      <c r="Y565" s="244"/>
    </row>
    <row r="566" spans="1:25" ht="45" x14ac:dyDescent="0.25">
      <c r="A566" s="82" t="s">
        <v>43</v>
      </c>
      <c r="B566" s="127"/>
      <c r="C566" s="127"/>
      <c r="D566" s="128"/>
      <c r="E566" s="8"/>
      <c r="F566" s="9" t="s">
        <v>272</v>
      </c>
      <c r="G566" s="10" t="s">
        <v>875</v>
      </c>
      <c r="H566" s="11" t="s">
        <v>201</v>
      </c>
      <c r="I566" s="12">
        <v>5</v>
      </c>
      <c r="J566" s="13">
        <v>43009</v>
      </c>
      <c r="K566" s="14">
        <v>43009</v>
      </c>
      <c r="L566" s="14">
        <v>43100</v>
      </c>
      <c r="M566" s="15">
        <v>4</v>
      </c>
      <c r="N566" s="16">
        <v>0</v>
      </c>
      <c r="O566" s="17">
        <v>4</v>
      </c>
      <c r="P566" s="15">
        <f t="shared" si="30"/>
        <v>4</v>
      </c>
      <c r="Q566" s="15">
        <f t="shared" si="31"/>
        <v>100</v>
      </c>
      <c r="R566" s="18"/>
      <c r="S566" s="242"/>
      <c r="T566" s="242"/>
      <c r="U566" s="21"/>
      <c r="V566" s="242"/>
      <c r="W566" s="21"/>
      <c r="X566" s="21"/>
      <c r="Y566" s="244"/>
    </row>
    <row r="567" spans="1:25" ht="45" x14ac:dyDescent="0.25">
      <c r="A567" s="82" t="s">
        <v>43</v>
      </c>
      <c r="B567" s="127"/>
      <c r="C567" s="127"/>
      <c r="D567" s="128"/>
      <c r="E567" s="8"/>
      <c r="F567" s="9" t="s">
        <v>316</v>
      </c>
      <c r="G567" s="10" t="s">
        <v>876</v>
      </c>
      <c r="H567" s="11" t="s">
        <v>470</v>
      </c>
      <c r="I567" s="12">
        <v>6</v>
      </c>
      <c r="J567" s="13">
        <v>43009</v>
      </c>
      <c r="K567" s="14">
        <v>43009</v>
      </c>
      <c r="L567" s="14">
        <v>43100</v>
      </c>
      <c r="M567" s="15">
        <v>5</v>
      </c>
      <c r="N567" s="16">
        <v>2</v>
      </c>
      <c r="O567" s="17">
        <v>3</v>
      </c>
      <c r="P567" s="15">
        <f t="shared" si="30"/>
        <v>5</v>
      </c>
      <c r="Q567" s="15">
        <f t="shared" si="31"/>
        <v>100</v>
      </c>
      <c r="R567" s="18"/>
      <c r="S567" s="242"/>
      <c r="T567" s="242"/>
      <c r="U567" s="21"/>
      <c r="V567" s="242"/>
      <c r="W567" s="21"/>
      <c r="X567" s="21"/>
      <c r="Y567" s="244"/>
    </row>
    <row r="568" spans="1:25" ht="45" x14ac:dyDescent="0.25">
      <c r="A568" s="82" t="s">
        <v>43</v>
      </c>
      <c r="B568" s="127"/>
      <c r="C568" s="127"/>
      <c r="D568" s="128"/>
      <c r="E568" s="8"/>
      <c r="F568" s="9" t="s">
        <v>318</v>
      </c>
      <c r="G568" s="10" t="s">
        <v>792</v>
      </c>
      <c r="H568" s="11" t="s">
        <v>201</v>
      </c>
      <c r="I568" s="12">
        <v>10</v>
      </c>
      <c r="J568" s="13">
        <v>43009</v>
      </c>
      <c r="K568" s="14">
        <v>43009</v>
      </c>
      <c r="L568" s="14">
        <v>43100</v>
      </c>
      <c r="M568" s="15">
        <v>1880</v>
      </c>
      <c r="N568" s="16">
        <v>306</v>
      </c>
      <c r="O568" s="102">
        <v>1827</v>
      </c>
      <c r="P568" s="15">
        <f t="shared" si="30"/>
        <v>2133</v>
      </c>
      <c r="Q568" s="15">
        <f t="shared" si="31"/>
        <v>113.45744680851064</v>
      </c>
      <c r="R568" s="18"/>
      <c r="S568" s="242"/>
      <c r="T568" s="242"/>
      <c r="U568" s="21"/>
      <c r="V568" s="242"/>
      <c r="W568" s="21"/>
      <c r="X568" s="21"/>
      <c r="Y568" s="244"/>
    </row>
    <row r="569" spans="1:25" ht="45" x14ac:dyDescent="0.25">
      <c r="A569" s="82" t="s">
        <v>43</v>
      </c>
      <c r="B569" s="127"/>
      <c r="C569" s="127"/>
      <c r="D569" s="128"/>
      <c r="E569" s="8"/>
      <c r="F569" s="9" t="s">
        <v>274</v>
      </c>
      <c r="G569" s="10" t="s">
        <v>877</v>
      </c>
      <c r="H569" s="11" t="s">
        <v>201</v>
      </c>
      <c r="I569" s="12">
        <v>6</v>
      </c>
      <c r="J569" s="13">
        <v>43009</v>
      </c>
      <c r="K569" s="14">
        <v>43009</v>
      </c>
      <c r="L569" s="14">
        <v>43100</v>
      </c>
      <c r="M569" s="15">
        <v>58</v>
      </c>
      <c r="N569" s="16">
        <v>58</v>
      </c>
      <c r="O569" s="17">
        <v>0</v>
      </c>
      <c r="P569" s="15">
        <f t="shared" ref="P569:P632" si="34">N569+O569</f>
        <v>58</v>
      </c>
      <c r="Q569" s="15">
        <f t="shared" ref="Q569:Q632" si="35">P569/M569*100</f>
        <v>100</v>
      </c>
      <c r="R569" s="18"/>
      <c r="S569" s="242"/>
      <c r="T569" s="242"/>
      <c r="U569" s="21"/>
      <c r="V569" s="242"/>
      <c r="W569" s="21"/>
      <c r="X569" s="21"/>
      <c r="Y569" s="244"/>
    </row>
    <row r="570" spans="1:25" ht="45" x14ac:dyDescent="0.25">
      <c r="A570" s="82" t="s">
        <v>43</v>
      </c>
      <c r="B570" s="127"/>
      <c r="C570" s="127"/>
      <c r="D570" s="128"/>
      <c r="E570" s="8"/>
      <c r="F570" s="9" t="s">
        <v>829</v>
      </c>
      <c r="G570" s="10" t="s">
        <v>878</v>
      </c>
      <c r="H570" s="11" t="s">
        <v>201</v>
      </c>
      <c r="I570" s="12">
        <v>8</v>
      </c>
      <c r="J570" s="13">
        <v>43009</v>
      </c>
      <c r="K570" s="14">
        <v>43009</v>
      </c>
      <c r="L570" s="14">
        <v>43100</v>
      </c>
      <c r="M570" s="15">
        <v>10</v>
      </c>
      <c r="N570" s="16">
        <v>10</v>
      </c>
      <c r="O570" s="17">
        <v>10</v>
      </c>
      <c r="P570" s="15">
        <f t="shared" si="34"/>
        <v>20</v>
      </c>
      <c r="Q570" s="15">
        <f t="shared" si="35"/>
        <v>200</v>
      </c>
      <c r="R570" s="18"/>
      <c r="S570" s="242"/>
      <c r="T570" s="242"/>
      <c r="U570" s="21"/>
      <c r="V570" s="242"/>
      <c r="W570" s="21"/>
      <c r="X570" s="21"/>
      <c r="Y570" s="244"/>
    </row>
    <row r="571" spans="1:25" ht="45" x14ac:dyDescent="0.25">
      <c r="A571" s="82" t="s">
        <v>43</v>
      </c>
      <c r="B571" s="127"/>
      <c r="C571" s="127"/>
      <c r="D571" s="128"/>
      <c r="E571" s="8"/>
      <c r="F571" s="9" t="s">
        <v>697</v>
      </c>
      <c r="G571" s="10" t="s">
        <v>879</v>
      </c>
      <c r="H571" s="11" t="s">
        <v>201</v>
      </c>
      <c r="I571" s="12">
        <v>9</v>
      </c>
      <c r="J571" s="13">
        <v>43009</v>
      </c>
      <c r="K571" s="14">
        <v>43009</v>
      </c>
      <c r="L571" s="14">
        <v>43100</v>
      </c>
      <c r="M571" s="15">
        <v>151</v>
      </c>
      <c r="N571" s="16">
        <v>151</v>
      </c>
      <c r="O571" s="17">
        <v>0</v>
      </c>
      <c r="P571" s="15">
        <f t="shared" si="34"/>
        <v>151</v>
      </c>
      <c r="Q571" s="15">
        <f t="shared" si="35"/>
        <v>100</v>
      </c>
      <c r="R571" s="18"/>
      <c r="S571" s="242"/>
      <c r="T571" s="242"/>
      <c r="U571" s="21"/>
      <c r="V571" s="242"/>
      <c r="W571" s="21"/>
      <c r="X571" s="21"/>
      <c r="Y571" s="244"/>
    </row>
    <row r="572" spans="1:25" ht="45" x14ac:dyDescent="0.25">
      <c r="A572" s="82" t="s">
        <v>43</v>
      </c>
      <c r="B572" s="127"/>
      <c r="C572" s="127"/>
      <c r="D572" s="128"/>
      <c r="E572" s="8"/>
      <c r="F572" s="9" t="s">
        <v>832</v>
      </c>
      <c r="G572" s="10" t="s">
        <v>880</v>
      </c>
      <c r="H572" s="11" t="s">
        <v>201</v>
      </c>
      <c r="I572" s="12">
        <v>5</v>
      </c>
      <c r="J572" s="13">
        <v>43009</v>
      </c>
      <c r="K572" s="14">
        <v>43009</v>
      </c>
      <c r="L572" s="14">
        <v>43100</v>
      </c>
      <c r="M572" s="15">
        <v>26</v>
      </c>
      <c r="N572" s="16">
        <v>26</v>
      </c>
      <c r="O572" s="17">
        <v>0</v>
      </c>
      <c r="P572" s="15">
        <f t="shared" si="34"/>
        <v>26</v>
      </c>
      <c r="Q572" s="15">
        <f t="shared" si="35"/>
        <v>100</v>
      </c>
      <c r="R572" s="18"/>
      <c r="S572" s="242"/>
      <c r="T572" s="242"/>
      <c r="U572" s="21"/>
      <c r="V572" s="242"/>
      <c r="W572" s="21"/>
      <c r="X572" s="21"/>
      <c r="Y572" s="244"/>
    </row>
    <row r="573" spans="1:25" ht="45" x14ac:dyDescent="0.25">
      <c r="A573" s="82" t="s">
        <v>43</v>
      </c>
      <c r="B573" s="127"/>
      <c r="C573" s="127"/>
      <c r="D573" s="128"/>
      <c r="E573" s="8"/>
      <c r="F573" s="9" t="s">
        <v>834</v>
      </c>
      <c r="G573" s="10" t="s">
        <v>881</v>
      </c>
      <c r="H573" s="11" t="s">
        <v>201</v>
      </c>
      <c r="I573" s="12">
        <v>8</v>
      </c>
      <c r="J573" s="13">
        <v>43009</v>
      </c>
      <c r="K573" s="14">
        <v>43009</v>
      </c>
      <c r="L573" s="14">
        <v>43100</v>
      </c>
      <c r="M573" s="15">
        <v>219</v>
      </c>
      <c r="N573" s="16">
        <v>0</v>
      </c>
      <c r="O573" s="17">
        <v>1535</v>
      </c>
      <c r="P573" s="15">
        <f t="shared" si="34"/>
        <v>1535</v>
      </c>
      <c r="Q573" s="15">
        <f t="shared" si="35"/>
        <v>700.91324200913243</v>
      </c>
      <c r="R573" s="18"/>
      <c r="S573" s="242"/>
      <c r="T573" s="242"/>
      <c r="U573" s="21"/>
      <c r="V573" s="242"/>
      <c r="W573" s="21"/>
      <c r="X573" s="21"/>
      <c r="Y573" s="244"/>
    </row>
    <row r="574" spans="1:25" ht="45" x14ac:dyDescent="0.25">
      <c r="A574" s="82" t="s">
        <v>43</v>
      </c>
      <c r="B574" s="127"/>
      <c r="C574" s="127"/>
      <c r="D574" s="128"/>
      <c r="E574" s="8"/>
      <c r="F574" s="9" t="s">
        <v>276</v>
      </c>
      <c r="G574" s="10" t="s">
        <v>882</v>
      </c>
      <c r="H574" s="11" t="s">
        <v>201</v>
      </c>
      <c r="I574" s="12">
        <v>6</v>
      </c>
      <c r="J574" s="13">
        <v>43009</v>
      </c>
      <c r="K574" s="14">
        <v>43009</v>
      </c>
      <c r="L574" s="14">
        <v>43100</v>
      </c>
      <c r="M574" s="15">
        <v>115</v>
      </c>
      <c r="N574" s="16">
        <v>0</v>
      </c>
      <c r="O574" s="17">
        <v>5700</v>
      </c>
      <c r="P574" s="15">
        <f t="shared" si="34"/>
        <v>5700</v>
      </c>
      <c r="Q574" s="15">
        <f t="shared" si="35"/>
        <v>4956.521739130435</v>
      </c>
      <c r="R574" s="18"/>
      <c r="S574" s="242"/>
      <c r="T574" s="242"/>
      <c r="U574" s="21"/>
      <c r="V574" s="242"/>
      <c r="W574" s="21"/>
      <c r="X574" s="21"/>
      <c r="Y574" s="244"/>
    </row>
    <row r="575" spans="1:25" ht="45" x14ac:dyDescent="0.25">
      <c r="A575" s="82" t="s">
        <v>43</v>
      </c>
      <c r="B575" s="127"/>
      <c r="C575" s="127"/>
      <c r="D575" s="128"/>
      <c r="E575" s="8"/>
      <c r="F575" s="9" t="s">
        <v>883</v>
      </c>
      <c r="G575" s="10" t="s">
        <v>884</v>
      </c>
      <c r="H575" s="11" t="s">
        <v>201</v>
      </c>
      <c r="I575" s="12">
        <v>6</v>
      </c>
      <c r="J575" s="13">
        <v>43009</v>
      </c>
      <c r="K575" s="14">
        <v>43009</v>
      </c>
      <c r="L575" s="14">
        <v>43100</v>
      </c>
      <c r="M575" s="15">
        <v>1</v>
      </c>
      <c r="N575" s="16">
        <v>0</v>
      </c>
      <c r="O575" s="17">
        <v>40</v>
      </c>
      <c r="P575" s="15">
        <f t="shared" si="34"/>
        <v>40</v>
      </c>
      <c r="Q575" s="15">
        <f t="shared" si="35"/>
        <v>4000</v>
      </c>
      <c r="R575" s="18"/>
      <c r="S575" s="242"/>
      <c r="T575" s="242"/>
      <c r="U575" s="21"/>
      <c r="V575" s="242"/>
      <c r="W575" s="21"/>
      <c r="X575" s="21"/>
      <c r="Y575" s="244"/>
    </row>
    <row r="576" spans="1:25" ht="75" x14ac:dyDescent="0.25">
      <c r="A576" s="82" t="s">
        <v>43</v>
      </c>
      <c r="B576" s="139" t="s">
        <v>802</v>
      </c>
      <c r="C576" s="139" t="s">
        <v>885</v>
      </c>
      <c r="D576" s="140" t="s">
        <v>886</v>
      </c>
      <c r="E576" s="77" t="s">
        <v>887</v>
      </c>
      <c r="F576" s="78">
        <v>0</v>
      </c>
      <c r="G576" s="124" t="s">
        <v>888</v>
      </c>
      <c r="H576" s="80" t="s">
        <v>21</v>
      </c>
      <c r="I576" s="17">
        <v>4</v>
      </c>
      <c r="J576" s="13">
        <v>43009</v>
      </c>
      <c r="K576" s="14">
        <v>43009</v>
      </c>
      <c r="L576" s="14">
        <v>43100</v>
      </c>
      <c r="M576" s="22">
        <v>3</v>
      </c>
      <c r="N576" s="29">
        <v>1</v>
      </c>
      <c r="O576" s="17">
        <v>2</v>
      </c>
      <c r="P576" s="15">
        <f t="shared" si="34"/>
        <v>3</v>
      </c>
      <c r="Q576" s="15">
        <f t="shared" si="35"/>
        <v>100</v>
      </c>
      <c r="R576" s="18"/>
      <c r="S576" s="242">
        <f>VLOOKUP(C576,'[1]Sumado depto y gestion incorp1'!$A$2:$C$297,3,FALSE)</f>
        <v>693956627</v>
      </c>
      <c r="T576" s="242">
        <f>VLOOKUP(C576,'[1]Sumado depto y gestion incorp1'!$A$2:$D$297,4,FALSE)</f>
        <v>1684025603</v>
      </c>
      <c r="U576" s="21">
        <f>VLOOKUP(C576,'[1]Sumado depto y gestion incorp1'!$A$2:$F$297,6,FALSE)</f>
        <v>621367164</v>
      </c>
      <c r="V576" s="242">
        <f>VLOOKUP(C576,'[1]Sumado depto y gestion incorp1'!$A$2:$G$297,7,FALSE)</f>
        <v>1684025603</v>
      </c>
      <c r="W576" s="21">
        <f t="shared" si="32"/>
        <v>2377982230</v>
      </c>
      <c r="X576" s="21">
        <f t="shared" si="33"/>
        <v>2305392767</v>
      </c>
      <c r="Y576" s="244"/>
    </row>
    <row r="577" spans="1:25" ht="60" x14ac:dyDescent="0.25">
      <c r="A577" s="82" t="s">
        <v>43</v>
      </c>
      <c r="B577" s="139" t="s">
        <v>847</v>
      </c>
      <c r="C577" s="139" t="s">
        <v>848</v>
      </c>
      <c r="D577" s="140" t="s">
        <v>849</v>
      </c>
      <c r="E577" s="77" t="s">
        <v>850</v>
      </c>
      <c r="F577" s="78">
        <v>0</v>
      </c>
      <c r="G577" s="124" t="s">
        <v>889</v>
      </c>
      <c r="H577" s="80" t="s">
        <v>21</v>
      </c>
      <c r="I577" s="17">
        <v>11</v>
      </c>
      <c r="J577" s="13">
        <v>43009</v>
      </c>
      <c r="K577" s="14">
        <v>43009</v>
      </c>
      <c r="L577" s="14">
        <v>43100</v>
      </c>
      <c r="M577" s="22">
        <v>1</v>
      </c>
      <c r="N577" s="125">
        <v>1</v>
      </c>
      <c r="O577" s="17">
        <v>0</v>
      </c>
      <c r="P577" s="15">
        <f t="shared" si="34"/>
        <v>1</v>
      </c>
      <c r="Q577" s="15">
        <f t="shared" si="35"/>
        <v>100</v>
      </c>
      <c r="R577" s="18"/>
      <c r="S577" s="242">
        <f>VLOOKUP(C577,'[1]Sumado depto y gestion incorp1'!$A$2:$C$297,3,FALSE)</f>
        <v>359156209</v>
      </c>
      <c r="T577" s="242">
        <f>VLOOKUP(C577,'[1]Sumado depto y gestion incorp1'!$A$2:$D$297,4,FALSE)</f>
        <v>0</v>
      </c>
      <c r="U577" s="21">
        <f>VLOOKUP(C577,'[1]Sumado depto y gestion incorp1'!$A$2:$F$297,6,FALSE)</f>
        <v>228126171</v>
      </c>
      <c r="V577" s="242">
        <f>VLOOKUP(C577,'[1]Sumado depto y gestion incorp1'!$A$2:$G$297,7,FALSE)</f>
        <v>0</v>
      </c>
      <c r="W577" s="21">
        <f t="shared" si="32"/>
        <v>359156209</v>
      </c>
      <c r="X577" s="21">
        <f t="shared" si="33"/>
        <v>228126171</v>
      </c>
      <c r="Y577" s="244"/>
    </row>
    <row r="578" spans="1:25" ht="45" x14ac:dyDescent="0.25">
      <c r="A578" s="82" t="s">
        <v>43</v>
      </c>
      <c r="B578" s="139"/>
      <c r="C578" s="139"/>
      <c r="D578" s="140"/>
      <c r="E578" s="77" t="s">
        <v>869</v>
      </c>
      <c r="F578" s="78">
        <v>0</v>
      </c>
      <c r="G578" s="124" t="s">
        <v>890</v>
      </c>
      <c r="H578" s="80" t="s">
        <v>201</v>
      </c>
      <c r="I578" s="17">
        <v>10</v>
      </c>
      <c r="J578" s="13">
        <v>43009</v>
      </c>
      <c r="K578" s="14">
        <v>43009</v>
      </c>
      <c r="L578" s="14">
        <v>43100</v>
      </c>
      <c r="M578" s="22">
        <v>14</v>
      </c>
      <c r="N578" s="29">
        <v>7</v>
      </c>
      <c r="O578" s="17">
        <v>7</v>
      </c>
      <c r="P578" s="15">
        <f t="shared" si="34"/>
        <v>14</v>
      </c>
      <c r="Q578" s="15">
        <f t="shared" si="35"/>
        <v>100</v>
      </c>
      <c r="R578" s="18"/>
      <c r="S578" s="242"/>
      <c r="T578" s="242"/>
      <c r="U578" s="21"/>
      <c r="V578" s="242"/>
      <c r="W578" s="21"/>
      <c r="X578" s="21"/>
      <c r="Y578" s="244"/>
    </row>
    <row r="579" spans="1:25" ht="75" x14ac:dyDescent="0.25">
      <c r="A579" s="82" t="s">
        <v>44</v>
      </c>
      <c r="B579" s="127" t="s">
        <v>891</v>
      </c>
      <c r="C579" s="127" t="s">
        <v>892</v>
      </c>
      <c r="D579" s="128" t="s">
        <v>893</v>
      </c>
      <c r="E579" s="8" t="s">
        <v>894</v>
      </c>
      <c r="F579" s="9" t="s">
        <v>19</v>
      </c>
      <c r="G579" s="10" t="s">
        <v>895</v>
      </c>
      <c r="H579" s="11" t="s">
        <v>21</v>
      </c>
      <c r="I579" s="12">
        <v>10</v>
      </c>
      <c r="J579" s="13">
        <v>43009</v>
      </c>
      <c r="K579" s="14">
        <v>43009</v>
      </c>
      <c r="L579" s="14">
        <v>43100</v>
      </c>
      <c r="M579" s="15">
        <v>1</v>
      </c>
      <c r="N579" s="16">
        <v>1</v>
      </c>
      <c r="O579" s="17">
        <v>0</v>
      </c>
      <c r="P579" s="15">
        <f t="shared" si="34"/>
        <v>1</v>
      </c>
      <c r="Q579" s="15">
        <f t="shared" si="35"/>
        <v>100</v>
      </c>
      <c r="R579" s="18" t="s">
        <v>896</v>
      </c>
      <c r="S579" s="242">
        <f>VLOOKUP(C579,'[1]Sumado depto y gestion incorp1'!$A$2:$C$297,3,FALSE)</f>
        <v>4856298231</v>
      </c>
      <c r="T579" s="242">
        <f>VLOOKUP(C579,'[1]Sumado depto y gestion incorp1'!$A$2:$D$297,4,FALSE)</f>
        <v>0</v>
      </c>
      <c r="U579" s="21">
        <f>VLOOKUP(C579,'[1]Sumado depto y gestion incorp1'!$A$2:$F$297,6,FALSE)</f>
        <v>3365550209</v>
      </c>
      <c r="V579" s="242">
        <f>VLOOKUP(C579,'[1]Sumado depto y gestion incorp1'!$A$2:$G$297,7,FALSE)</f>
        <v>0</v>
      </c>
      <c r="W579" s="21">
        <f t="shared" si="32"/>
        <v>4856298231</v>
      </c>
      <c r="X579" s="21">
        <f t="shared" si="33"/>
        <v>3365550209</v>
      </c>
      <c r="Y579" s="244"/>
    </row>
    <row r="580" spans="1:25" ht="45" x14ac:dyDescent="0.25">
      <c r="A580" s="82" t="s">
        <v>44</v>
      </c>
      <c r="B580" s="127"/>
      <c r="C580" s="127"/>
      <c r="D580" s="128"/>
      <c r="E580" s="8"/>
      <c r="F580" s="9" t="s">
        <v>197</v>
      </c>
      <c r="G580" s="10" t="s">
        <v>897</v>
      </c>
      <c r="H580" s="11" t="s">
        <v>21</v>
      </c>
      <c r="I580" s="12">
        <v>10</v>
      </c>
      <c r="J580" s="13">
        <v>43009</v>
      </c>
      <c r="K580" s="14">
        <v>43009</v>
      </c>
      <c r="L580" s="14">
        <v>43100</v>
      </c>
      <c r="M580" s="15">
        <v>2</v>
      </c>
      <c r="N580" s="15">
        <v>2</v>
      </c>
      <c r="O580" s="17">
        <v>0</v>
      </c>
      <c r="P580" s="15">
        <f t="shared" si="34"/>
        <v>2</v>
      </c>
      <c r="Q580" s="15">
        <f t="shared" si="35"/>
        <v>100</v>
      </c>
      <c r="R580" s="18"/>
      <c r="S580" s="242"/>
      <c r="T580" s="242"/>
      <c r="U580" s="21"/>
      <c r="V580" s="242"/>
      <c r="W580" s="21"/>
      <c r="X580" s="21"/>
      <c r="Y580" s="244"/>
    </row>
    <row r="581" spans="1:25" ht="45" x14ac:dyDescent="0.25">
      <c r="A581" s="82" t="s">
        <v>44</v>
      </c>
      <c r="B581" s="127"/>
      <c r="C581" s="127"/>
      <c r="D581" s="128"/>
      <c r="E581" s="8"/>
      <c r="F581" s="9" t="s">
        <v>26</v>
      </c>
      <c r="G581" s="10" t="s">
        <v>898</v>
      </c>
      <c r="H581" s="11" t="s">
        <v>21</v>
      </c>
      <c r="I581" s="12">
        <v>10</v>
      </c>
      <c r="J581" s="13">
        <v>43009</v>
      </c>
      <c r="K581" s="14">
        <v>43009</v>
      </c>
      <c r="L581" s="14">
        <v>43100</v>
      </c>
      <c r="M581" s="15">
        <v>1</v>
      </c>
      <c r="N581" s="16">
        <v>0</v>
      </c>
      <c r="O581" s="17">
        <v>0</v>
      </c>
      <c r="P581" s="15">
        <f t="shared" si="34"/>
        <v>0</v>
      </c>
      <c r="Q581" s="15">
        <f t="shared" si="35"/>
        <v>0</v>
      </c>
      <c r="R581" s="18"/>
      <c r="S581" s="242"/>
      <c r="T581" s="242"/>
      <c r="U581" s="21"/>
      <c r="V581" s="242"/>
      <c r="W581" s="21"/>
      <c r="X581" s="21"/>
      <c r="Y581" s="244"/>
    </row>
    <row r="582" spans="1:25" ht="45" x14ac:dyDescent="0.25">
      <c r="A582" s="82" t="s">
        <v>44</v>
      </c>
      <c r="B582" s="127"/>
      <c r="C582" s="127"/>
      <c r="D582" s="128"/>
      <c r="E582" s="8"/>
      <c r="F582" s="9" t="s">
        <v>70</v>
      </c>
      <c r="G582" s="10" t="s">
        <v>899</v>
      </c>
      <c r="H582" s="11" t="s">
        <v>21</v>
      </c>
      <c r="I582" s="12">
        <v>10</v>
      </c>
      <c r="J582" s="13">
        <v>43009</v>
      </c>
      <c r="K582" s="14">
        <v>43009</v>
      </c>
      <c r="L582" s="14">
        <v>43100</v>
      </c>
      <c r="M582" s="15">
        <v>1</v>
      </c>
      <c r="N582" s="16">
        <v>1</v>
      </c>
      <c r="O582" s="17">
        <v>0</v>
      </c>
      <c r="P582" s="15">
        <f t="shared" si="34"/>
        <v>1</v>
      </c>
      <c r="Q582" s="15">
        <f t="shared" si="35"/>
        <v>100</v>
      </c>
      <c r="R582" s="18"/>
      <c r="S582" s="242"/>
      <c r="T582" s="242"/>
      <c r="U582" s="21"/>
      <c r="V582" s="242"/>
      <c r="W582" s="21"/>
      <c r="X582" s="21"/>
      <c r="Y582" s="244"/>
    </row>
    <row r="583" spans="1:25" ht="45" x14ac:dyDescent="0.25">
      <c r="A583" s="82" t="s">
        <v>44</v>
      </c>
      <c r="B583" s="127"/>
      <c r="C583" s="127"/>
      <c r="D583" s="128"/>
      <c r="E583" s="8"/>
      <c r="F583" s="9" t="s">
        <v>72</v>
      </c>
      <c r="G583" s="10" t="s">
        <v>900</v>
      </c>
      <c r="H583" s="11" t="s">
        <v>21</v>
      </c>
      <c r="I583" s="12">
        <v>10</v>
      </c>
      <c r="J583" s="13">
        <v>43009</v>
      </c>
      <c r="K583" s="14">
        <v>43009</v>
      </c>
      <c r="L583" s="14">
        <v>43100</v>
      </c>
      <c r="M583" s="15">
        <v>2</v>
      </c>
      <c r="N583" s="16">
        <v>1</v>
      </c>
      <c r="O583" s="17">
        <v>0</v>
      </c>
      <c r="P583" s="15">
        <f t="shared" si="34"/>
        <v>1</v>
      </c>
      <c r="Q583" s="15">
        <f t="shared" si="35"/>
        <v>50</v>
      </c>
      <c r="R583" s="18"/>
      <c r="S583" s="242"/>
      <c r="T583" s="242"/>
      <c r="U583" s="21"/>
      <c r="V583" s="242"/>
      <c r="W583" s="21"/>
      <c r="X583" s="21"/>
      <c r="Y583" s="244"/>
    </row>
    <row r="584" spans="1:25" ht="60" x14ac:dyDescent="0.25">
      <c r="A584" s="82" t="s">
        <v>44</v>
      </c>
      <c r="B584" s="127" t="s">
        <v>901</v>
      </c>
      <c r="C584" s="127" t="s">
        <v>902</v>
      </c>
      <c r="D584" s="128" t="s">
        <v>903</v>
      </c>
      <c r="E584" s="8" t="s">
        <v>904</v>
      </c>
      <c r="F584" s="9" t="s">
        <v>26</v>
      </c>
      <c r="G584" s="10" t="s">
        <v>905</v>
      </c>
      <c r="H584" s="11" t="s">
        <v>21</v>
      </c>
      <c r="I584" s="12">
        <v>12</v>
      </c>
      <c r="J584" s="13">
        <v>43009</v>
      </c>
      <c r="K584" s="14">
        <v>43009</v>
      </c>
      <c r="L584" s="14">
        <v>43100</v>
      </c>
      <c r="M584" s="15">
        <v>1</v>
      </c>
      <c r="N584" s="16">
        <v>0</v>
      </c>
      <c r="O584" s="17">
        <v>0</v>
      </c>
      <c r="P584" s="15">
        <f t="shared" si="34"/>
        <v>0</v>
      </c>
      <c r="Q584" s="15">
        <f t="shared" si="35"/>
        <v>0</v>
      </c>
      <c r="R584" s="18" t="s">
        <v>906</v>
      </c>
      <c r="S584" s="242">
        <f>VLOOKUP(C584,'[1]Sumado depto y gestion incorp1'!$A$2:$C$297,3,FALSE)</f>
        <v>160000000</v>
      </c>
      <c r="T584" s="242">
        <f>VLOOKUP(C584,'[1]Sumado depto y gestion incorp1'!$A$2:$D$297,4,FALSE)</f>
        <v>10555317582</v>
      </c>
      <c r="U584" s="21">
        <f>VLOOKUP(C584,'[1]Sumado depto y gestion incorp1'!$A$2:$F$297,6,FALSE)</f>
        <v>107027400</v>
      </c>
      <c r="V584" s="242">
        <f>VLOOKUP(C584,'[1]Sumado depto y gestion incorp1'!$A$2:$G$297,7,FALSE)</f>
        <v>10555317582</v>
      </c>
      <c r="W584" s="21">
        <f t="shared" ref="W584:W643" si="36">S584+T584+Z584</f>
        <v>10715317582</v>
      </c>
      <c r="X584" s="21">
        <f t="shared" ref="X584:X643" si="37">U584+V584+Y584</f>
        <v>10662344982</v>
      </c>
      <c r="Y584" s="244"/>
    </row>
    <row r="585" spans="1:25" ht="45" x14ac:dyDescent="0.25">
      <c r="A585" s="82" t="s">
        <v>44</v>
      </c>
      <c r="B585" s="127"/>
      <c r="C585" s="127"/>
      <c r="D585" s="128"/>
      <c r="E585" s="8"/>
      <c r="F585" s="9" t="s">
        <v>70</v>
      </c>
      <c r="G585" s="10" t="s">
        <v>907</v>
      </c>
      <c r="H585" s="11" t="s">
        <v>21</v>
      </c>
      <c r="I585" s="12">
        <v>12</v>
      </c>
      <c r="J585" s="13">
        <v>43009</v>
      </c>
      <c r="K585" s="14">
        <v>43009</v>
      </c>
      <c r="L585" s="14">
        <v>43100</v>
      </c>
      <c r="M585" s="15">
        <v>1</v>
      </c>
      <c r="N585" s="16">
        <v>1</v>
      </c>
      <c r="O585" s="17">
        <v>0</v>
      </c>
      <c r="P585" s="15">
        <f t="shared" si="34"/>
        <v>1</v>
      </c>
      <c r="Q585" s="15">
        <f t="shared" si="35"/>
        <v>100</v>
      </c>
      <c r="R585" s="18"/>
      <c r="S585" s="242"/>
      <c r="T585" s="242"/>
      <c r="U585" s="21"/>
      <c r="V585" s="242"/>
      <c r="W585" s="21"/>
      <c r="X585" s="21"/>
      <c r="Y585" s="244"/>
    </row>
    <row r="586" spans="1:25" ht="45" x14ac:dyDescent="0.25">
      <c r="A586" s="82" t="s">
        <v>44</v>
      </c>
      <c r="B586" s="127"/>
      <c r="C586" s="127"/>
      <c r="D586" s="128"/>
      <c r="E586" s="8"/>
      <c r="F586" s="9" t="s">
        <v>72</v>
      </c>
      <c r="G586" s="10" t="s">
        <v>908</v>
      </c>
      <c r="H586" s="11" t="s">
        <v>21</v>
      </c>
      <c r="I586" s="12">
        <v>12</v>
      </c>
      <c r="J586" s="13">
        <v>43009</v>
      </c>
      <c r="K586" s="14">
        <v>43009</v>
      </c>
      <c r="L586" s="14">
        <v>43100</v>
      </c>
      <c r="M586" s="15">
        <v>1</v>
      </c>
      <c r="N586" s="16">
        <v>1</v>
      </c>
      <c r="O586" s="17">
        <v>0</v>
      </c>
      <c r="P586" s="15">
        <f t="shared" si="34"/>
        <v>1</v>
      </c>
      <c r="Q586" s="15">
        <f t="shared" si="35"/>
        <v>100</v>
      </c>
      <c r="R586" s="18"/>
      <c r="S586" s="242"/>
      <c r="T586" s="242"/>
      <c r="U586" s="21"/>
      <c r="V586" s="242"/>
      <c r="W586" s="21"/>
      <c r="X586" s="21"/>
      <c r="Y586" s="244"/>
    </row>
    <row r="587" spans="1:25" ht="45" x14ac:dyDescent="0.25">
      <c r="A587" s="82" t="s">
        <v>44</v>
      </c>
      <c r="B587" s="127"/>
      <c r="C587" s="127"/>
      <c r="D587" s="128"/>
      <c r="E587" s="8"/>
      <c r="F587" s="9" t="s">
        <v>73</v>
      </c>
      <c r="G587" s="10" t="s">
        <v>909</v>
      </c>
      <c r="H587" s="11" t="s">
        <v>21</v>
      </c>
      <c r="I587" s="12">
        <v>12</v>
      </c>
      <c r="J587" s="13">
        <v>43009</v>
      </c>
      <c r="K587" s="14">
        <v>43009</v>
      </c>
      <c r="L587" s="14">
        <v>43100</v>
      </c>
      <c r="M587" s="15">
        <v>1</v>
      </c>
      <c r="N587" s="16">
        <v>2</v>
      </c>
      <c r="O587" s="17">
        <v>0</v>
      </c>
      <c r="P587" s="15">
        <f t="shared" si="34"/>
        <v>2</v>
      </c>
      <c r="Q587" s="15">
        <f t="shared" si="35"/>
        <v>200</v>
      </c>
      <c r="R587" s="18"/>
      <c r="S587" s="242"/>
      <c r="T587" s="242"/>
      <c r="U587" s="21"/>
      <c r="V587" s="242"/>
      <c r="W587" s="21"/>
      <c r="X587" s="21"/>
      <c r="Y587" s="244"/>
    </row>
    <row r="588" spans="1:25" ht="60" x14ac:dyDescent="0.25">
      <c r="A588" s="82" t="s">
        <v>44</v>
      </c>
      <c r="B588" s="127" t="s">
        <v>910</v>
      </c>
      <c r="C588" s="127" t="s">
        <v>911</v>
      </c>
      <c r="D588" s="128" t="s">
        <v>912</v>
      </c>
      <c r="E588" s="8" t="s">
        <v>913</v>
      </c>
      <c r="F588" s="9" t="s">
        <v>70</v>
      </c>
      <c r="G588" s="10" t="s">
        <v>914</v>
      </c>
      <c r="H588" s="11" t="s">
        <v>21</v>
      </c>
      <c r="I588" s="12">
        <v>12</v>
      </c>
      <c r="J588" s="13">
        <v>43009</v>
      </c>
      <c r="K588" s="14">
        <v>43009</v>
      </c>
      <c r="L588" s="14">
        <v>43100</v>
      </c>
      <c r="M588" s="15">
        <v>1</v>
      </c>
      <c r="N588" s="16">
        <v>1</v>
      </c>
      <c r="O588" s="17">
        <v>0</v>
      </c>
      <c r="P588" s="15">
        <f t="shared" si="34"/>
        <v>1</v>
      </c>
      <c r="Q588" s="15">
        <f t="shared" si="35"/>
        <v>100</v>
      </c>
      <c r="R588" s="18" t="s">
        <v>915</v>
      </c>
      <c r="S588" s="242">
        <f>VLOOKUP(C588,'[1]Sumado depto y gestion incorp1'!$A$2:$C$297,3,FALSE)</f>
        <v>0</v>
      </c>
      <c r="T588" s="242">
        <f>VLOOKUP(C588,'[1]Sumado depto y gestion incorp1'!$A$2:$D$297,4,FALSE)</f>
        <v>0</v>
      </c>
      <c r="U588" s="21">
        <f>VLOOKUP(C588,'[1]Sumado depto y gestion incorp1'!$A$2:$F$297,6,FALSE)</f>
        <v>0</v>
      </c>
      <c r="V588" s="242">
        <f>VLOOKUP(C588,'[1]Sumado depto y gestion incorp1'!$A$2:$G$297,7,FALSE)</f>
        <v>0</v>
      </c>
      <c r="W588" s="21">
        <f t="shared" si="36"/>
        <v>0</v>
      </c>
      <c r="X588" s="21">
        <f t="shared" si="37"/>
        <v>0</v>
      </c>
      <c r="Y588" s="244"/>
    </row>
    <row r="589" spans="1:25" ht="45" x14ac:dyDescent="0.25">
      <c r="A589" s="82" t="s">
        <v>44</v>
      </c>
      <c r="B589" s="127"/>
      <c r="C589" s="127"/>
      <c r="D589" s="128"/>
      <c r="E589" s="8"/>
      <c r="F589" s="9" t="s">
        <v>72</v>
      </c>
      <c r="G589" s="10" t="s">
        <v>916</v>
      </c>
      <c r="H589" s="11" t="s">
        <v>21</v>
      </c>
      <c r="I589" s="12">
        <v>12</v>
      </c>
      <c r="J589" s="13">
        <v>43009</v>
      </c>
      <c r="K589" s="14">
        <v>43009</v>
      </c>
      <c r="L589" s="14">
        <v>43100</v>
      </c>
      <c r="M589" s="15">
        <v>1</v>
      </c>
      <c r="N589" s="16">
        <v>1</v>
      </c>
      <c r="O589" s="17">
        <v>0</v>
      </c>
      <c r="P589" s="15">
        <f t="shared" si="34"/>
        <v>1</v>
      </c>
      <c r="Q589" s="15">
        <f t="shared" si="35"/>
        <v>100</v>
      </c>
      <c r="R589" s="18"/>
      <c r="S589" s="242"/>
      <c r="T589" s="242"/>
      <c r="U589" s="21"/>
      <c r="V589" s="242"/>
      <c r="W589" s="21"/>
      <c r="X589" s="21"/>
      <c r="Y589" s="244"/>
    </row>
    <row r="590" spans="1:25" ht="45" x14ac:dyDescent="0.25">
      <c r="A590" s="82" t="s">
        <v>44</v>
      </c>
      <c r="B590" s="127"/>
      <c r="C590" s="127"/>
      <c r="D590" s="128"/>
      <c r="E590" s="8"/>
      <c r="F590" s="9" t="s">
        <v>73</v>
      </c>
      <c r="G590" s="10" t="s">
        <v>917</v>
      </c>
      <c r="H590" s="11" t="s">
        <v>21</v>
      </c>
      <c r="I590" s="12">
        <v>12</v>
      </c>
      <c r="J590" s="13">
        <v>43009</v>
      </c>
      <c r="K590" s="14">
        <v>43009</v>
      </c>
      <c r="L590" s="14">
        <v>43100</v>
      </c>
      <c r="M590" s="15">
        <v>1</v>
      </c>
      <c r="N590" s="16">
        <v>1</v>
      </c>
      <c r="O590" s="17">
        <v>0</v>
      </c>
      <c r="P590" s="15">
        <f t="shared" si="34"/>
        <v>1</v>
      </c>
      <c r="Q590" s="15">
        <f t="shared" si="35"/>
        <v>100</v>
      </c>
      <c r="R590" s="18"/>
      <c r="S590" s="242"/>
      <c r="T590" s="242"/>
      <c r="U590" s="21"/>
      <c r="V590" s="242"/>
      <c r="W590" s="21"/>
      <c r="X590" s="21"/>
      <c r="Y590" s="244"/>
    </row>
    <row r="591" spans="1:25" ht="45" x14ac:dyDescent="0.25">
      <c r="A591" s="82" t="s">
        <v>44</v>
      </c>
      <c r="B591" s="127"/>
      <c r="C591" s="127"/>
      <c r="D591" s="128"/>
      <c r="E591" s="8"/>
      <c r="F591" s="9" t="s">
        <v>22</v>
      </c>
      <c r="G591" s="10" t="s">
        <v>918</v>
      </c>
      <c r="H591" s="11" t="s">
        <v>21</v>
      </c>
      <c r="I591" s="12">
        <v>12</v>
      </c>
      <c r="J591" s="13">
        <v>43009</v>
      </c>
      <c r="K591" s="14">
        <v>43009</v>
      </c>
      <c r="L591" s="14">
        <v>43100</v>
      </c>
      <c r="M591" s="15">
        <v>1</v>
      </c>
      <c r="N591" s="16">
        <v>1</v>
      </c>
      <c r="O591" s="17">
        <v>0</v>
      </c>
      <c r="P591" s="15">
        <f t="shared" si="34"/>
        <v>1</v>
      </c>
      <c r="Q591" s="15">
        <f t="shared" si="35"/>
        <v>100</v>
      </c>
      <c r="R591" s="18"/>
      <c r="S591" s="242"/>
      <c r="T591" s="242"/>
      <c r="U591" s="21"/>
      <c r="V591" s="242"/>
      <c r="W591" s="21"/>
      <c r="X591" s="21"/>
      <c r="Y591" s="244"/>
    </row>
    <row r="592" spans="1:25" ht="45" x14ac:dyDescent="0.25">
      <c r="A592" s="82" t="s">
        <v>44</v>
      </c>
      <c r="B592" s="127"/>
      <c r="C592" s="127"/>
      <c r="D592" s="128"/>
      <c r="E592" s="8"/>
      <c r="F592" s="9" t="s">
        <v>23</v>
      </c>
      <c r="G592" s="10" t="s">
        <v>919</v>
      </c>
      <c r="H592" s="11" t="s">
        <v>21</v>
      </c>
      <c r="I592" s="12">
        <v>12</v>
      </c>
      <c r="J592" s="13">
        <v>43009</v>
      </c>
      <c r="K592" s="14">
        <v>43009</v>
      </c>
      <c r="L592" s="14">
        <v>43100</v>
      </c>
      <c r="M592" s="15">
        <v>1</v>
      </c>
      <c r="N592" s="16">
        <v>1</v>
      </c>
      <c r="O592" s="17">
        <v>0</v>
      </c>
      <c r="P592" s="15">
        <f t="shared" si="34"/>
        <v>1</v>
      </c>
      <c r="Q592" s="15">
        <f t="shared" si="35"/>
        <v>100</v>
      </c>
      <c r="R592" s="18"/>
      <c r="S592" s="242"/>
      <c r="T592" s="242"/>
      <c r="U592" s="21"/>
      <c r="V592" s="242"/>
      <c r="W592" s="21"/>
      <c r="X592" s="21"/>
      <c r="Y592" s="244"/>
    </row>
    <row r="593" spans="1:25" ht="75" x14ac:dyDescent="0.25">
      <c r="A593" s="82" t="s">
        <v>44</v>
      </c>
      <c r="B593" s="127" t="s">
        <v>920</v>
      </c>
      <c r="C593" s="127" t="s">
        <v>921</v>
      </c>
      <c r="D593" s="128" t="s">
        <v>922</v>
      </c>
      <c r="E593" s="8" t="s">
        <v>923</v>
      </c>
      <c r="F593" s="9" t="s">
        <v>19</v>
      </c>
      <c r="G593" s="10" t="s">
        <v>924</v>
      </c>
      <c r="H593" s="11" t="s">
        <v>21</v>
      </c>
      <c r="I593" s="12">
        <v>12</v>
      </c>
      <c r="J593" s="13">
        <v>43009</v>
      </c>
      <c r="K593" s="14">
        <v>43009</v>
      </c>
      <c r="L593" s="14">
        <v>43100</v>
      </c>
      <c r="M593" s="15">
        <v>1</v>
      </c>
      <c r="N593" s="16">
        <v>1</v>
      </c>
      <c r="O593" s="17">
        <v>0</v>
      </c>
      <c r="P593" s="15">
        <f t="shared" si="34"/>
        <v>1</v>
      </c>
      <c r="Q593" s="15">
        <f t="shared" si="35"/>
        <v>100</v>
      </c>
      <c r="R593" s="18"/>
      <c r="S593" s="242">
        <f>VLOOKUP(C593,'[1]Sumado depto y gestion incorp1'!$A$2:$C$297,3,FALSE)</f>
        <v>550000000</v>
      </c>
      <c r="T593" s="242">
        <f>VLOOKUP(C593,'[1]Sumado depto y gestion incorp1'!$A$2:$D$297,4,FALSE)</f>
        <v>730000000</v>
      </c>
      <c r="U593" s="21">
        <f>VLOOKUP(C593,'[1]Sumado depto y gestion incorp1'!$A$2:$F$297,6,FALSE)</f>
        <v>550000000</v>
      </c>
      <c r="V593" s="242">
        <f>VLOOKUP(C593,'[1]Sumado depto y gestion incorp1'!$A$2:$G$297,7,FALSE)</f>
        <v>730000000</v>
      </c>
      <c r="W593" s="21">
        <f t="shared" si="36"/>
        <v>1280000000</v>
      </c>
      <c r="X593" s="21">
        <f t="shared" si="37"/>
        <v>1280000000</v>
      </c>
      <c r="Y593" s="244"/>
    </row>
    <row r="594" spans="1:25" ht="45" x14ac:dyDescent="0.25">
      <c r="A594" s="82" t="s">
        <v>44</v>
      </c>
      <c r="B594" s="127"/>
      <c r="C594" s="127"/>
      <c r="D594" s="128"/>
      <c r="E594" s="8"/>
      <c r="F594" s="9" t="s">
        <v>197</v>
      </c>
      <c r="G594" s="10" t="s">
        <v>925</v>
      </c>
      <c r="H594" s="11" t="s">
        <v>21</v>
      </c>
      <c r="I594" s="12">
        <v>12</v>
      </c>
      <c r="J594" s="13">
        <v>43009</v>
      </c>
      <c r="K594" s="14">
        <v>43009</v>
      </c>
      <c r="L594" s="14">
        <v>43100</v>
      </c>
      <c r="M594" s="15">
        <v>1</v>
      </c>
      <c r="N594" s="16">
        <v>1</v>
      </c>
      <c r="O594" s="17">
        <v>0</v>
      </c>
      <c r="P594" s="15">
        <f t="shared" si="34"/>
        <v>1</v>
      </c>
      <c r="Q594" s="15">
        <f t="shared" si="35"/>
        <v>100</v>
      </c>
      <c r="R594" s="18"/>
      <c r="S594" s="242"/>
      <c r="T594" s="242"/>
      <c r="U594" s="21"/>
      <c r="V594" s="242"/>
      <c r="W594" s="21"/>
      <c r="X594" s="21"/>
      <c r="Y594" s="244"/>
    </row>
    <row r="595" spans="1:25" ht="45" x14ac:dyDescent="0.25">
      <c r="A595" s="82" t="s">
        <v>44</v>
      </c>
      <c r="B595" s="127"/>
      <c r="C595" s="127"/>
      <c r="D595" s="128"/>
      <c r="E595" s="8"/>
      <c r="F595" s="9" t="s">
        <v>26</v>
      </c>
      <c r="G595" s="10" t="s">
        <v>926</v>
      </c>
      <c r="H595" s="11" t="s">
        <v>21</v>
      </c>
      <c r="I595" s="12">
        <v>12</v>
      </c>
      <c r="J595" s="13">
        <v>43009</v>
      </c>
      <c r="K595" s="14">
        <v>43009</v>
      </c>
      <c r="L595" s="14">
        <v>43100</v>
      </c>
      <c r="M595" s="15">
        <v>1</v>
      </c>
      <c r="N595" s="16">
        <v>1</v>
      </c>
      <c r="O595" s="17">
        <v>0</v>
      </c>
      <c r="P595" s="15">
        <f t="shared" si="34"/>
        <v>1</v>
      </c>
      <c r="Q595" s="15">
        <f t="shared" si="35"/>
        <v>100</v>
      </c>
      <c r="R595" s="18"/>
      <c r="S595" s="242"/>
      <c r="T595" s="242"/>
      <c r="U595" s="21"/>
      <c r="V595" s="242"/>
      <c r="W595" s="21"/>
      <c r="X595" s="21"/>
      <c r="Y595" s="244"/>
    </row>
    <row r="596" spans="1:25" ht="60" x14ac:dyDescent="0.25">
      <c r="A596" s="82" t="s">
        <v>44</v>
      </c>
      <c r="B596" s="127" t="s">
        <v>920</v>
      </c>
      <c r="C596" s="127" t="s">
        <v>927</v>
      </c>
      <c r="D596" s="128" t="s">
        <v>928</v>
      </c>
      <c r="E596" s="8" t="s">
        <v>929</v>
      </c>
      <c r="F596" s="9" t="s">
        <v>197</v>
      </c>
      <c r="G596" s="10" t="s">
        <v>930</v>
      </c>
      <c r="H596" s="11" t="s">
        <v>21</v>
      </c>
      <c r="I596" s="12">
        <v>10</v>
      </c>
      <c r="J596" s="13">
        <v>43009</v>
      </c>
      <c r="K596" s="14">
        <v>43009</v>
      </c>
      <c r="L596" s="14">
        <v>43100</v>
      </c>
      <c r="M596" s="15">
        <v>1</v>
      </c>
      <c r="N596" s="16">
        <v>1</v>
      </c>
      <c r="O596" s="17">
        <v>0</v>
      </c>
      <c r="P596" s="15">
        <f t="shared" si="34"/>
        <v>1</v>
      </c>
      <c r="Q596" s="15">
        <f t="shared" si="35"/>
        <v>100</v>
      </c>
      <c r="R596" s="18" t="s">
        <v>931</v>
      </c>
      <c r="S596" s="242">
        <f>VLOOKUP(C596,'[1]Sumado depto y gestion incorp1'!$A$2:$C$297,3,FALSE)</f>
        <v>48821461659</v>
      </c>
      <c r="T596" s="242">
        <f>VLOOKUP(C596,'[1]Sumado depto y gestion incorp1'!$A$2:$D$297,4,FALSE)</f>
        <v>31989526206</v>
      </c>
      <c r="U596" s="21">
        <f>VLOOKUP(C596,'[1]Sumado depto y gestion incorp1'!$A$2:$F$297,6,FALSE)</f>
        <v>26399373862</v>
      </c>
      <c r="V596" s="242">
        <f>VLOOKUP(C596,'[1]Sumado depto y gestion incorp1'!$A$2:$G$297,7,FALSE)</f>
        <v>14708490614</v>
      </c>
      <c r="W596" s="21">
        <f t="shared" si="36"/>
        <v>80810987865</v>
      </c>
      <c r="X596" s="21">
        <f t="shared" si="37"/>
        <v>41107864476</v>
      </c>
      <c r="Y596" s="244"/>
    </row>
    <row r="597" spans="1:25" ht="45" x14ac:dyDescent="0.25">
      <c r="A597" s="82" t="s">
        <v>44</v>
      </c>
      <c r="B597" s="127"/>
      <c r="C597" s="127"/>
      <c r="D597" s="128"/>
      <c r="E597" s="8"/>
      <c r="F597" s="9" t="s">
        <v>26</v>
      </c>
      <c r="G597" s="10" t="s">
        <v>932</v>
      </c>
      <c r="H597" s="11" t="s">
        <v>21</v>
      </c>
      <c r="I597" s="12">
        <v>10</v>
      </c>
      <c r="J597" s="13">
        <v>43009</v>
      </c>
      <c r="K597" s="14">
        <v>43009</v>
      </c>
      <c r="L597" s="14">
        <v>43100</v>
      </c>
      <c r="M597" s="15">
        <v>1</v>
      </c>
      <c r="N597" s="16">
        <v>1</v>
      </c>
      <c r="O597" s="17">
        <v>0</v>
      </c>
      <c r="P597" s="15">
        <f t="shared" si="34"/>
        <v>1</v>
      </c>
      <c r="Q597" s="15">
        <f t="shared" si="35"/>
        <v>100</v>
      </c>
      <c r="R597" s="18"/>
      <c r="S597" s="242"/>
      <c r="T597" s="242"/>
      <c r="U597" s="21"/>
      <c r="V597" s="242"/>
      <c r="W597" s="21"/>
      <c r="X597" s="21"/>
      <c r="Y597" s="244"/>
    </row>
    <row r="598" spans="1:25" ht="45" x14ac:dyDescent="0.25">
      <c r="A598" s="82" t="s">
        <v>44</v>
      </c>
      <c r="B598" s="127"/>
      <c r="C598" s="127"/>
      <c r="D598" s="128"/>
      <c r="E598" s="8"/>
      <c r="F598" s="9" t="s">
        <v>70</v>
      </c>
      <c r="G598" s="10" t="s">
        <v>933</v>
      </c>
      <c r="H598" s="11" t="s">
        <v>21</v>
      </c>
      <c r="I598" s="12">
        <v>10</v>
      </c>
      <c r="J598" s="13">
        <v>43009</v>
      </c>
      <c r="K598" s="14">
        <v>43009</v>
      </c>
      <c r="L598" s="14">
        <v>43100</v>
      </c>
      <c r="M598" s="15">
        <v>1</v>
      </c>
      <c r="N598" s="16">
        <v>0</v>
      </c>
      <c r="O598" s="17">
        <v>0</v>
      </c>
      <c r="P598" s="15">
        <f t="shared" si="34"/>
        <v>0</v>
      </c>
      <c r="Q598" s="15">
        <f t="shared" si="35"/>
        <v>0</v>
      </c>
      <c r="R598" s="18"/>
      <c r="S598" s="242"/>
      <c r="T598" s="242"/>
      <c r="U598" s="21"/>
      <c r="V598" s="242"/>
      <c r="W598" s="21"/>
      <c r="X598" s="21"/>
      <c r="Y598" s="244"/>
    </row>
    <row r="599" spans="1:25" ht="45" x14ac:dyDescent="0.25">
      <c r="A599" s="82" t="s">
        <v>44</v>
      </c>
      <c r="B599" s="127"/>
      <c r="C599" s="127"/>
      <c r="D599" s="128"/>
      <c r="E599" s="8"/>
      <c r="F599" s="9" t="s">
        <v>72</v>
      </c>
      <c r="G599" s="10" t="s">
        <v>934</v>
      </c>
      <c r="H599" s="11" t="s">
        <v>21</v>
      </c>
      <c r="I599" s="12">
        <v>10</v>
      </c>
      <c r="J599" s="13">
        <v>43009</v>
      </c>
      <c r="K599" s="14">
        <v>43009</v>
      </c>
      <c r="L599" s="14">
        <v>43100</v>
      </c>
      <c r="M599" s="15">
        <v>1</v>
      </c>
      <c r="N599" s="16">
        <v>1</v>
      </c>
      <c r="O599" s="17">
        <v>0</v>
      </c>
      <c r="P599" s="15">
        <f t="shared" si="34"/>
        <v>1</v>
      </c>
      <c r="Q599" s="15">
        <f t="shared" si="35"/>
        <v>100</v>
      </c>
      <c r="R599" s="18"/>
      <c r="S599" s="242"/>
      <c r="T599" s="242"/>
      <c r="U599" s="21"/>
      <c r="V599" s="242"/>
      <c r="W599" s="21"/>
      <c r="X599" s="21"/>
      <c r="Y599" s="244"/>
    </row>
    <row r="600" spans="1:25" ht="45" x14ac:dyDescent="0.25">
      <c r="A600" s="82" t="s">
        <v>44</v>
      </c>
      <c r="B600" s="127"/>
      <c r="C600" s="127"/>
      <c r="D600" s="128"/>
      <c r="E600" s="8"/>
      <c r="F600" s="9" t="s">
        <v>89</v>
      </c>
      <c r="G600" s="10" t="s">
        <v>935</v>
      </c>
      <c r="H600" s="11" t="s">
        <v>201</v>
      </c>
      <c r="I600" s="12">
        <v>10</v>
      </c>
      <c r="J600" s="13">
        <v>43009</v>
      </c>
      <c r="K600" s="14">
        <v>43009</v>
      </c>
      <c r="L600" s="14">
        <v>43100</v>
      </c>
      <c r="M600" s="15">
        <v>1</v>
      </c>
      <c r="N600" s="16">
        <v>0</v>
      </c>
      <c r="O600" s="17">
        <v>0</v>
      </c>
      <c r="P600" s="15">
        <f t="shared" si="34"/>
        <v>0</v>
      </c>
      <c r="Q600" s="15">
        <f t="shared" si="35"/>
        <v>0</v>
      </c>
      <c r="R600" s="18"/>
      <c r="S600" s="242"/>
      <c r="T600" s="242"/>
      <c r="U600" s="21"/>
      <c r="V600" s="242"/>
      <c r="W600" s="21"/>
      <c r="X600" s="21"/>
      <c r="Y600" s="244"/>
    </row>
    <row r="601" spans="1:25" ht="60" x14ac:dyDescent="0.25">
      <c r="A601" s="82" t="s">
        <v>44</v>
      </c>
      <c r="B601" s="127" t="s">
        <v>901</v>
      </c>
      <c r="C601" s="127" t="s">
        <v>936</v>
      </c>
      <c r="D601" s="128" t="s">
        <v>937</v>
      </c>
      <c r="E601" s="8" t="s">
        <v>938</v>
      </c>
      <c r="F601" s="9" t="s">
        <v>25</v>
      </c>
      <c r="G601" s="10" t="s">
        <v>939</v>
      </c>
      <c r="H601" s="11" t="s">
        <v>21</v>
      </c>
      <c r="I601" s="12">
        <v>12</v>
      </c>
      <c r="J601" s="13">
        <v>43009</v>
      </c>
      <c r="K601" s="14">
        <v>43009</v>
      </c>
      <c r="L601" s="14">
        <v>43100</v>
      </c>
      <c r="M601" s="15">
        <v>1</v>
      </c>
      <c r="N601" s="16">
        <v>1</v>
      </c>
      <c r="O601" s="17">
        <v>0</v>
      </c>
      <c r="P601" s="15">
        <f t="shared" si="34"/>
        <v>1</v>
      </c>
      <c r="Q601" s="15">
        <f t="shared" si="35"/>
        <v>100</v>
      </c>
      <c r="R601" s="18" t="s">
        <v>940</v>
      </c>
      <c r="S601" s="242">
        <f>VLOOKUP(C601,'[1]Sumado depto y gestion incorp1'!$A$2:$C$297,3,FALSE)</f>
        <v>357990000</v>
      </c>
      <c r="T601" s="242">
        <f>VLOOKUP(C601,'[1]Sumado depto y gestion incorp1'!$A$2:$D$297,4,FALSE)</f>
        <v>2527396796</v>
      </c>
      <c r="U601" s="21">
        <f>VLOOKUP(C601,'[1]Sumado depto y gestion incorp1'!$A$2:$F$297,6,FALSE)</f>
        <v>357990000</v>
      </c>
      <c r="V601" s="242">
        <f>VLOOKUP(C601,'[1]Sumado depto y gestion incorp1'!$A$2:$G$297,7,FALSE)</f>
        <v>2527396795</v>
      </c>
      <c r="W601" s="21">
        <f t="shared" si="36"/>
        <v>2885386796</v>
      </c>
      <c r="X601" s="21">
        <f t="shared" si="37"/>
        <v>2885386795</v>
      </c>
      <c r="Y601" s="244"/>
    </row>
    <row r="602" spans="1:25" ht="45" x14ac:dyDescent="0.25">
      <c r="A602" s="82" t="s">
        <v>44</v>
      </c>
      <c r="B602" s="127"/>
      <c r="C602" s="127"/>
      <c r="D602" s="128"/>
      <c r="E602" s="8"/>
      <c r="F602" s="9" t="s">
        <v>24</v>
      </c>
      <c r="G602" s="10" t="s">
        <v>941</v>
      </c>
      <c r="H602" s="11" t="s">
        <v>21</v>
      </c>
      <c r="I602" s="12">
        <v>12</v>
      </c>
      <c r="J602" s="13">
        <v>43009</v>
      </c>
      <c r="K602" s="14">
        <v>43009</v>
      </c>
      <c r="L602" s="14">
        <v>43100</v>
      </c>
      <c r="M602" s="15">
        <v>1</v>
      </c>
      <c r="N602" s="16">
        <v>1</v>
      </c>
      <c r="O602" s="17">
        <v>0</v>
      </c>
      <c r="P602" s="15">
        <f t="shared" si="34"/>
        <v>1</v>
      </c>
      <c r="Q602" s="15">
        <f t="shared" si="35"/>
        <v>100</v>
      </c>
      <c r="R602" s="18"/>
      <c r="S602" s="242"/>
      <c r="T602" s="242"/>
      <c r="U602" s="21"/>
      <c r="V602" s="242"/>
      <c r="W602" s="21"/>
      <c r="X602" s="21"/>
      <c r="Y602" s="244"/>
    </row>
    <row r="603" spans="1:25" ht="45" x14ac:dyDescent="0.25">
      <c r="A603" s="82" t="s">
        <v>44</v>
      </c>
      <c r="B603" s="127"/>
      <c r="C603" s="127"/>
      <c r="D603" s="128"/>
      <c r="E603" s="8"/>
      <c r="F603" s="9" t="s">
        <v>19</v>
      </c>
      <c r="G603" s="10" t="s">
        <v>942</v>
      </c>
      <c r="H603" s="11" t="s">
        <v>21</v>
      </c>
      <c r="I603" s="12">
        <v>12</v>
      </c>
      <c r="J603" s="13">
        <v>43009</v>
      </c>
      <c r="K603" s="14">
        <v>43009</v>
      </c>
      <c r="L603" s="14">
        <v>43100</v>
      </c>
      <c r="M603" s="15">
        <v>1</v>
      </c>
      <c r="N603" s="16">
        <v>1</v>
      </c>
      <c r="O603" s="17">
        <v>0</v>
      </c>
      <c r="P603" s="15">
        <f t="shared" si="34"/>
        <v>1</v>
      </c>
      <c r="Q603" s="15">
        <f t="shared" si="35"/>
        <v>100</v>
      </c>
      <c r="R603" s="18"/>
      <c r="S603" s="242"/>
      <c r="T603" s="242"/>
      <c r="U603" s="21"/>
      <c r="V603" s="242"/>
      <c r="W603" s="21"/>
      <c r="X603" s="21"/>
      <c r="Y603" s="244"/>
    </row>
    <row r="604" spans="1:25" ht="45" x14ac:dyDescent="0.25">
      <c r="A604" s="82" t="s">
        <v>44</v>
      </c>
      <c r="B604" s="127"/>
      <c r="C604" s="127"/>
      <c r="D604" s="128"/>
      <c r="E604" s="8"/>
      <c r="F604" s="9" t="s">
        <v>197</v>
      </c>
      <c r="G604" s="10" t="s">
        <v>943</v>
      </c>
      <c r="H604" s="11" t="s">
        <v>21</v>
      </c>
      <c r="I604" s="12">
        <v>12</v>
      </c>
      <c r="J604" s="13">
        <v>43009</v>
      </c>
      <c r="K604" s="14">
        <v>43009</v>
      </c>
      <c r="L604" s="14">
        <v>43100</v>
      </c>
      <c r="M604" s="15">
        <v>1</v>
      </c>
      <c r="N604" s="16">
        <v>1</v>
      </c>
      <c r="O604" s="17">
        <v>0</v>
      </c>
      <c r="P604" s="15">
        <f t="shared" si="34"/>
        <v>1</v>
      </c>
      <c r="Q604" s="15">
        <f t="shared" si="35"/>
        <v>100</v>
      </c>
      <c r="R604" s="18"/>
      <c r="S604" s="242"/>
      <c r="T604" s="242"/>
      <c r="U604" s="21"/>
      <c r="V604" s="242"/>
      <c r="W604" s="21"/>
      <c r="X604" s="21"/>
      <c r="Y604" s="244"/>
    </row>
    <row r="605" spans="1:25" ht="45" x14ac:dyDescent="0.25">
      <c r="A605" s="82" t="s">
        <v>44</v>
      </c>
      <c r="B605" s="127" t="s">
        <v>88</v>
      </c>
      <c r="C605" s="127" t="s">
        <v>944</v>
      </c>
      <c r="D605" s="128" t="s">
        <v>945</v>
      </c>
      <c r="E605" s="8" t="s">
        <v>946</v>
      </c>
      <c r="F605" s="9" t="s">
        <v>72</v>
      </c>
      <c r="G605" s="10" t="s">
        <v>947</v>
      </c>
      <c r="H605" s="11" t="s">
        <v>21</v>
      </c>
      <c r="I605" s="12">
        <v>12</v>
      </c>
      <c r="J605" s="13">
        <v>43009</v>
      </c>
      <c r="K605" s="14">
        <v>43009</v>
      </c>
      <c r="L605" s="14">
        <v>43100</v>
      </c>
      <c r="M605" s="15">
        <v>1</v>
      </c>
      <c r="N605" s="16">
        <v>1</v>
      </c>
      <c r="O605" s="17">
        <v>0</v>
      </c>
      <c r="P605" s="15">
        <f t="shared" si="34"/>
        <v>1</v>
      </c>
      <c r="Q605" s="15">
        <f t="shared" si="35"/>
        <v>100</v>
      </c>
      <c r="R605" s="18" t="s">
        <v>948</v>
      </c>
      <c r="S605" s="242">
        <f>VLOOKUP(C605,'[1]Sumado depto y gestion incorp1'!$A$2:$C$297,3,FALSE)</f>
        <v>3136323311</v>
      </c>
      <c r="T605" s="242">
        <f>VLOOKUP(C605,'[1]Sumado depto y gestion incorp1'!$A$2:$D$297,4,FALSE)</f>
        <v>0</v>
      </c>
      <c r="U605" s="21">
        <f>VLOOKUP(C605,'[1]Sumado depto y gestion incorp1'!$A$2:$F$297,6,FALSE)</f>
        <v>3136323309</v>
      </c>
      <c r="V605" s="242">
        <f>VLOOKUP(C605,'[1]Sumado depto y gestion incorp1'!$A$2:$G$297,7,FALSE)</f>
        <v>0</v>
      </c>
      <c r="W605" s="21">
        <f t="shared" si="36"/>
        <v>3136323311</v>
      </c>
      <c r="X605" s="21">
        <f t="shared" si="37"/>
        <v>3136323309</v>
      </c>
      <c r="Y605" s="244"/>
    </row>
    <row r="606" spans="1:25" ht="45" x14ac:dyDescent="0.25">
      <c r="A606" s="82" t="s">
        <v>44</v>
      </c>
      <c r="B606" s="127"/>
      <c r="C606" s="127"/>
      <c r="D606" s="128"/>
      <c r="E606" s="8"/>
      <c r="F606" s="9" t="s">
        <v>73</v>
      </c>
      <c r="G606" s="10" t="s">
        <v>949</v>
      </c>
      <c r="H606" s="11" t="s">
        <v>21</v>
      </c>
      <c r="I606" s="12">
        <v>12</v>
      </c>
      <c r="J606" s="13">
        <v>43009</v>
      </c>
      <c r="K606" s="14">
        <v>43009</v>
      </c>
      <c r="L606" s="14">
        <v>43100</v>
      </c>
      <c r="M606" s="15">
        <v>1</v>
      </c>
      <c r="N606" s="16">
        <v>1</v>
      </c>
      <c r="O606" s="17">
        <v>0</v>
      </c>
      <c r="P606" s="15">
        <f t="shared" si="34"/>
        <v>1</v>
      </c>
      <c r="Q606" s="15">
        <f t="shared" si="35"/>
        <v>100</v>
      </c>
      <c r="R606" s="18"/>
      <c r="S606" s="242"/>
      <c r="T606" s="242"/>
      <c r="U606" s="21"/>
      <c r="V606" s="242"/>
      <c r="W606" s="21"/>
      <c r="X606" s="21"/>
      <c r="Y606" s="244"/>
    </row>
    <row r="607" spans="1:25" ht="45" x14ac:dyDescent="0.25">
      <c r="A607" s="82" t="s">
        <v>44</v>
      </c>
      <c r="B607" s="127"/>
      <c r="C607" s="127"/>
      <c r="D607" s="128"/>
      <c r="E607" s="8"/>
      <c r="F607" s="9" t="s">
        <v>22</v>
      </c>
      <c r="G607" s="10" t="s">
        <v>917</v>
      </c>
      <c r="H607" s="11" t="s">
        <v>21</v>
      </c>
      <c r="I607" s="12">
        <v>12</v>
      </c>
      <c r="J607" s="13">
        <v>43009</v>
      </c>
      <c r="K607" s="14">
        <v>43009</v>
      </c>
      <c r="L607" s="14">
        <v>43100</v>
      </c>
      <c r="M607" s="15">
        <v>1</v>
      </c>
      <c r="N607" s="16">
        <v>0</v>
      </c>
      <c r="O607" s="17">
        <v>0</v>
      </c>
      <c r="P607" s="15">
        <f t="shared" si="34"/>
        <v>0</v>
      </c>
      <c r="Q607" s="15">
        <f t="shared" si="35"/>
        <v>0</v>
      </c>
      <c r="R607" s="18"/>
      <c r="S607" s="242"/>
      <c r="T607" s="242"/>
      <c r="U607" s="21"/>
      <c r="V607" s="242"/>
      <c r="W607" s="21"/>
      <c r="X607" s="21"/>
      <c r="Y607" s="244"/>
    </row>
    <row r="608" spans="1:25" ht="45" x14ac:dyDescent="0.25">
      <c r="A608" s="82" t="s">
        <v>44</v>
      </c>
      <c r="B608" s="127"/>
      <c r="C608" s="127"/>
      <c r="D608" s="128"/>
      <c r="E608" s="8"/>
      <c r="F608" s="9" t="s">
        <v>23</v>
      </c>
      <c r="G608" s="10" t="s">
        <v>916</v>
      </c>
      <c r="H608" s="11" t="s">
        <v>21</v>
      </c>
      <c r="I608" s="12">
        <v>12</v>
      </c>
      <c r="J608" s="13">
        <v>43009</v>
      </c>
      <c r="K608" s="14">
        <v>43009</v>
      </c>
      <c r="L608" s="14">
        <v>43100</v>
      </c>
      <c r="M608" s="15">
        <v>1</v>
      </c>
      <c r="N608" s="16">
        <v>0</v>
      </c>
      <c r="O608" s="17">
        <v>0</v>
      </c>
      <c r="P608" s="15">
        <f t="shared" si="34"/>
        <v>0</v>
      </c>
      <c r="Q608" s="15">
        <f t="shared" si="35"/>
        <v>0</v>
      </c>
      <c r="R608" s="18"/>
      <c r="S608" s="242"/>
      <c r="T608" s="242"/>
      <c r="U608" s="21"/>
      <c r="V608" s="242"/>
      <c r="W608" s="21"/>
      <c r="X608" s="21"/>
      <c r="Y608" s="244"/>
    </row>
    <row r="609" spans="1:25" ht="45" x14ac:dyDescent="0.25">
      <c r="A609" s="82" t="s">
        <v>44</v>
      </c>
      <c r="B609" s="127"/>
      <c r="C609" s="127"/>
      <c r="D609" s="128"/>
      <c r="E609" s="8"/>
      <c r="F609" s="9" t="s">
        <v>232</v>
      </c>
      <c r="G609" s="10" t="s">
        <v>950</v>
      </c>
      <c r="H609" s="11" t="s">
        <v>21</v>
      </c>
      <c r="I609" s="12">
        <v>12</v>
      </c>
      <c r="J609" s="13">
        <v>43009</v>
      </c>
      <c r="K609" s="14">
        <v>43009</v>
      </c>
      <c r="L609" s="14">
        <v>43100</v>
      </c>
      <c r="M609" s="15">
        <v>1</v>
      </c>
      <c r="N609" s="16">
        <v>0</v>
      </c>
      <c r="O609" s="17">
        <v>0</v>
      </c>
      <c r="P609" s="15">
        <f t="shared" si="34"/>
        <v>0</v>
      </c>
      <c r="Q609" s="15">
        <f t="shared" si="35"/>
        <v>0</v>
      </c>
      <c r="R609" s="18"/>
      <c r="S609" s="242"/>
      <c r="T609" s="242"/>
      <c r="U609" s="21"/>
      <c r="V609" s="242"/>
      <c r="W609" s="21"/>
      <c r="X609" s="21"/>
      <c r="Y609" s="244"/>
    </row>
    <row r="610" spans="1:25" ht="45" x14ac:dyDescent="0.25">
      <c r="A610" s="82" t="s">
        <v>44</v>
      </c>
      <c r="B610" s="127"/>
      <c r="C610" s="127"/>
      <c r="D610" s="128"/>
      <c r="E610" s="8"/>
      <c r="F610" s="9" t="s">
        <v>79</v>
      </c>
      <c r="G610" s="10" t="s">
        <v>951</v>
      </c>
      <c r="H610" s="11" t="s">
        <v>21</v>
      </c>
      <c r="I610" s="12">
        <v>12</v>
      </c>
      <c r="J610" s="13">
        <v>43009</v>
      </c>
      <c r="K610" s="14">
        <v>43009</v>
      </c>
      <c r="L610" s="14">
        <v>43100</v>
      </c>
      <c r="M610" s="15">
        <v>1</v>
      </c>
      <c r="N610" s="16">
        <v>1</v>
      </c>
      <c r="O610" s="17">
        <v>0</v>
      </c>
      <c r="P610" s="15">
        <f t="shared" si="34"/>
        <v>1</v>
      </c>
      <c r="Q610" s="15">
        <f t="shared" si="35"/>
        <v>100</v>
      </c>
      <c r="R610" s="18"/>
      <c r="S610" s="242"/>
      <c r="T610" s="242"/>
      <c r="U610" s="21"/>
      <c r="V610" s="242"/>
      <c r="W610" s="21"/>
      <c r="X610" s="21"/>
      <c r="Y610" s="244"/>
    </row>
    <row r="611" spans="1:25" ht="45" x14ac:dyDescent="0.25">
      <c r="A611" s="82" t="s">
        <v>44</v>
      </c>
      <c r="B611" s="127"/>
      <c r="C611" s="127"/>
      <c r="D611" s="128"/>
      <c r="E611" s="8"/>
      <c r="F611" s="9" t="s">
        <v>312</v>
      </c>
      <c r="G611" s="10" t="s">
        <v>952</v>
      </c>
      <c r="H611" s="11" t="s">
        <v>201</v>
      </c>
      <c r="I611" s="12">
        <v>12</v>
      </c>
      <c r="J611" s="13">
        <v>43009</v>
      </c>
      <c r="K611" s="14">
        <v>43009</v>
      </c>
      <c r="L611" s="14">
        <v>43100</v>
      </c>
      <c r="M611" s="15">
        <v>1</v>
      </c>
      <c r="N611" s="16">
        <v>0</v>
      </c>
      <c r="O611" s="17">
        <v>0</v>
      </c>
      <c r="P611" s="15">
        <f t="shared" si="34"/>
        <v>0</v>
      </c>
      <c r="Q611" s="15">
        <f t="shared" si="35"/>
        <v>0</v>
      </c>
      <c r="R611" s="18"/>
      <c r="S611" s="242"/>
      <c r="T611" s="242"/>
      <c r="U611" s="21"/>
      <c r="V611" s="242"/>
      <c r="W611" s="21"/>
      <c r="X611" s="21"/>
      <c r="Y611" s="244"/>
    </row>
    <row r="612" spans="1:25" ht="45" x14ac:dyDescent="0.25">
      <c r="A612" s="82" t="s">
        <v>44</v>
      </c>
      <c r="B612" s="127"/>
      <c r="C612" s="127"/>
      <c r="D612" s="128"/>
      <c r="E612" s="8"/>
      <c r="F612" s="9" t="s">
        <v>272</v>
      </c>
      <c r="G612" s="10" t="s">
        <v>953</v>
      </c>
      <c r="H612" s="11" t="s">
        <v>201</v>
      </c>
      <c r="I612" s="12">
        <v>12</v>
      </c>
      <c r="J612" s="13">
        <v>43009</v>
      </c>
      <c r="K612" s="14">
        <v>43009</v>
      </c>
      <c r="L612" s="14">
        <v>43100</v>
      </c>
      <c r="M612" s="15">
        <v>1</v>
      </c>
      <c r="N612" s="16">
        <v>0</v>
      </c>
      <c r="O612" s="17">
        <v>0</v>
      </c>
      <c r="P612" s="15">
        <f t="shared" si="34"/>
        <v>0</v>
      </c>
      <c r="Q612" s="15">
        <f t="shared" si="35"/>
        <v>0</v>
      </c>
      <c r="R612" s="18"/>
      <c r="S612" s="242"/>
      <c r="T612" s="242"/>
      <c r="U612" s="21"/>
      <c r="V612" s="242"/>
      <c r="W612" s="21"/>
      <c r="X612" s="21"/>
      <c r="Y612" s="244"/>
    </row>
    <row r="613" spans="1:25" ht="45" x14ac:dyDescent="0.25">
      <c r="A613" s="82" t="s">
        <v>44</v>
      </c>
      <c r="B613" s="127"/>
      <c r="C613" s="127"/>
      <c r="D613" s="128"/>
      <c r="E613" s="8"/>
      <c r="F613" s="9" t="s">
        <v>316</v>
      </c>
      <c r="G613" s="10" t="s">
        <v>954</v>
      </c>
      <c r="H613" s="11" t="s">
        <v>201</v>
      </c>
      <c r="I613" s="12">
        <v>12</v>
      </c>
      <c r="J613" s="13">
        <v>43009</v>
      </c>
      <c r="K613" s="14">
        <v>43009</v>
      </c>
      <c r="L613" s="14">
        <v>43100</v>
      </c>
      <c r="M613" s="15">
        <v>1</v>
      </c>
      <c r="N613" s="16">
        <v>0</v>
      </c>
      <c r="O613" s="17">
        <v>0</v>
      </c>
      <c r="P613" s="15">
        <f t="shared" si="34"/>
        <v>0</v>
      </c>
      <c r="Q613" s="15">
        <f t="shared" si="35"/>
        <v>0</v>
      </c>
      <c r="R613" s="18"/>
      <c r="S613" s="242"/>
      <c r="T613" s="242"/>
      <c r="U613" s="21"/>
      <c r="V613" s="242"/>
      <c r="W613" s="21"/>
      <c r="X613" s="21"/>
      <c r="Y613" s="244"/>
    </row>
    <row r="614" spans="1:25" ht="45" x14ac:dyDescent="0.25">
      <c r="A614" s="82" t="s">
        <v>44</v>
      </c>
      <c r="B614" s="127"/>
      <c r="C614" s="127"/>
      <c r="D614" s="128"/>
      <c r="E614" s="8"/>
      <c r="F614" s="9" t="s">
        <v>318</v>
      </c>
      <c r="G614" s="10" t="s">
        <v>955</v>
      </c>
      <c r="H614" s="11" t="s">
        <v>201</v>
      </c>
      <c r="I614" s="12">
        <v>12</v>
      </c>
      <c r="J614" s="13">
        <v>43009</v>
      </c>
      <c r="K614" s="14">
        <v>43009</v>
      </c>
      <c r="L614" s="14">
        <v>43100</v>
      </c>
      <c r="M614" s="15">
        <v>1</v>
      </c>
      <c r="N614" s="16">
        <v>0</v>
      </c>
      <c r="O614" s="17">
        <v>0</v>
      </c>
      <c r="P614" s="15">
        <f t="shared" si="34"/>
        <v>0</v>
      </c>
      <c r="Q614" s="15">
        <f t="shared" si="35"/>
        <v>0</v>
      </c>
      <c r="R614" s="18"/>
      <c r="S614" s="242"/>
      <c r="T614" s="242"/>
      <c r="U614" s="21"/>
      <c r="V614" s="242"/>
      <c r="W614" s="21"/>
      <c r="X614" s="21"/>
      <c r="Y614" s="244"/>
    </row>
    <row r="615" spans="1:25" ht="60" x14ac:dyDescent="0.25">
      <c r="A615" s="82" t="s">
        <v>44</v>
      </c>
      <c r="B615" s="127" t="s">
        <v>901</v>
      </c>
      <c r="C615" s="127" t="s">
        <v>956</v>
      </c>
      <c r="D615" s="128" t="s">
        <v>957</v>
      </c>
      <c r="E615" s="8" t="s">
        <v>958</v>
      </c>
      <c r="F615" s="9" t="s">
        <v>24</v>
      </c>
      <c r="G615" s="10" t="s">
        <v>959</v>
      </c>
      <c r="H615" s="11" t="s">
        <v>21</v>
      </c>
      <c r="I615" s="12">
        <v>5</v>
      </c>
      <c r="J615" s="13">
        <v>43009</v>
      </c>
      <c r="K615" s="14">
        <v>43009</v>
      </c>
      <c r="L615" s="14">
        <v>43100</v>
      </c>
      <c r="M615" s="15">
        <v>1</v>
      </c>
      <c r="N615" s="16">
        <v>1</v>
      </c>
      <c r="O615" s="17">
        <v>0</v>
      </c>
      <c r="P615" s="15">
        <f t="shared" si="34"/>
        <v>1</v>
      </c>
      <c r="Q615" s="15">
        <f t="shared" si="35"/>
        <v>100</v>
      </c>
      <c r="R615" s="18" t="s">
        <v>931</v>
      </c>
      <c r="S615" s="242">
        <f>VLOOKUP(C615,'[1]Sumado depto y gestion incorp1'!$A$2:$C$297,3,FALSE)</f>
        <v>9179299395</v>
      </c>
      <c r="T615" s="242">
        <f>VLOOKUP(C615,'[1]Sumado depto y gestion incorp1'!$A$2:$D$297,4,FALSE)</f>
        <v>11446865473</v>
      </c>
      <c r="U615" s="21">
        <f>VLOOKUP(C615,'[1]Sumado depto y gestion incorp1'!$A$2:$F$297,6,FALSE)</f>
        <v>8973582321</v>
      </c>
      <c r="V615" s="242">
        <f>VLOOKUP(C615,'[1]Sumado depto y gestion incorp1'!$A$2:$G$297,7,FALSE)</f>
        <v>9518885214</v>
      </c>
      <c r="W615" s="21">
        <f t="shared" si="36"/>
        <v>20626164868</v>
      </c>
      <c r="X615" s="21">
        <f t="shared" si="37"/>
        <v>18492467535</v>
      </c>
      <c r="Y615" s="244"/>
    </row>
    <row r="616" spans="1:25" ht="45" x14ac:dyDescent="0.25">
      <c r="A616" s="82" t="s">
        <v>44</v>
      </c>
      <c r="B616" s="127"/>
      <c r="C616" s="127"/>
      <c r="D616" s="128"/>
      <c r="E616" s="8"/>
      <c r="F616" s="9" t="s">
        <v>19</v>
      </c>
      <c r="G616" s="10" t="s">
        <v>960</v>
      </c>
      <c r="H616" s="11" t="s">
        <v>21</v>
      </c>
      <c r="I616" s="12">
        <v>10</v>
      </c>
      <c r="J616" s="13">
        <v>43009</v>
      </c>
      <c r="K616" s="14">
        <v>43009</v>
      </c>
      <c r="L616" s="14">
        <v>43100</v>
      </c>
      <c r="M616" s="15">
        <v>1</v>
      </c>
      <c r="N616" s="16">
        <v>1</v>
      </c>
      <c r="O616" s="17">
        <v>0</v>
      </c>
      <c r="P616" s="15">
        <f t="shared" si="34"/>
        <v>1</v>
      </c>
      <c r="Q616" s="15">
        <f t="shared" si="35"/>
        <v>100</v>
      </c>
      <c r="R616" s="18"/>
      <c r="S616" s="242"/>
      <c r="T616" s="242"/>
      <c r="U616" s="21"/>
      <c r="V616" s="242"/>
      <c r="W616" s="21"/>
      <c r="X616" s="21"/>
      <c r="Y616" s="244"/>
    </row>
    <row r="617" spans="1:25" ht="45" x14ac:dyDescent="0.25">
      <c r="A617" s="82" t="s">
        <v>44</v>
      </c>
      <c r="B617" s="127"/>
      <c r="C617" s="127"/>
      <c r="D617" s="128"/>
      <c r="E617" s="8"/>
      <c r="F617" s="9" t="s">
        <v>197</v>
      </c>
      <c r="G617" s="10" t="s">
        <v>961</v>
      </c>
      <c r="H617" s="11" t="s">
        <v>21</v>
      </c>
      <c r="I617" s="12">
        <v>10</v>
      </c>
      <c r="J617" s="13">
        <v>43009</v>
      </c>
      <c r="K617" s="14">
        <v>43009</v>
      </c>
      <c r="L617" s="14">
        <v>43100</v>
      </c>
      <c r="M617" s="15">
        <v>1</v>
      </c>
      <c r="N617" s="16">
        <v>1</v>
      </c>
      <c r="O617" s="17">
        <v>0</v>
      </c>
      <c r="P617" s="15">
        <f t="shared" si="34"/>
        <v>1</v>
      </c>
      <c r="Q617" s="15">
        <f t="shared" si="35"/>
        <v>100</v>
      </c>
      <c r="R617" s="18"/>
      <c r="S617" s="242"/>
      <c r="T617" s="242"/>
      <c r="U617" s="21"/>
      <c r="V617" s="242"/>
      <c r="W617" s="21"/>
      <c r="X617" s="21"/>
      <c r="Y617" s="244"/>
    </row>
    <row r="618" spans="1:25" ht="45" x14ac:dyDescent="0.25">
      <c r="A618" s="82" t="s">
        <v>44</v>
      </c>
      <c r="B618" s="127"/>
      <c r="C618" s="127"/>
      <c r="D618" s="128"/>
      <c r="E618" s="8"/>
      <c r="F618" s="9" t="s">
        <v>26</v>
      </c>
      <c r="G618" s="10" t="s">
        <v>962</v>
      </c>
      <c r="H618" s="11" t="s">
        <v>21</v>
      </c>
      <c r="I618" s="12">
        <v>10</v>
      </c>
      <c r="J618" s="13">
        <v>43009</v>
      </c>
      <c r="K618" s="14">
        <v>43009</v>
      </c>
      <c r="L618" s="14">
        <v>43100</v>
      </c>
      <c r="M618" s="15">
        <v>1</v>
      </c>
      <c r="N618" s="16">
        <v>1</v>
      </c>
      <c r="O618" s="17">
        <v>0</v>
      </c>
      <c r="P618" s="15">
        <f t="shared" si="34"/>
        <v>1</v>
      </c>
      <c r="Q618" s="15">
        <f t="shared" si="35"/>
        <v>100</v>
      </c>
      <c r="R618" s="18"/>
      <c r="S618" s="242"/>
      <c r="T618" s="242"/>
      <c r="U618" s="21"/>
      <c r="V618" s="242"/>
      <c r="W618" s="21"/>
      <c r="X618" s="21"/>
      <c r="Y618" s="244"/>
    </row>
    <row r="619" spans="1:25" ht="45" x14ac:dyDescent="0.25">
      <c r="A619" s="82" t="s">
        <v>44</v>
      </c>
      <c r="B619" s="127"/>
      <c r="C619" s="127"/>
      <c r="D619" s="128"/>
      <c r="E619" s="8"/>
      <c r="F619" s="9" t="s">
        <v>78</v>
      </c>
      <c r="G619" s="10" t="s">
        <v>935</v>
      </c>
      <c r="H619" s="11" t="s">
        <v>201</v>
      </c>
      <c r="I619" s="12">
        <v>5</v>
      </c>
      <c r="J619" s="13">
        <v>43009</v>
      </c>
      <c r="K619" s="14">
        <v>43009</v>
      </c>
      <c r="L619" s="14">
        <v>43100</v>
      </c>
      <c r="M619" s="15">
        <v>1</v>
      </c>
      <c r="N619" s="16">
        <v>1</v>
      </c>
      <c r="O619" s="17">
        <v>0</v>
      </c>
      <c r="P619" s="15">
        <f t="shared" si="34"/>
        <v>1</v>
      </c>
      <c r="Q619" s="15">
        <f t="shared" si="35"/>
        <v>100</v>
      </c>
      <c r="R619" s="18"/>
      <c r="S619" s="242"/>
      <c r="T619" s="242"/>
      <c r="U619" s="21"/>
      <c r="V619" s="242"/>
      <c r="W619" s="21"/>
      <c r="X619" s="21"/>
      <c r="Y619" s="244"/>
    </row>
    <row r="620" spans="1:25" ht="45" x14ac:dyDescent="0.25">
      <c r="A620" s="82" t="s">
        <v>44</v>
      </c>
      <c r="B620" s="127" t="s">
        <v>963</v>
      </c>
      <c r="C620" s="127" t="s">
        <v>964</v>
      </c>
      <c r="D620" s="128" t="s">
        <v>965</v>
      </c>
      <c r="E620" s="8" t="s">
        <v>966</v>
      </c>
      <c r="F620" s="9" t="s">
        <v>25</v>
      </c>
      <c r="G620" s="10" t="s">
        <v>967</v>
      </c>
      <c r="H620" s="11" t="s">
        <v>21</v>
      </c>
      <c r="I620" s="12">
        <v>12</v>
      </c>
      <c r="J620" s="13">
        <v>43009</v>
      </c>
      <c r="K620" s="14">
        <v>43009</v>
      </c>
      <c r="L620" s="14">
        <v>43100</v>
      </c>
      <c r="M620" s="15">
        <v>1</v>
      </c>
      <c r="N620" s="16">
        <v>0</v>
      </c>
      <c r="O620" s="17">
        <v>0</v>
      </c>
      <c r="P620" s="15">
        <f t="shared" si="34"/>
        <v>0</v>
      </c>
      <c r="Q620" s="15">
        <f t="shared" si="35"/>
        <v>0</v>
      </c>
      <c r="R620" s="18" t="s">
        <v>968</v>
      </c>
      <c r="S620" s="242">
        <f>VLOOKUP(C620,'[1]Sumado depto y gestion incorp1'!$A$2:$C$297,3,FALSE)</f>
        <v>0</v>
      </c>
      <c r="T620" s="242">
        <f>VLOOKUP(C620,'[1]Sumado depto y gestion incorp1'!$A$2:$D$297,4,FALSE)</f>
        <v>0</v>
      </c>
      <c r="U620" s="21">
        <f>VLOOKUP(C620,'[1]Sumado depto y gestion incorp1'!$A$2:$F$297,6,FALSE)</f>
        <v>0</v>
      </c>
      <c r="V620" s="242">
        <f>VLOOKUP(C620,'[1]Sumado depto y gestion incorp1'!$A$2:$G$297,7,FALSE)</f>
        <v>0</v>
      </c>
      <c r="W620" s="21">
        <f t="shared" si="36"/>
        <v>0</v>
      </c>
      <c r="X620" s="21">
        <f t="shared" si="37"/>
        <v>0</v>
      </c>
      <c r="Y620" s="244"/>
    </row>
    <row r="621" spans="1:25" ht="45" x14ac:dyDescent="0.25">
      <c r="A621" s="82" t="s">
        <v>44</v>
      </c>
      <c r="B621" s="127"/>
      <c r="C621" s="127"/>
      <c r="D621" s="128"/>
      <c r="E621" s="8"/>
      <c r="F621" s="9" t="s">
        <v>24</v>
      </c>
      <c r="G621" s="10" t="s">
        <v>969</v>
      </c>
      <c r="H621" s="11" t="s">
        <v>21</v>
      </c>
      <c r="I621" s="12">
        <v>12</v>
      </c>
      <c r="J621" s="13">
        <v>43009</v>
      </c>
      <c r="K621" s="14">
        <v>43009</v>
      </c>
      <c r="L621" s="14">
        <v>43100</v>
      </c>
      <c r="M621" s="15">
        <v>1</v>
      </c>
      <c r="N621" s="16">
        <v>0</v>
      </c>
      <c r="O621" s="17">
        <v>0</v>
      </c>
      <c r="P621" s="15">
        <f t="shared" si="34"/>
        <v>0</v>
      </c>
      <c r="Q621" s="15">
        <f t="shared" si="35"/>
        <v>0</v>
      </c>
      <c r="R621" s="18"/>
      <c r="S621" s="242"/>
      <c r="T621" s="242"/>
      <c r="U621" s="21"/>
      <c r="V621" s="242"/>
      <c r="W621" s="21"/>
      <c r="X621" s="21"/>
      <c r="Y621" s="244"/>
    </row>
    <row r="622" spans="1:25" ht="45" x14ac:dyDescent="0.25">
      <c r="A622" s="82" t="s">
        <v>44</v>
      </c>
      <c r="B622" s="127"/>
      <c r="C622" s="127"/>
      <c r="D622" s="128"/>
      <c r="E622" s="8"/>
      <c r="F622" s="9" t="s">
        <v>19</v>
      </c>
      <c r="G622" s="10" t="s">
        <v>970</v>
      </c>
      <c r="H622" s="11" t="s">
        <v>21</v>
      </c>
      <c r="I622" s="12">
        <v>12</v>
      </c>
      <c r="J622" s="13">
        <v>43009</v>
      </c>
      <c r="K622" s="14">
        <v>43009</v>
      </c>
      <c r="L622" s="14">
        <v>43100</v>
      </c>
      <c r="M622" s="15">
        <v>1</v>
      </c>
      <c r="N622" s="16">
        <v>0</v>
      </c>
      <c r="O622" s="17">
        <v>0</v>
      </c>
      <c r="P622" s="15">
        <f t="shared" si="34"/>
        <v>0</v>
      </c>
      <c r="Q622" s="15">
        <f t="shared" si="35"/>
        <v>0</v>
      </c>
      <c r="R622" s="18"/>
      <c r="S622" s="242"/>
      <c r="T622" s="242"/>
      <c r="U622" s="21"/>
      <c r="V622" s="242"/>
      <c r="W622" s="21"/>
      <c r="X622" s="21"/>
      <c r="Y622" s="244"/>
    </row>
    <row r="623" spans="1:25" ht="45" x14ac:dyDescent="0.25">
      <c r="A623" s="82" t="s">
        <v>44</v>
      </c>
      <c r="B623" s="127"/>
      <c r="C623" s="127"/>
      <c r="D623" s="128"/>
      <c r="E623" s="8"/>
      <c r="F623" s="9" t="s">
        <v>197</v>
      </c>
      <c r="G623" s="10" t="s">
        <v>971</v>
      </c>
      <c r="H623" s="11" t="s">
        <v>21</v>
      </c>
      <c r="I623" s="12">
        <v>12</v>
      </c>
      <c r="J623" s="13">
        <v>43009</v>
      </c>
      <c r="K623" s="14">
        <v>43009</v>
      </c>
      <c r="L623" s="14">
        <v>43100</v>
      </c>
      <c r="M623" s="15">
        <v>1</v>
      </c>
      <c r="N623" s="16">
        <v>0</v>
      </c>
      <c r="O623" s="17">
        <v>0</v>
      </c>
      <c r="P623" s="15">
        <f t="shared" si="34"/>
        <v>0</v>
      </c>
      <c r="Q623" s="15">
        <f t="shared" si="35"/>
        <v>0</v>
      </c>
      <c r="R623" s="18"/>
      <c r="S623" s="242"/>
      <c r="T623" s="242"/>
      <c r="U623" s="21"/>
      <c r="V623" s="242"/>
      <c r="W623" s="21"/>
      <c r="X623" s="21"/>
      <c r="Y623" s="244"/>
    </row>
    <row r="624" spans="1:25" ht="60" x14ac:dyDescent="0.25">
      <c r="A624" s="82" t="s">
        <v>44</v>
      </c>
      <c r="B624" s="127" t="s">
        <v>910</v>
      </c>
      <c r="C624" s="127" t="s">
        <v>972</v>
      </c>
      <c r="D624" s="128" t="s">
        <v>973</v>
      </c>
      <c r="E624" s="8" t="s">
        <v>974</v>
      </c>
      <c r="F624" s="9" t="s">
        <v>70</v>
      </c>
      <c r="G624" s="10" t="s">
        <v>975</v>
      </c>
      <c r="H624" s="11" t="s">
        <v>21</v>
      </c>
      <c r="I624" s="12">
        <v>12</v>
      </c>
      <c r="J624" s="13">
        <v>43009</v>
      </c>
      <c r="K624" s="14">
        <v>43009</v>
      </c>
      <c r="L624" s="14">
        <v>43100</v>
      </c>
      <c r="M624" s="15">
        <v>1</v>
      </c>
      <c r="N624" s="16">
        <v>1</v>
      </c>
      <c r="O624" s="17">
        <v>0</v>
      </c>
      <c r="P624" s="15">
        <f t="shared" si="34"/>
        <v>1</v>
      </c>
      <c r="Q624" s="15">
        <f t="shared" si="35"/>
        <v>100</v>
      </c>
      <c r="R624" s="18" t="s">
        <v>976</v>
      </c>
      <c r="S624" s="242">
        <f>VLOOKUP(C624,'[1]Sumado depto y gestion incorp1'!$A$2:$C$297,3,FALSE)</f>
        <v>6465128491</v>
      </c>
      <c r="T624" s="242">
        <f>VLOOKUP(C624,'[1]Sumado depto y gestion incorp1'!$A$2:$D$297,4,FALSE)</f>
        <v>19089630754</v>
      </c>
      <c r="U624" s="21">
        <f>VLOOKUP(C624,'[1]Sumado depto y gestion incorp1'!$A$2:$F$297,6,FALSE)</f>
        <v>1272356354</v>
      </c>
      <c r="V624" s="242">
        <f>VLOOKUP(C624,'[1]Sumado depto y gestion incorp1'!$A$2:$G$297,7,FALSE)</f>
        <v>19089630754</v>
      </c>
      <c r="W624" s="21">
        <f t="shared" si="36"/>
        <v>25554759245</v>
      </c>
      <c r="X624" s="21">
        <f t="shared" si="37"/>
        <v>20361987108</v>
      </c>
      <c r="Y624" s="244"/>
    </row>
    <row r="625" spans="1:25" ht="45" x14ac:dyDescent="0.25">
      <c r="A625" s="82" t="s">
        <v>44</v>
      </c>
      <c r="B625" s="127"/>
      <c r="C625" s="127"/>
      <c r="D625" s="128"/>
      <c r="E625" s="8"/>
      <c r="F625" s="9" t="s">
        <v>72</v>
      </c>
      <c r="G625" s="10" t="s">
        <v>977</v>
      </c>
      <c r="H625" s="11" t="s">
        <v>21</v>
      </c>
      <c r="I625" s="12">
        <v>12</v>
      </c>
      <c r="J625" s="13">
        <v>43009</v>
      </c>
      <c r="K625" s="14">
        <v>43009</v>
      </c>
      <c r="L625" s="14">
        <v>43100</v>
      </c>
      <c r="M625" s="15">
        <v>1</v>
      </c>
      <c r="N625" s="16">
        <v>1</v>
      </c>
      <c r="O625" s="17">
        <v>0</v>
      </c>
      <c r="P625" s="15">
        <f t="shared" si="34"/>
        <v>1</v>
      </c>
      <c r="Q625" s="15">
        <f t="shared" si="35"/>
        <v>100</v>
      </c>
      <c r="R625" s="18"/>
      <c r="S625" s="242"/>
      <c r="T625" s="242"/>
      <c r="U625" s="21"/>
      <c r="V625" s="242"/>
      <c r="W625" s="21"/>
      <c r="X625" s="21"/>
      <c r="Y625" s="244"/>
    </row>
    <row r="626" spans="1:25" ht="45" x14ac:dyDescent="0.25">
      <c r="A626" s="82" t="s">
        <v>44</v>
      </c>
      <c r="B626" s="127"/>
      <c r="C626" s="127"/>
      <c r="D626" s="128"/>
      <c r="E626" s="8"/>
      <c r="F626" s="9" t="s">
        <v>73</v>
      </c>
      <c r="G626" s="10" t="s">
        <v>978</v>
      </c>
      <c r="H626" s="11" t="s">
        <v>21</v>
      </c>
      <c r="I626" s="12">
        <v>12</v>
      </c>
      <c r="J626" s="13">
        <v>43009</v>
      </c>
      <c r="K626" s="14">
        <v>43009</v>
      </c>
      <c r="L626" s="14">
        <v>43100</v>
      </c>
      <c r="M626" s="15">
        <v>1</v>
      </c>
      <c r="N626" s="16">
        <v>0</v>
      </c>
      <c r="O626" s="17">
        <v>0</v>
      </c>
      <c r="P626" s="15">
        <f t="shared" si="34"/>
        <v>0</v>
      </c>
      <c r="Q626" s="15">
        <f t="shared" si="35"/>
        <v>0</v>
      </c>
      <c r="R626" s="18"/>
      <c r="S626" s="242"/>
      <c r="T626" s="242"/>
      <c r="U626" s="21"/>
      <c r="V626" s="242"/>
      <c r="W626" s="21"/>
      <c r="X626" s="21"/>
      <c r="Y626" s="244"/>
    </row>
    <row r="627" spans="1:25" ht="45" x14ac:dyDescent="0.25">
      <c r="A627" s="82" t="s">
        <v>44</v>
      </c>
      <c r="B627" s="127"/>
      <c r="C627" s="127"/>
      <c r="D627" s="128"/>
      <c r="E627" s="8"/>
      <c r="F627" s="9" t="s">
        <v>22</v>
      </c>
      <c r="G627" s="10" t="s">
        <v>979</v>
      </c>
      <c r="H627" s="11" t="s">
        <v>21</v>
      </c>
      <c r="I627" s="12">
        <v>12</v>
      </c>
      <c r="J627" s="13">
        <v>43009</v>
      </c>
      <c r="K627" s="14">
        <v>43009</v>
      </c>
      <c r="L627" s="14">
        <v>43100</v>
      </c>
      <c r="M627" s="15">
        <v>1</v>
      </c>
      <c r="N627" s="16">
        <v>1</v>
      </c>
      <c r="O627" s="17">
        <v>0</v>
      </c>
      <c r="P627" s="15">
        <f t="shared" si="34"/>
        <v>1</v>
      </c>
      <c r="Q627" s="15">
        <f t="shared" si="35"/>
        <v>100</v>
      </c>
      <c r="R627" s="18"/>
      <c r="S627" s="242"/>
      <c r="T627" s="242"/>
      <c r="U627" s="21"/>
      <c r="V627" s="242"/>
      <c r="W627" s="21"/>
      <c r="X627" s="21"/>
      <c r="Y627" s="244"/>
    </row>
    <row r="628" spans="1:25" ht="45" x14ac:dyDescent="0.25">
      <c r="A628" s="82" t="s">
        <v>44</v>
      </c>
      <c r="B628" s="127"/>
      <c r="C628" s="127"/>
      <c r="D628" s="128"/>
      <c r="E628" s="8"/>
      <c r="F628" s="9" t="s">
        <v>23</v>
      </c>
      <c r="G628" s="10" t="s">
        <v>980</v>
      </c>
      <c r="H628" s="11" t="s">
        <v>21</v>
      </c>
      <c r="I628" s="12">
        <v>12</v>
      </c>
      <c r="J628" s="13">
        <v>43009</v>
      </c>
      <c r="K628" s="14">
        <v>43009</v>
      </c>
      <c r="L628" s="14">
        <v>43100</v>
      </c>
      <c r="M628" s="15">
        <v>1</v>
      </c>
      <c r="N628" s="16">
        <v>1</v>
      </c>
      <c r="O628" s="17">
        <v>0</v>
      </c>
      <c r="P628" s="15">
        <f t="shared" si="34"/>
        <v>1</v>
      </c>
      <c r="Q628" s="15">
        <f t="shared" si="35"/>
        <v>100</v>
      </c>
      <c r="R628" s="18"/>
      <c r="S628" s="242"/>
      <c r="T628" s="242"/>
      <c r="U628" s="21"/>
      <c r="V628" s="242"/>
      <c r="W628" s="21"/>
      <c r="X628" s="21"/>
      <c r="Y628" s="244"/>
    </row>
    <row r="629" spans="1:25" ht="45" x14ac:dyDescent="0.25">
      <c r="A629" s="82" t="s">
        <v>44</v>
      </c>
      <c r="B629" s="127"/>
      <c r="C629" s="127"/>
      <c r="D629" s="128"/>
      <c r="E629" s="8"/>
      <c r="F629" s="9" t="s">
        <v>232</v>
      </c>
      <c r="G629" s="10" t="s">
        <v>981</v>
      </c>
      <c r="H629" s="11" t="s">
        <v>21</v>
      </c>
      <c r="I629" s="12">
        <v>12</v>
      </c>
      <c r="J629" s="13">
        <v>43009</v>
      </c>
      <c r="K629" s="14">
        <v>43009</v>
      </c>
      <c r="L629" s="14">
        <v>43100</v>
      </c>
      <c r="M629" s="15">
        <v>1</v>
      </c>
      <c r="N629" s="16">
        <v>1</v>
      </c>
      <c r="O629" s="17">
        <v>0</v>
      </c>
      <c r="P629" s="15">
        <f t="shared" si="34"/>
        <v>1</v>
      </c>
      <c r="Q629" s="15">
        <f t="shared" si="35"/>
        <v>100</v>
      </c>
      <c r="R629" s="18"/>
      <c r="S629" s="242"/>
      <c r="T629" s="242"/>
      <c r="U629" s="21"/>
      <c r="V629" s="242"/>
      <c r="W629" s="21"/>
      <c r="X629" s="21"/>
      <c r="Y629" s="244"/>
    </row>
    <row r="630" spans="1:25" ht="75" x14ac:dyDescent="0.25">
      <c r="A630" s="82" t="s">
        <v>44</v>
      </c>
      <c r="B630" s="127" t="s">
        <v>910</v>
      </c>
      <c r="C630" s="127" t="s">
        <v>982</v>
      </c>
      <c r="D630" s="128" t="s">
        <v>983</v>
      </c>
      <c r="E630" s="8" t="s">
        <v>984</v>
      </c>
      <c r="F630" s="9" t="s">
        <v>25</v>
      </c>
      <c r="G630" s="10" t="s">
        <v>926</v>
      </c>
      <c r="H630" s="11" t="s">
        <v>21</v>
      </c>
      <c r="I630" s="12">
        <v>12</v>
      </c>
      <c r="J630" s="13">
        <v>43009</v>
      </c>
      <c r="K630" s="14">
        <v>43009</v>
      </c>
      <c r="L630" s="14">
        <v>43100</v>
      </c>
      <c r="M630" s="15">
        <v>1</v>
      </c>
      <c r="N630" s="16">
        <v>1</v>
      </c>
      <c r="O630" s="17">
        <v>0</v>
      </c>
      <c r="P630" s="15">
        <f t="shared" si="34"/>
        <v>1</v>
      </c>
      <c r="Q630" s="15">
        <f t="shared" si="35"/>
        <v>100</v>
      </c>
      <c r="R630" s="18" t="s">
        <v>985</v>
      </c>
      <c r="S630" s="242">
        <f>VLOOKUP(C630,'[1]Sumado depto y gestion incorp1'!$A$2:$C$297,3,FALSE)</f>
        <v>6580937231</v>
      </c>
      <c r="T630" s="242">
        <f>VLOOKUP(C630,'[1]Sumado depto y gestion incorp1'!$A$2:$D$297,4,FALSE)</f>
        <v>2778500000</v>
      </c>
      <c r="U630" s="21">
        <f>VLOOKUP(C630,'[1]Sumado depto y gestion incorp1'!$A$2:$F$297,6,FALSE)</f>
        <v>4492377998</v>
      </c>
      <c r="V630" s="242">
        <f>VLOOKUP(C630,'[1]Sumado depto y gestion incorp1'!$A$2:$G$297,7,FALSE)</f>
        <v>2770100000</v>
      </c>
      <c r="W630" s="21">
        <f t="shared" si="36"/>
        <v>9359437231</v>
      </c>
      <c r="X630" s="21">
        <f t="shared" si="37"/>
        <v>7262477998</v>
      </c>
      <c r="Y630" s="244"/>
    </row>
    <row r="631" spans="1:25" ht="45" x14ac:dyDescent="0.25">
      <c r="A631" s="82" t="s">
        <v>44</v>
      </c>
      <c r="B631" s="127"/>
      <c r="C631" s="127"/>
      <c r="D631" s="128"/>
      <c r="E631" s="8"/>
      <c r="F631" s="9" t="s">
        <v>25</v>
      </c>
      <c r="G631" s="10" t="s">
        <v>926</v>
      </c>
      <c r="H631" s="11" t="s">
        <v>21</v>
      </c>
      <c r="I631" s="12">
        <v>12</v>
      </c>
      <c r="J631" s="13">
        <v>43009</v>
      </c>
      <c r="K631" s="14">
        <v>43009</v>
      </c>
      <c r="L631" s="14">
        <v>43100</v>
      </c>
      <c r="M631" s="15">
        <v>1</v>
      </c>
      <c r="N631" s="16">
        <v>1</v>
      </c>
      <c r="O631" s="17">
        <v>0</v>
      </c>
      <c r="P631" s="15">
        <f t="shared" si="34"/>
        <v>1</v>
      </c>
      <c r="Q631" s="15">
        <f t="shared" si="35"/>
        <v>100</v>
      </c>
      <c r="R631" s="18"/>
      <c r="S631" s="242"/>
      <c r="T631" s="242"/>
      <c r="U631" s="21"/>
      <c r="V631" s="242"/>
      <c r="W631" s="21"/>
      <c r="X631" s="21"/>
      <c r="Y631" s="244"/>
    </row>
    <row r="632" spans="1:25" ht="45" x14ac:dyDescent="0.25">
      <c r="A632" s="82" t="s">
        <v>44</v>
      </c>
      <c r="B632" s="127"/>
      <c r="C632" s="127"/>
      <c r="D632" s="128"/>
      <c r="E632" s="8"/>
      <c r="F632" s="9" t="s">
        <v>24</v>
      </c>
      <c r="G632" s="10" t="s">
        <v>986</v>
      </c>
      <c r="H632" s="11" t="s">
        <v>21</v>
      </c>
      <c r="I632" s="12">
        <v>12</v>
      </c>
      <c r="J632" s="13">
        <v>43009</v>
      </c>
      <c r="K632" s="14">
        <v>43009</v>
      </c>
      <c r="L632" s="14">
        <v>43100</v>
      </c>
      <c r="M632" s="15">
        <v>1</v>
      </c>
      <c r="N632" s="16">
        <v>1</v>
      </c>
      <c r="O632" s="17">
        <v>0</v>
      </c>
      <c r="P632" s="15">
        <f t="shared" si="34"/>
        <v>1</v>
      </c>
      <c r="Q632" s="15">
        <f t="shared" si="35"/>
        <v>100</v>
      </c>
      <c r="R632" s="18"/>
      <c r="S632" s="242"/>
      <c r="T632" s="242"/>
      <c r="U632" s="21"/>
      <c r="V632" s="242"/>
      <c r="W632" s="21"/>
      <c r="X632" s="21"/>
      <c r="Y632" s="244"/>
    </row>
    <row r="633" spans="1:25" ht="45" x14ac:dyDescent="0.25">
      <c r="A633" s="82" t="s">
        <v>44</v>
      </c>
      <c r="B633" s="127"/>
      <c r="C633" s="127"/>
      <c r="D633" s="128"/>
      <c r="E633" s="8"/>
      <c r="F633" s="9" t="s">
        <v>24</v>
      </c>
      <c r="G633" s="10" t="s">
        <v>986</v>
      </c>
      <c r="H633" s="11" t="s">
        <v>21</v>
      </c>
      <c r="I633" s="12">
        <v>12</v>
      </c>
      <c r="J633" s="13">
        <v>43009</v>
      </c>
      <c r="K633" s="14">
        <v>43009</v>
      </c>
      <c r="L633" s="14">
        <v>43100</v>
      </c>
      <c r="M633" s="15">
        <v>1</v>
      </c>
      <c r="N633" s="16">
        <v>1</v>
      </c>
      <c r="O633" s="17">
        <v>0</v>
      </c>
      <c r="P633" s="15">
        <f t="shared" ref="P633:P696" si="38">N633+O633</f>
        <v>1</v>
      </c>
      <c r="Q633" s="15">
        <f t="shared" ref="Q633:Q696" si="39">P633/M633*100</f>
        <v>100</v>
      </c>
      <c r="R633" s="18"/>
      <c r="S633" s="242"/>
      <c r="T633" s="242"/>
      <c r="U633" s="21"/>
      <c r="V633" s="242"/>
      <c r="W633" s="21"/>
      <c r="X633" s="21"/>
      <c r="Y633" s="244"/>
    </row>
    <row r="634" spans="1:25" ht="45" x14ac:dyDescent="0.25">
      <c r="A634" s="82" t="s">
        <v>44</v>
      </c>
      <c r="B634" s="127"/>
      <c r="C634" s="127"/>
      <c r="D634" s="128"/>
      <c r="E634" s="8"/>
      <c r="F634" s="9" t="s">
        <v>19</v>
      </c>
      <c r="G634" s="10" t="s">
        <v>987</v>
      </c>
      <c r="H634" s="11" t="s">
        <v>21</v>
      </c>
      <c r="I634" s="12">
        <v>12</v>
      </c>
      <c r="J634" s="13">
        <v>43009</v>
      </c>
      <c r="K634" s="14">
        <v>43009</v>
      </c>
      <c r="L634" s="14">
        <v>43100</v>
      </c>
      <c r="M634" s="15">
        <v>1</v>
      </c>
      <c r="N634" s="16">
        <v>1</v>
      </c>
      <c r="O634" s="17">
        <v>0</v>
      </c>
      <c r="P634" s="15">
        <f t="shared" si="38"/>
        <v>1</v>
      </c>
      <c r="Q634" s="15">
        <f t="shared" si="39"/>
        <v>100</v>
      </c>
      <c r="R634" s="18"/>
      <c r="S634" s="242"/>
      <c r="T634" s="242"/>
      <c r="U634" s="21"/>
      <c r="V634" s="242"/>
      <c r="W634" s="21"/>
      <c r="X634" s="21"/>
      <c r="Y634" s="244"/>
    </row>
    <row r="635" spans="1:25" ht="45" x14ac:dyDescent="0.25">
      <c r="A635" s="82" t="s">
        <v>44</v>
      </c>
      <c r="B635" s="127"/>
      <c r="C635" s="127"/>
      <c r="D635" s="128"/>
      <c r="E635" s="8"/>
      <c r="F635" s="9" t="s">
        <v>19</v>
      </c>
      <c r="G635" s="10" t="s">
        <v>987</v>
      </c>
      <c r="H635" s="11" t="s">
        <v>21</v>
      </c>
      <c r="I635" s="12">
        <v>12</v>
      </c>
      <c r="J635" s="13">
        <v>43009</v>
      </c>
      <c r="K635" s="14">
        <v>43009</v>
      </c>
      <c r="L635" s="14">
        <v>43100</v>
      </c>
      <c r="M635" s="15">
        <v>1</v>
      </c>
      <c r="N635" s="16">
        <v>1</v>
      </c>
      <c r="O635" s="17">
        <v>0</v>
      </c>
      <c r="P635" s="15">
        <f t="shared" si="38"/>
        <v>1</v>
      </c>
      <c r="Q635" s="15">
        <f t="shared" si="39"/>
        <v>100</v>
      </c>
      <c r="R635" s="18"/>
      <c r="S635" s="242"/>
      <c r="T635" s="242"/>
      <c r="U635" s="21"/>
      <c r="V635" s="242"/>
      <c r="W635" s="21"/>
      <c r="X635" s="21"/>
      <c r="Y635" s="244"/>
    </row>
    <row r="636" spans="1:25" ht="45" x14ac:dyDescent="0.25">
      <c r="A636" s="82" t="s">
        <v>44</v>
      </c>
      <c r="B636" s="127"/>
      <c r="C636" s="127"/>
      <c r="D636" s="128"/>
      <c r="E636" s="8"/>
      <c r="F636" s="9" t="s">
        <v>197</v>
      </c>
      <c r="G636" s="10" t="s">
        <v>988</v>
      </c>
      <c r="H636" s="11" t="s">
        <v>21</v>
      </c>
      <c r="I636" s="12">
        <v>12</v>
      </c>
      <c r="J636" s="13">
        <v>43009</v>
      </c>
      <c r="K636" s="14">
        <v>43009</v>
      </c>
      <c r="L636" s="14">
        <v>43100</v>
      </c>
      <c r="M636" s="15">
        <v>1</v>
      </c>
      <c r="N636" s="16">
        <v>1</v>
      </c>
      <c r="O636" s="17">
        <v>0</v>
      </c>
      <c r="P636" s="15">
        <f t="shared" si="38"/>
        <v>1</v>
      </c>
      <c r="Q636" s="15">
        <f t="shared" si="39"/>
        <v>100</v>
      </c>
      <c r="R636" s="18"/>
      <c r="S636" s="242"/>
      <c r="T636" s="242"/>
      <c r="U636" s="21"/>
      <c r="V636" s="242"/>
      <c r="W636" s="21"/>
      <c r="X636" s="21"/>
      <c r="Y636" s="244"/>
    </row>
    <row r="637" spans="1:25" ht="45" x14ac:dyDescent="0.25">
      <c r="A637" s="82" t="s">
        <v>44</v>
      </c>
      <c r="B637" s="127"/>
      <c r="C637" s="127"/>
      <c r="D637" s="128"/>
      <c r="E637" s="8"/>
      <c r="F637" s="9" t="s">
        <v>197</v>
      </c>
      <c r="G637" s="10" t="s">
        <v>988</v>
      </c>
      <c r="H637" s="11" t="s">
        <v>21</v>
      </c>
      <c r="I637" s="12">
        <v>12</v>
      </c>
      <c r="J637" s="13">
        <v>43009</v>
      </c>
      <c r="K637" s="14">
        <v>43009</v>
      </c>
      <c r="L637" s="14">
        <v>43100</v>
      </c>
      <c r="M637" s="15">
        <v>1</v>
      </c>
      <c r="N637" s="16">
        <v>1</v>
      </c>
      <c r="O637" s="17">
        <v>0</v>
      </c>
      <c r="P637" s="15">
        <f t="shared" si="38"/>
        <v>1</v>
      </c>
      <c r="Q637" s="15">
        <f t="shared" si="39"/>
        <v>100</v>
      </c>
      <c r="R637" s="18"/>
      <c r="S637" s="242"/>
      <c r="T637" s="242"/>
      <c r="U637" s="21"/>
      <c r="V637" s="242"/>
      <c r="W637" s="21"/>
      <c r="X637" s="21"/>
      <c r="Y637" s="244"/>
    </row>
    <row r="638" spans="1:25" ht="75" x14ac:dyDescent="0.25">
      <c r="A638" s="82" t="s">
        <v>44</v>
      </c>
      <c r="B638" s="127" t="s">
        <v>989</v>
      </c>
      <c r="C638" s="127" t="s">
        <v>990</v>
      </c>
      <c r="D638" s="128" t="s">
        <v>991</v>
      </c>
      <c r="E638" s="8" t="s">
        <v>992</v>
      </c>
      <c r="F638" s="9" t="s">
        <v>197</v>
      </c>
      <c r="G638" s="10" t="s">
        <v>993</v>
      </c>
      <c r="H638" s="11" t="s">
        <v>21</v>
      </c>
      <c r="I638" s="12">
        <v>12</v>
      </c>
      <c r="J638" s="13">
        <v>43009</v>
      </c>
      <c r="K638" s="14">
        <v>43009</v>
      </c>
      <c r="L638" s="14">
        <v>43100</v>
      </c>
      <c r="M638" s="15">
        <v>1</v>
      </c>
      <c r="N638" s="121">
        <v>1</v>
      </c>
      <c r="O638" s="126">
        <v>0</v>
      </c>
      <c r="P638" s="15">
        <f t="shared" si="38"/>
        <v>1</v>
      </c>
      <c r="Q638" s="15">
        <f t="shared" si="39"/>
        <v>100</v>
      </c>
      <c r="R638" s="18" t="s">
        <v>994</v>
      </c>
      <c r="S638" s="242">
        <f>VLOOKUP(C638,'[1]Sumado depto y gestion incorp1'!$A$2:$C$297,3,FALSE)</f>
        <v>0</v>
      </c>
      <c r="T638" s="242">
        <f>VLOOKUP(C638,'[1]Sumado depto y gestion incorp1'!$A$2:$D$297,4,FALSE)</f>
        <v>5171000000</v>
      </c>
      <c r="U638" s="21">
        <f>VLOOKUP(C638,'[1]Sumado depto y gestion incorp1'!$A$2:$F$297,6,FALSE)</f>
        <v>0</v>
      </c>
      <c r="V638" s="242">
        <f>VLOOKUP(C638,'[1]Sumado depto y gestion incorp1'!$A$2:$G$297,7,FALSE)</f>
        <v>5171000000</v>
      </c>
      <c r="W638" s="21">
        <f t="shared" si="36"/>
        <v>5171000000</v>
      </c>
      <c r="X638" s="21">
        <f t="shared" si="37"/>
        <v>5171000000</v>
      </c>
      <c r="Y638" s="244"/>
    </row>
    <row r="639" spans="1:25" ht="45" x14ac:dyDescent="0.25">
      <c r="A639" s="82" t="s">
        <v>44</v>
      </c>
      <c r="B639" s="127"/>
      <c r="C639" s="127"/>
      <c r="D639" s="128"/>
      <c r="E639" s="8"/>
      <c r="F639" s="9" t="s">
        <v>26</v>
      </c>
      <c r="G639" s="10" t="s">
        <v>995</v>
      </c>
      <c r="H639" s="11" t="s">
        <v>21</v>
      </c>
      <c r="I639" s="12">
        <v>12</v>
      </c>
      <c r="J639" s="13">
        <v>43009</v>
      </c>
      <c r="K639" s="14">
        <v>43009</v>
      </c>
      <c r="L639" s="14">
        <v>43100</v>
      </c>
      <c r="M639" s="15">
        <v>1</v>
      </c>
      <c r="N639" s="16">
        <v>0</v>
      </c>
      <c r="O639" s="29">
        <v>0</v>
      </c>
      <c r="P639" s="15">
        <f t="shared" si="38"/>
        <v>0</v>
      </c>
      <c r="Q639" s="15">
        <f t="shared" si="39"/>
        <v>0</v>
      </c>
      <c r="R639" s="18"/>
      <c r="S639" s="242"/>
      <c r="T639" s="242"/>
      <c r="U639" s="21"/>
      <c r="V639" s="242"/>
      <c r="W639" s="21"/>
      <c r="X639" s="21"/>
      <c r="Y639" s="244"/>
    </row>
    <row r="640" spans="1:25" ht="45" x14ac:dyDescent="0.25">
      <c r="A640" s="82" t="s">
        <v>44</v>
      </c>
      <c r="B640" s="127"/>
      <c r="C640" s="127"/>
      <c r="D640" s="128"/>
      <c r="E640" s="8"/>
      <c r="F640" s="9" t="s">
        <v>70</v>
      </c>
      <c r="G640" s="10" t="s">
        <v>996</v>
      </c>
      <c r="H640" s="11" t="s">
        <v>21</v>
      </c>
      <c r="I640" s="12">
        <v>12</v>
      </c>
      <c r="J640" s="13">
        <v>43009</v>
      </c>
      <c r="K640" s="14">
        <v>43009</v>
      </c>
      <c r="L640" s="14">
        <v>43100</v>
      </c>
      <c r="M640" s="15">
        <v>1</v>
      </c>
      <c r="N640" s="121">
        <v>1</v>
      </c>
      <c r="O640" s="126">
        <v>0</v>
      </c>
      <c r="P640" s="15">
        <f t="shared" si="38"/>
        <v>1</v>
      </c>
      <c r="Q640" s="15">
        <f t="shared" si="39"/>
        <v>100</v>
      </c>
      <c r="R640" s="18"/>
      <c r="S640" s="242"/>
      <c r="T640" s="242"/>
      <c r="U640" s="21"/>
      <c r="V640" s="242"/>
      <c r="W640" s="21"/>
      <c r="X640" s="21"/>
      <c r="Y640" s="244"/>
    </row>
    <row r="641" spans="1:25" ht="45" x14ac:dyDescent="0.25">
      <c r="A641" s="82" t="s">
        <v>44</v>
      </c>
      <c r="B641" s="127" t="s">
        <v>920</v>
      </c>
      <c r="C641" s="127" t="s">
        <v>997</v>
      </c>
      <c r="D641" s="128" t="s">
        <v>998</v>
      </c>
      <c r="E641" s="8" t="s">
        <v>999</v>
      </c>
      <c r="F641" s="9" t="s">
        <v>25</v>
      </c>
      <c r="G641" s="10" t="s">
        <v>1000</v>
      </c>
      <c r="H641" s="11" t="s">
        <v>21</v>
      </c>
      <c r="I641" s="12">
        <v>12</v>
      </c>
      <c r="J641" s="13">
        <v>43009</v>
      </c>
      <c r="K641" s="14">
        <v>43009</v>
      </c>
      <c r="L641" s="14">
        <v>43100</v>
      </c>
      <c r="M641" s="15">
        <v>1</v>
      </c>
      <c r="N641" s="16">
        <v>1</v>
      </c>
      <c r="O641" s="29">
        <v>0</v>
      </c>
      <c r="P641" s="15">
        <f t="shared" si="38"/>
        <v>1</v>
      </c>
      <c r="Q641" s="15">
        <f t="shared" si="39"/>
        <v>100</v>
      </c>
      <c r="R641" s="18" t="s">
        <v>1001</v>
      </c>
      <c r="S641" s="242">
        <f>VLOOKUP(C641,'[1]Sumado depto y gestion incorp1'!$A$2:$C$297,3,FALSE)</f>
        <v>0</v>
      </c>
      <c r="T641" s="242">
        <f>VLOOKUP(C641,'[1]Sumado depto y gestion incorp1'!$A$2:$D$297,4,FALSE)</f>
        <v>0</v>
      </c>
      <c r="U641" s="21">
        <f>VLOOKUP(C641,'[1]Sumado depto y gestion incorp1'!$A$2:$F$297,6,FALSE)</f>
        <v>0</v>
      </c>
      <c r="V641" s="242">
        <f>VLOOKUP(C641,'[1]Sumado depto y gestion incorp1'!$A$2:$G$297,7,FALSE)</f>
        <v>0</v>
      </c>
      <c r="W641" s="21">
        <f t="shared" si="36"/>
        <v>0</v>
      </c>
      <c r="X641" s="21">
        <f t="shared" si="37"/>
        <v>0</v>
      </c>
      <c r="Y641" s="244"/>
    </row>
    <row r="642" spans="1:25" ht="45" x14ac:dyDescent="0.25">
      <c r="A642" s="82" t="s">
        <v>44</v>
      </c>
      <c r="B642" s="127"/>
      <c r="C642" s="127"/>
      <c r="D642" s="128"/>
      <c r="E642" s="8"/>
      <c r="F642" s="9" t="s">
        <v>24</v>
      </c>
      <c r="G642" s="10" t="s">
        <v>1002</v>
      </c>
      <c r="H642" s="11" t="s">
        <v>21</v>
      </c>
      <c r="I642" s="12">
        <v>12</v>
      </c>
      <c r="J642" s="13">
        <v>43009</v>
      </c>
      <c r="K642" s="14">
        <v>43009</v>
      </c>
      <c r="L642" s="14">
        <v>43100</v>
      </c>
      <c r="M642" s="15">
        <v>1</v>
      </c>
      <c r="N642" s="16">
        <v>1</v>
      </c>
      <c r="O642" s="29">
        <v>0</v>
      </c>
      <c r="P642" s="15">
        <f t="shared" si="38"/>
        <v>1</v>
      </c>
      <c r="Q642" s="15">
        <f t="shared" si="39"/>
        <v>100</v>
      </c>
      <c r="R642" s="18"/>
      <c r="S642" s="242"/>
      <c r="T642" s="242"/>
      <c r="U642" s="21"/>
      <c r="V642" s="242"/>
      <c r="W642" s="21"/>
      <c r="X642" s="21"/>
      <c r="Y642" s="244"/>
    </row>
    <row r="643" spans="1:25" ht="60" x14ac:dyDescent="0.25">
      <c r="A643" s="82" t="s">
        <v>44</v>
      </c>
      <c r="B643" s="127" t="s">
        <v>989</v>
      </c>
      <c r="C643" s="127" t="s">
        <v>1003</v>
      </c>
      <c r="D643" s="128" t="s">
        <v>1004</v>
      </c>
      <c r="E643" s="8" t="s">
        <v>1005</v>
      </c>
      <c r="F643" s="9" t="s">
        <v>26</v>
      </c>
      <c r="G643" s="10" t="s">
        <v>1006</v>
      </c>
      <c r="H643" s="11" t="s">
        <v>21</v>
      </c>
      <c r="I643" s="12">
        <v>12</v>
      </c>
      <c r="J643" s="13">
        <v>43009</v>
      </c>
      <c r="K643" s="14">
        <v>43009</v>
      </c>
      <c r="L643" s="14">
        <v>43100</v>
      </c>
      <c r="M643" s="15">
        <v>1</v>
      </c>
      <c r="N643" s="16">
        <v>0</v>
      </c>
      <c r="O643" s="17">
        <v>0</v>
      </c>
      <c r="P643" s="15">
        <f t="shared" si="38"/>
        <v>0</v>
      </c>
      <c r="Q643" s="15">
        <f t="shared" si="39"/>
        <v>0</v>
      </c>
      <c r="R643" s="18" t="s">
        <v>1007</v>
      </c>
      <c r="S643" s="242">
        <f>VLOOKUP(C643,'[1]Sumado depto y gestion incorp1'!$A$2:$C$297,3,FALSE)</f>
        <v>1779000000</v>
      </c>
      <c r="T643" s="242">
        <f>VLOOKUP(C643,'[1]Sumado depto y gestion incorp1'!$A$2:$D$297,4,FALSE)</f>
        <v>0</v>
      </c>
      <c r="U643" s="21">
        <f>VLOOKUP(C643,'[1]Sumado depto y gestion incorp1'!$A$2:$F$297,6,FALSE)</f>
        <v>1633038591</v>
      </c>
      <c r="V643" s="242">
        <f>VLOOKUP(C643,'[1]Sumado depto y gestion incorp1'!$A$2:$G$297,7,FALSE)</f>
        <v>0</v>
      </c>
      <c r="W643" s="21">
        <f t="shared" si="36"/>
        <v>1779000000</v>
      </c>
      <c r="X643" s="21">
        <f t="shared" si="37"/>
        <v>1633038591</v>
      </c>
      <c r="Y643" s="244"/>
    </row>
    <row r="644" spans="1:25" ht="45" x14ac:dyDescent="0.25">
      <c r="A644" s="82" t="s">
        <v>44</v>
      </c>
      <c r="B644" s="127"/>
      <c r="C644" s="127"/>
      <c r="D644" s="128"/>
      <c r="E644" s="8"/>
      <c r="F644" s="9" t="s">
        <v>70</v>
      </c>
      <c r="G644" s="10" t="s">
        <v>1008</v>
      </c>
      <c r="H644" s="11" t="s">
        <v>21</v>
      </c>
      <c r="I644" s="12">
        <v>12</v>
      </c>
      <c r="J644" s="13">
        <v>43009</v>
      </c>
      <c r="K644" s="14">
        <v>43009</v>
      </c>
      <c r="L644" s="14">
        <v>43100</v>
      </c>
      <c r="M644" s="15">
        <v>1</v>
      </c>
      <c r="N644" s="16">
        <v>0</v>
      </c>
      <c r="O644" s="17">
        <v>1</v>
      </c>
      <c r="P644" s="15">
        <f t="shared" si="38"/>
        <v>1</v>
      </c>
      <c r="Q644" s="15">
        <f t="shared" si="39"/>
        <v>100</v>
      </c>
      <c r="R644" s="18"/>
      <c r="S644" s="242"/>
      <c r="T644" s="242"/>
      <c r="U644" s="21"/>
      <c r="V644" s="242"/>
      <c r="W644" s="21"/>
      <c r="X644" s="21"/>
      <c r="Y644" s="244"/>
    </row>
    <row r="645" spans="1:25" ht="45" x14ac:dyDescent="0.25">
      <c r="A645" s="82" t="s">
        <v>44</v>
      </c>
      <c r="B645" s="127"/>
      <c r="C645" s="127"/>
      <c r="D645" s="128"/>
      <c r="E645" s="8"/>
      <c r="F645" s="9" t="s">
        <v>72</v>
      </c>
      <c r="G645" s="10" t="s">
        <v>1009</v>
      </c>
      <c r="H645" s="11" t="s">
        <v>21</v>
      </c>
      <c r="I645" s="12">
        <v>12</v>
      </c>
      <c r="J645" s="13">
        <v>43009</v>
      </c>
      <c r="K645" s="14">
        <v>43009</v>
      </c>
      <c r="L645" s="14">
        <v>43100</v>
      </c>
      <c r="M645" s="15">
        <v>1</v>
      </c>
      <c r="N645" s="16">
        <v>0</v>
      </c>
      <c r="O645" s="17">
        <v>1</v>
      </c>
      <c r="P645" s="15">
        <f t="shared" si="38"/>
        <v>1</v>
      </c>
      <c r="Q645" s="15">
        <f t="shared" si="39"/>
        <v>100</v>
      </c>
      <c r="R645" s="18"/>
      <c r="S645" s="242"/>
      <c r="T645" s="242"/>
      <c r="U645" s="21"/>
      <c r="V645" s="242"/>
      <c r="W645" s="21"/>
      <c r="X645" s="21"/>
      <c r="Y645" s="244"/>
    </row>
    <row r="646" spans="1:25" ht="45" x14ac:dyDescent="0.25">
      <c r="A646" s="82" t="s">
        <v>44</v>
      </c>
      <c r="B646" s="127"/>
      <c r="C646" s="127"/>
      <c r="D646" s="128"/>
      <c r="E646" s="8"/>
      <c r="F646" s="9" t="s">
        <v>73</v>
      </c>
      <c r="G646" s="10" t="s">
        <v>1010</v>
      </c>
      <c r="H646" s="11" t="s">
        <v>21</v>
      </c>
      <c r="I646" s="12">
        <v>12</v>
      </c>
      <c r="J646" s="13">
        <v>43009</v>
      </c>
      <c r="K646" s="14">
        <v>43009</v>
      </c>
      <c r="L646" s="14">
        <v>43100</v>
      </c>
      <c r="M646" s="15">
        <v>1</v>
      </c>
      <c r="N646" s="16">
        <v>0</v>
      </c>
      <c r="O646" s="17">
        <v>0</v>
      </c>
      <c r="P646" s="15">
        <f t="shared" si="38"/>
        <v>0</v>
      </c>
      <c r="Q646" s="15">
        <f t="shared" si="39"/>
        <v>0</v>
      </c>
      <c r="R646" s="18"/>
      <c r="S646" s="242"/>
      <c r="T646" s="242"/>
      <c r="U646" s="21"/>
      <c r="V646" s="242"/>
      <c r="W646" s="21"/>
      <c r="X646" s="21"/>
      <c r="Y646" s="244"/>
    </row>
    <row r="647" spans="1:25" ht="45" x14ac:dyDescent="0.25">
      <c r="A647" s="82" t="s">
        <v>44</v>
      </c>
      <c r="B647" s="127"/>
      <c r="C647" s="127"/>
      <c r="D647" s="128"/>
      <c r="E647" s="8"/>
      <c r="F647" s="9" t="s">
        <v>710</v>
      </c>
      <c r="G647" s="10" t="s">
        <v>1011</v>
      </c>
      <c r="H647" s="11" t="s">
        <v>201</v>
      </c>
      <c r="I647" s="12">
        <v>12</v>
      </c>
      <c r="J647" s="13">
        <v>43009</v>
      </c>
      <c r="K647" s="14">
        <v>43009</v>
      </c>
      <c r="L647" s="14">
        <v>43100</v>
      </c>
      <c r="M647" s="15">
        <v>1</v>
      </c>
      <c r="N647" s="16">
        <v>0</v>
      </c>
      <c r="O647" s="17">
        <v>1</v>
      </c>
      <c r="P647" s="15">
        <f t="shared" si="38"/>
        <v>1</v>
      </c>
      <c r="Q647" s="15">
        <f t="shared" si="39"/>
        <v>100</v>
      </c>
      <c r="R647" s="18"/>
      <c r="S647" s="242"/>
      <c r="T647" s="242"/>
      <c r="U647" s="21"/>
      <c r="V647" s="242"/>
      <c r="W647" s="21"/>
      <c r="X647" s="21"/>
      <c r="Y647" s="244"/>
    </row>
    <row r="648" spans="1:25" ht="45" x14ac:dyDescent="0.25">
      <c r="A648" s="82" t="s">
        <v>44</v>
      </c>
      <c r="B648" s="127"/>
      <c r="C648" s="127"/>
      <c r="D648" s="128"/>
      <c r="E648" s="8"/>
      <c r="F648" s="9" t="s">
        <v>766</v>
      </c>
      <c r="G648" s="10" t="s">
        <v>1011</v>
      </c>
      <c r="H648" s="11" t="s">
        <v>201</v>
      </c>
      <c r="I648" s="12">
        <v>12</v>
      </c>
      <c r="J648" s="13">
        <v>43009</v>
      </c>
      <c r="K648" s="14">
        <v>43009</v>
      </c>
      <c r="L648" s="14">
        <v>43100</v>
      </c>
      <c r="M648" s="15">
        <v>1</v>
      </c>
      <c r="N648" s="16">
        <v>0</v>
      </c>
      <c r="O648" s="17">
        <v>1</v>
      </c>
      <c r="P648" s="15">
        <f t="shared" si="38"/>
        <v>1</v>
      </c>
      <c r="Q648" s="15">
        <f t="shared" si="39"/>
        <v>100</v>
      </c>
      <c r="R648" s="18"/>
      <c r="S648" s="242"/>
      <c r="T648" s="242"/>
      <c r="U648" s="21"/>
      <c r="V648" s="242"/>
      <c r="W648" s="21"/>
      <c r="X648" s="21"/>
      <c r="Y648" s="244"/>
    </row>
    <row r="649" spans="1:25" ht="45" x14ac:dyDescent="0.25">
      <c r="A649" s="82" t="s">
        <v>44</v>
      </c>
      <c r="B649" s="127" t="s">
        <v>1012</v>
      </c>
      <c r="C649" s="127" t="s">
        <v>1013</v>
      </c>
      <c r="D649" s="128" t="s">
        <v>1014</v>
      </c>
      <c r="E649" s="8" t="s">
        <v>1015</v>
      </c>
      <c r="F649" s="9" t="s">
        <v>25</v>
      </c>
      <c r="G649" s="10" t="s">
        <v>1016</v>
      </c>
      <c r="H649" s="11" t="s">
        <v>21</v>
      </c>
      <c r="I649" s="12">
        <v>12</v>
      </c>
      <c r="J649" s="13">
        <v>43009</v>
      </c>
      <c r="K649" s="14">
        <v>43009</v>
      </c>
      <c r="L649" s="14">
        <v>43100</v>
      </c>
      <c r="M649" s="15">
        <v>1</v>
      </c>
      <c r="N649" s="16">
        <v>1</v>
      </c>
      <c r="O649" s="17">
        <v>0</v>
      </c>
      <c r="P649" s="15">
        <f t="shared" si="38"/>
        <v>1</v>
      </c>
      <c r="Q649" s="15">
        <f t="shared" si="39"/>
        <v>100</v>
      </c>
      <c r="R649" s="18" t="s">
        <v>1017</v>
      </c>
      <c r="S649" s="242">
        <f>VLOOKUP(C649,'[1]Sumado depto y gestion incorp1'!$A$2:$C$297,3,FALSE)</f>
        <v>0</v>
      </c>
      <c r="T649" s="242">
        <f>VLOOKUP(C649,'[1]Sumado depto y gestion incorp1'!$A$2:$D$297,4,FALSE)</f>
        <v>0</v>
      </c>
      <c r="U649" s="21">
        <f>VLOOKUP(C649,'[1]Sumado depto y gestion incorp1'!$A$2:$F$297,6,FALSE)</f>
        <v>0</v>
      </c>
      <c r="V649" s="242">
        <f>VLOOKUP(C649,'[1]Sumado depto y gestion incorp1'!$A$2:$G$297,7,FALSE)</f>
        <v>0</v>
      </c>
      <c r="W649" s="21">
        <f t="shared" ref="W649:W702" si="40">S649+T649+Z649</f>
        <v>0</v>
      </c>
      <c r="X649" s="21">
        <f t="shared" ref="X649:X702" si="41">U649+V649+Y649</f>
        <v>0</v>
      </c>
      <c r="Y649" s="244"/>
    </row>
    <row r="650" spans="1:25" ht="45" x14ac:dyDescent="0.25">
      <c r="A650" s="82" t="s">
        <v>44</v>
      </c>
      <c r="B650" s="127"/>
      <c r="C650" s="127"/>
      <c r="D650" s="128"/>
      <c r="E650" s="8"/>
      <c r="F650" s="9" t="s">
        <v>24</v>
      </c>
      <c r="G650" s="10" t="s">
        <v>1018</v>
      </c>
      <c r="H650" s="11" t="s">
        <v>21</v>
      </c>
      <c r="I650" s="12">
        <v>12</v>
      </c>
      <c r="J650" s="13">
        <v>43009</v>
      </c>
      <c r="K650" s="14">
        <v>43009</v>
      </c>
      <c r="L650" s="14">
        <v>43100</v>
      </c>
      <c r="M650" s="15">
        <v>1</v>
      </c>
      <c r="N650" s="16">
        <v>1</v>
      </c>
      <c r="O650" s="17">
        <v>0</v>
      </c>
      <c r="P650" s="15">
        <f t="shared" si="38"/>
        <v>1</v>
      </c>
      <c r="Q650" s="15">
        <f t="shared" si="39"/>
        <v>100</v>
      </c>
      <c r="R650" s="18"/>
      <c r="S650" s="242"/>
      <c r="T650" s="242"/>
      <c r="U650" s="21"/>
      <c r="V650" s="242"/>
      <c r="W650" s="21"/>
      <c r="X650" s="21"/>
      <c r="Y650" s="244"/>
    </row>
    <row r="651" spans="1:25" ht="45" x14ac:dyDescent="0.25">
      <c r="A651" s="82" t="s">
        <v>44</v>
      </c>
      <c r="B651" s="127"/>
      <c r="C651" s="127"/>
      <c r="D651" s="128"/>
      <c r="E651" s="8"/>
      <c r="F651" s="9" t="s">
        <v>19</v>
      </c>
      <c r="G651" s="10" t="s">
        <v>1019</v>
      </c>
      <c r="H651" s="11" t="s">
        <v>21</v>
      </c>
      <c r="I651" s="12">
        <v>12</v>
      </c>
      <c r="J651" s="13">
        <v>43009</v>
      </c>
      <c r="K651" s="14">
        <v>43009</v>
      </c>
      <c r="L651" s="14">
        <v>43100</v>
      </c>
      <c r="M651" s="15">
        <v>1</v>
      </c>
      <c r="N651" s="16">
        <v>0</v>
      </c>
      <c r="O651" s="17">
        <v>0</v>
      </c>
      <c r="P651" s="15">
        <f t="shared" si="38"/>
        <v>0</v>
      </c>
      <c r="Q651" s="15">
        <f t="shared" si="39"/>
        <v>0</v>
      </c>
      <c r="R651" s="18"/>
      <c r="S651" s="242"/>
      <c r="T651" s="242"/>
      <c r="U651" s="21"/>
      <c r="V651" s="242"/>
      <c r="W651" s="21"/>
      <c r="X651" s="21"/>
      <c r="Y651" s="244"/>
    </row>
    <row r="652" spans="1:25" ht="45" x14ac:dyDescent="0.25">
      <c r="A652" s="82" t="s">
        <v>44</v>
      </c>
      <c r="B652" s="127"/>
      <c r="C652" s="127"/>
      <c r="D652" s="128"/>
      <c r="E652" s="8"/>
      <c r="F652" s="9" t="s">
        <v>197</v>
      </c>
      <c r="G652" s="10" t="s">
        <v>1020</v>
      </c>
      <c r="H652" s="11" t="s">
        <v>21</v>
      </c>
      <c r="I652" s="12">
        <v>12</v>
      </c>
      <c r="J652" s="13">
        <v>43009</v>
      </c>
      <c r="K652" s="14">
        <v>43009</v>
      </c>
      <c r="L652" s="14">
        <v>43100</v>
      </c>
      <c r="M652" s="15">
        <v>1</v>
      </c>
      <c r="N652" s="16">
        <v>0</v>
      </c>
      <c r="O652" s="17">
        <v>0</v>
      </c>
      <c r="P652" s="15">
        <f t="shared" si="38"/>
        <v>0</v>
      </c>
      <c r="Q652" s="15">
        <f t="shared" si="39"/>
        <v>0</v>
      </c>
      <c r="R652" s="18"/>
      <c r="S652" s="242"/>
      <c r="T652" s="242"/>
      <c r="U652" s="21"/>
      <c r="V652" s="242"/>
      <c r="W652" s="21"/>
      <c r="X652" s="21"/>
      <c r="Y652" s="244"/>
    </row>
    <row r="653" spans="1:25" ht="45" x14ac:dyDescent="0.25">
      <c r="A653" s="82" t="s">
        <v>44</v>
      </c>
      <c r="B653" s="127"/>
      <c r="C653" s="127"/>
      <c r="D653" s="128"/>
      <c r="E653" s="8"/>
      <c r="F653" s="9" t="s">
        <v>26</v>
      </c>
      <c r="G653" s="10" t="s">
        <v>1021</v>
      </c>
      <c r="H653" s="11" t="s">
        <v>21</v>
      </c>
      <c r="I653" s="12">
        <v>12</v>
      </c>
      <c r="J653" s="13">
        <v>43009</v>
      </c>
      <c r="K653" s="14">
        <v>43009</v>
      </c>
      <c r="L653" s="14">
        <v>43100</v>
      </c>
      <c r="M653" s="15">
        <v>1</v>
      </c>
      <c r="N653" s="16">
        <v>1</v>
      </c>
      <c r="O653" s="17">
        <v>0</v>
      </c>
      <c r="P653" s="15">
        <f t="shared" si="38"/>
        <v>1</v>
      </c>
      <c r="Q653" s="15">
        <f t="shared" si="39"/>
        <v>100</v>
      </c>
      <c r="R653" s="18"/>
      <c r="S653" s="242"/>
      <c r="T653" s="242"/>
      <c r="U653" s="21"/>
      <c r="V653" s="242"/>
      <c r="W653" s="21"/>
      <c r="X653" s="21"/>
      <c r="Y653" s="244"/>
    </row>
    <row r="654" spans="1:25" ht="45" x14ac:dyDescent="0.25">
      <c r="A654" s="82" t="s">
        <v>44</v>
      </c>
      <c r="B654" s="127"/>
      <c r="C654" s="127"/>
      <c r="D654" s="128"/>
      <c r="E654" s="8"/>
      <c r="F654" s="9" t="s">
        <v>70</v>
      </c>
      <c r="G654" s="10" t="s">
        <v>1022</v>
      </c>
      <c r="H654" s="11" t="s">
        <v>21</v>
      </c>
      <c r="I654" s="12">
        <v>12</v>
      </c>
      <c r="J654" s="13">
        <v>43009</v>
      </c>
      <c r="K654" s="14">
        <v>43009</v>
      </c>
      <c r="L654" s="14">
        <v>43100</v>
      </c>
      <c r="M654" s="15">
        <v>1</v>
      </c>
      <c r="N654" s="16">
        <v>0</v>
      </c>
      <c r="O654" s="17">
        <v>0</v>
      </c>
      <c r="P654" s="15">
        <f t="shared" si="38"/>
        <v>0</v>
      </c>
      <c r="Q654" s="15">
        <f t="shared" si="39"/>
        <v>0</v>
      </c>
      <c r="R654" s="18"/>
      <c r="S654" s="242"/>
      <c r="T654" s="242"/>
      <c r="U654" s="21"/>
      <c r="V654" s="242"/>
      <c r="W654" s="21"/>
      <c r="X654" s="21"/>
      <c r="Y654" s="244"/>
    </row>
    <row r="655" spans="1:25" ht="60" x14ac:dyDescent="0.25">
      <c r="A655" s="82" t="s">
        <v>44</v>
      </c>
      <c r="B655" s="127" t="s">
        <v>88</v>
      </c>
      <c r="C655" s="127" t="s">
        <v>1023</v>
      </c>
      <c r="D655" s="128" t="s">
        <v>1024</v>
      </c>
      <c r="E655" s="8" t="s">
        <v>1025</v>
      </c>
      <c r="F655" s="9" t="s">
        <v>19</v>
      </c>
      <c r="G655" s="10" t="s">
        <v>1026</v>
      </c>
      <c r="H655" s="11" t="s">
        <v>21</v>
      </c>
      <c r="I655" s="12">
        <v>12</v>
      </c>
      <c r="J655" s="13">
        <v>43009</v>
      </c>
      <c r="K655" s="14">
        <v>43009</v>
      </c>
      <c r="L655" s="14">
        <v>43100</v>
      </c>
      <c r="M655" s="15">
        <v>1</v>
      </c>
      <c r="N655" s="16">
        <v>0.2</v>
      </c>
      <c r="O655" s="17">
        <v>0</v>
      </c>
      <c r="P655" s="15">
        <f t="shared" si="38"/>
        <v>0.2</v>
      </c>
      <c r="Q655" s="15">
        <f t="shared" si="39"/>
        <v>20</v>
      </c>
      <c r="R655" s="18" t="s">
        <v>1027</v>
      </c>
      <c r="S655" s="242">
        <f>VLOOKUP(C655,'[1]Sumado depto y gestion incorp1'!$A$2:$C$297,3,FALSE)</f>
        <v>3984319068</v>
      </c>
      <c r="T655" s="242">
        <f>VLOOKUP(C655,'[1]Sumado depto y gestion incorp1'!$A$2:$D$297,4,FALSE)</f>
        <v>1813856780</v>
      </c>
      <c r="U655" s="21">
        <f>VLOOKUP(C655,'[1]Sumado depto y gestion incorp1'!$A$2:$F$297,6,FALSE)</f>
        <v>3984319068</v>
      </c>
      <c r="V655" s="242">
        <f>VLOOKUP(C655,'[1]Sumado depto y gestion incorp1'!$A$2:$G$297,7,FALSE)</f>
        <v>1813856780</v>
      </c>
      <c r="W655" s="21">
        <f t="shared" si="40"/>
        <v>5798175848</v>
      </c>
      <c r="X655" s="21">
        <f t="shared" si="41"/>
        <v>5798175848</v>
      </c>
      <c r="Y655" s="244"/>
    </row>
    <row r="656" spans="1:25" ht="45" x14ac:dyDescent="0.25">
      <c r="A656" s="82" t="s">
        <v>44</v>
      </c>
      <c r="B656" s="127"/>
      <c r="C656" s="127"/>
      <c r="D656" s="128"/>
      <c r="E656" s="8"/>
      <c r="F656" s="9" t="s">
        <v>197</v>
      </c>
      <c r="G656" s="10" t="s">
        <v>1028</v>
      </c>
      <c r="H656" s="11" t="s">
        <v>21</v>
      </c>
      <c r="I656" s="12">
        <v>12</v>
      </c>
      <c r="J656" s="13">
        <v>43009</v>
      </c>
      <c r="K656" s="14">
        <v>43009</v>
      </c>
      <c r="L656" s="14">
        <v>43100</v>
      </c>
      <c r="M656" s="15">
        <v>1</v>
      </c>
      <c r="N656" s="16">
        <v>1</v>
      </c>
      <c r="O656" s="17">
        <v>0</v>
      </c>
      <c r="P656" s="15">
        <f t="shared" si="38"/>
        <v>1</v>
      </c>
      <c r="Q656" s="15">
        <f t="shared" si="39"/>
        <v>100</v>
      </c>
      <c r="R656" s="18"/>
      <c r="S656" s="242"/>
      <c r="T656" s="242"/>
      <c r="U656" s="21"/>
      <c r="V656" s="242"/>
      <c r="W656" s="21"/>
      <c r="X656" s="21"/>
      <c r="Y656" s="244"/>
    </row>
    <row r="657" spans="1:25" ht="45" x14ac:dyDescent="0.25">
      <c r="A657" s="82" t="s">
        <v>44</v>
      </c>
      <c r="B657" s="127"/>
      <c r="C657" s="127"/>
      <c r="D657" s="128"/>
      <c r="E657" s="8"/>
      <c r="F657" s="9" t="s">
        <v>26</v>
      </c>
      <c r="G657" s="10" t="s">
        <v>1029</v>
      </c>
      <c r="H657" s="11" t="s">
        <v>21</v>
      </c>
      <c r="I657" s="12">
        <v>12</v>
      </c>
      <c r="J657" s="13">
        <v>43009</v>
      </c>
      <c r="K657" s="14">
        <v>43009</v>
      </c>
      <c r="L657" s="14">
        <v>43100</v>
      </c>
      <c r="M657" s="15">
        <v>1</v>
      </c>
      <c r="N657" s="16">
        <v>1</v>
      </c>
      <c r="O657" s="17">
        <v>0</v>
      </c>
      <c r="P657" s="15">
        <f t="shared" si="38"/>
        <v>1</v>
      </c>
      <c r="Q657" s="15">
        <f t="shared" si="39"/>
        <v>100</v>
      </c>
      <c r="R657" s="18"/>
      <c r="S657" s="242"/>
      <c r="T657" s="242"/>
      <c r="U657" s="21"/>
      <c r="V657" s="242"/>
      <c r="W657" s="21"/>
      <c r="X657" s="21"/>
      <c r="Y657" s="244"/>
    </row>
    <row r="658" spans="1:25" ht="45" x14ac:dyDescent="0.25">
      <c r="A658" s="82" t="s">
        <v>44</v>
      </c>
      <c r="B658" s="127"/>
      <c r="C658" s="127"/>
      <c r="D658" s="128"/>
      <c r="E658" s="8"/>
      <c r="F658" s="9" t="s">
        <v>70</v>
      </c>
      <c r="G658" s="10" t="s">
        <v>1030</v>
      </c>
      <c r="H658" s="11" t="s">
        <v>21</v>
      </c>
      <c r="I658" s="12">
        <v>12</v>
      </c>
      <c r="J658" s="13">
        <v>43009</v>
      </c>
      <c r="K658" s="14">
        <v>43009</v>
      </c>
      <c r="L658" s="14">
        <v>43100</v>
      </c>
      <c r="M658" s="15">
        <v>1</v>
      </c>
      <c r="N658" s="16">
        <v>1</v>
      </c>
      <c r="O658" s="17">
        <v>0</v>
      </c>
      <c r="P658" s="15">
        <f t="shared" si="38"/>
        <v>1</v>
      </c>
      <c r="Q658" s="15">
        <f t="shared" si="39"/>
        <v>100</v>
      </c>
      <c r="R658" s="18"/>
      <c r="S658" s="242"/>
      <c r="T658" s="242"/>
      <c r="U658" s="21"/>
      <c r="V658" s="242"/>
      <c r="W658" s="21"/>
      <c r="X658" s="21"/>
      <c r="Y658" s="244"/>
    </row>
    <row r="659" spans="1:25" ht="75" x14ac:dyDescent="0.25">
      <c r="A659" s="82" t="s">
        <v>44</v>
      </c>
      <c r="B659" s="127" t="s">
        <v>910</v>
      </c>
      <c r="C659" s="127" t="s">
        <v>1031</v>
      </c>
      <c r="D659" s="128" t="s">
        <v>1032</v>
      </c>
      <c r="E659" s="8" t="s">
        <v>1033</v>
      </c>
      <c r="F659" s="9" t="s">
        <v>25</v>
      </c>
      <c r="G659" s="10" t="s">
        <v>1034</v>
      </c>
      <c r="H659" s="11" t="s">
        <v>21</v>
      </c>
      <c r="I659" s="12">
        <v>12</v>
      </c>
      <c r="J659" s="13">
        <v>43009</v>
      </c>
      <c r="K659" s="14">
        <v>43009</v>
      </c>
      <c r="L659" s="14">
        <v>43100</v>
      </c>
      <c r="M659" s="15">
        <v>1</v>
      </c>
      <c r="N659" s="16">
        <v>0</v>
      </c>
      <c r="O659" s="17">
        <v>0</v>
      </c>
      <c r="P659" s="15">
        <f t="shared" si="38"/>
        <v>0</v>
      </c>
      <c r="Q659" s="15">
        <f t="shared" si="39"/>
        <v>0</v>
      </c>
      <c r="R659" s="18" t="s">
        <v>1035</v>
      </c>
      <c r="S659" s="242">
        <f>VLOOKUP(C659,'[1]Sumado depto y gestion incorp1'!$A$2:$C$297,3,FALSE)</f>
        <v>0</v>
      </c>
      <c r="T659" s="242">
        <f>VLOOKUP(C659,'[1]Sumado depto y gestion incorp1'!$A$2:$D$297,4,FALSE)</f>
        <v>0</v>
      </c>
      <c r="U659" s="21">
        <f>VLOOKUP(C659,'[1]Sumado depto y gestion incorp1'!$A$2:$F$297,6,FALSE)</f>
        <v>0</v>
      </c>
      <c r="V659" s="242">
        <f>VLOOKUP(C659,'[1]Sumado depto y gestion incorp1'!$A$2:$G$297,7,FALSE)</f>
        <v>0</v>
      </c>
      <c r="W659" s="21">
        <f t="shared" si="40"/>
        <v>0</v>
      </c>
      <c r="X659" s="21">
        <f t="shared" si="41"/>
        <v>0</v>
      </c>
      <c r="Y659" s="244"/>
    </row>
    <row r="660" spans="1:25" ht="75" x14ac:dyDescent="0.25">
      <c r="A660" s="82" t="s">
        <v>44</v>
      </c>
      <c r="B660" s="127" t="s">
        <v>910</v>
      </c>
      <c r="C660" s="127" t="s">
        <v>1036</v>
      </c>
      <c r="D660" s="128" t="s">
        <v>1037</v>
      </c>
      <c r="E660" s="8" t="s">
        <v>1038</v>
      </c>
      <c r="F660" s="9" t="s">
        <v>25</v>
      </c>
      <c r="G660" s="10" t="s">
        <v>1039</v>
      </c>
      <c r="H660" s="11" t="s">
        <v>21</v>
      </c>
      <c r="I660" s="12">
        <v>11</v>
      </c>
      <c r="J660" s="13">
        <v>43009</v>
      </c>
      <c r="K660" s="14">
        <v>43009</v>
      </c>
      <c r="L660" s="14">
        <v>43100</v>
      </c>
      <c r="M660" s="15">
        <v>1</v>
      </c>
      <c r="N660" s="16">
        <v>1</v>
      </c>
      <c r="O660" s="17">
        <v>0</v>
      </c>
      <c r="P660" s="15">
        <f t="shared" si="38"/>
        <v>1</v>
      </c>
      <c r="Q660" s="15">
        <f t="shared" si="39"/>
        <v>100</v>
      </c>
      <c r="R660" s="18" t="s">
        <v>1040</v>
      </c>
      <c r="S660" s="242">
        <f>VLOOKUP(C660,'[1]Sumado depto y gestion incorp1'!$A$2:$C$297,3,FALSE)</f>
        <v>0</v>
      </c>
      <c r="T660" s="242">
        <f>VLOOKUP(C660,'[1]Sumado depto y gestion incorp1'!$A$2:$D$297,4,FALSE)</f>
        <v>0</v>
      </c>
      <c r="U660" s="21">
        <f>VLOOKUP(C660,'[1]Sumado depto y gestion incorp1'!$A$2:$F$297,6,FALSE)</f>
        <v>0</v>
      </c>
      <c r="V660" s="242">
        <f>VLOOKUP(C660,'[1]Sumado depto y gestion incorp1'!$A$2:$G$297,7,FALSE)</f>
        <v>0</v>
      </c>
      <c r="W660" s="21">
        <f t="shared" si="40"/>
        <v>0</v>
      </c>
      <c r="X660" s="21">
        <f t="shared" si="41"/>
        <v>0</v>
      </c>
      <c r="Y660" s="244"/>
    </row>
    <row r="661" spans="1:25" ht="45" x14ac:dyDescent="0.25">
      <c r="A661" s="82" t="s">
        <v>44</v>
      </c>
      <c r="B661" s="127"/>
      <c r="C661" s="127"/>
      <c r="D661" s="128"/>
      <c r="E661" s="8"/>
      <c r="F661" s="9" t="s">
        <v>24</v>
      </c>
      <c r="G661" s="10" t="s">
        <v>1041</v>
      </c>
      <c r="H661" s="11" t="s">
        <v>21</v>
      </c>
      <c r="I661" s="12">
        <v>11</v>
      </c>
      <c r="J661" s="13">
        <v>43009</v>
      </c>
      <c r="K661" s="14">
        <v>43009</v>
      </c>
      <c r="L661" s="14">
        <v>43100</v>
      </c>
      <c r="M661" s="15">
        <v>1</v>
      </c>
      <c r="N661" s="16">
        <v>1</v>
      </c>
      <c r="O661" s="17">
        <v>0</v>
      </c>
      <c r="P661" s="15">
        <f t="shared" si="38"/>
        <v>1</v>
      </c>
      <c r="Q661" s="15">
        <f t="shared" si="39"/>
        <v>100</v>
      </c>
      <c r="R661" s="18"/>
      <c r="S661" s="242"/>
      <c r="T661" s="242"/>
      <c r="U661" s="21"/>
      <c r="V661" s="242"/>
      <c r="W661" s="21"/>
      <c r="X661" s="21"/>
      <c r="Y661" s="244"/>
    </row>
    <row r="662" spans="1:25" ht="60" x14ac:dyDescent="0.25">
      <c r="A662" s="82" t="s">
        <v>44</v>
      </c>
      <c r="B662" s="127" t="s">
        <v>1042</v>
      </c>
      <c r="C662" s="127" t="s">
        <v>1043</v>
      </c>
      <c r="D662" s="128" t="s">
        <v>1044</v>
      </c>
      <c r="E662" s="8" t="s">
        <v>1045</v>
      </c>
      <c r="F662" s="9" t="s">
        <v>26</v>
      </c>
      <c r="G662" s="10" t="s">
        <v>1046</v>
      </c>
      <c r="H662" s="11" t="s">
        <v>21</v>
      </c>
      <c r="I662" s="12">
        <v>12</v>
      </c>
      <c r="J662" s="13">
        <v>43009</v>
      </c>
      <c r="K662" s="14">
        <v>43009</v>
      </c>
      <c r="L662" s="14">
        <v>43100</v>
      </c>
      <c r="M662" s="15">
        <v>1</v>
      </c>
      <c r="N662" s="16">
        <v>1</v>
      </c>
      <c r="O662" s="17">
        <v>0</v>
      </c>
      <c r="P662" s="15">
        <f t="shared" si="38"/>
        <v>1</v>
      </c>
      <c r="Q662" s="15">
        <f t="shared" si="39"/>
        <v>100</v>
      </c>
      <c r="R662" s="18" t="s">
        <v>1047</v>
      </c>
      <c r="S662" s="242">
        <f>VLOOKUP(C662,'[1]Sumado depto y gestion incorp1'!$A$2:$C$297,3,FALSE)</f>
        <v>979092499</v>
      </c>
      <c r="T662" s="242">
        <f>VLOOKUP(C662,'[1]Sumado depto y gestion incorp1'!$A$2:$D$297,4,FALSE)</f>
        <v>0</v>
      </c>
      <c r="U662" s="21">
        <f>VLOOKUP(C662,'[1]Sumado depto y gestion incorp1'!$A$2:$F$297,6,FALSE)</f>
        <v>131779000</v>
      </c>
      <c r="V662" s="242">
        <f>VLOOKUP(C662,'[1]Sumado depto y gestion incorp1'!$A$2:$G$297,7,FALSE)</f>
        <v>0</v>
      </c>
      <c r="W662" s="21">
        <f t="shared" si="40"/>
        <v>979092499</v>
      </c>
      <c r="X662" s="21">
        <f t="shared" si="41"/>
        <v>131779000</v>
      </c>
      <c r="Y662" s="244"/>
    </row>
    <row r="663" spans="1:25" ht="45" x14ac:dyDescent="0.25">
      <c r="A663" s="82" t="s">
        <v>44</v>
      </c>
      <c r="B663" s="127"/>
      <c r="C663" s="127"/>
      <c r="D663" s="128"/>
      <c r="E663" s="8"/>
      <c r="F663" s="9" t="s">
        <v>70</v>
      </c>
      <c r="G663" s="10" t="s">
        <v>1048</v>
      </c>
      <c r="H663" s="11" t="s">
        <v>21</v>
      </c>
      <c r="I663" s="12">
        <v>12</v>
      </c>
      <c r="J663" s="13">
        <v>43009</v>
      </c>
      <c r="K663" s="14">
        <v>43009</v>
      </c>
      <c r="L663" s="14">
        <v>43100</v>
      </c>
      <c r="M663" s="15">
        <v>1</v>
      </c>
      <c r="N663" s="16">
        <v>0</v>
      </c>
      <c r="O663" s="17">
        <v>0</v>
      </c>
      <c r="P663" s="15">
        <f t="shared" si="38"/>
        <v>0</v>
      </c>
      <c r="Q663" s="15">
        <f t="shared" si="39"/>
        <v>0</v>
      </c>
      <c r="R663" s="18"/>
      <c r="S663" s="242"/>
      <c r="T663" s="242"/>
      <c r="U663" s="21"/>
      <c r="V663" s="242"/>
      <c r="W663" s="21"/>
      <c r="X663" s="21"/>
      <c r="Y663" s="244"/>
    </row>
    <row r="664" spans="1:25" ht="45" x14ac:dyDescent="0.25">
      <c r="A664" s="82" t="s">
        <v>44</v>
      </c>
      <c r="B664" s="127"/>
      <c r="C664" s="127"/>
      <c r="D664" s="128"/>
      <c r="E664" s="8"/>
      <c r="F664" s="9" t="s">
        <v>72</v>
      </c>
      <c r="G664" s="10" t="s">
        <v>1049</v>
      </c>
      <c r="H664" s="11" t="s">
        <v>21</v>
      </c>
      <c r="I664" s="12">
        <v>12</v>
      </c>
      <c r="J664" s="13">
        <v>43009</v>
      </c>
      <c r="K664" s="14">
        <v>43009</v>
      </c>
      <c r="L664" s="14">
        <v>43100</v>
      </c>
      <c r="M664" s="15">
        <v>1</v>
      </c>
      <c r="N664" s="16">
        <v>0</v>
      </c>
      <c r="O664" s="17">
        <v>0</v>
      </c>
      <c r="P664" s="15">
        <f t="shared" si="38"/>
        <v>0</v>
      </c>
      <c r="Q664" s="15">
        <f t="shared" si="39"/>
        <v>0</v>
      </c>
      <c r="R664" s="18"/>
      <c r="S664" s="242"/>
      <c r="T664" s="242"/>
      <c r="U664" s="21"/>
      <c r="V664" s="242"/>
      <c r="W664" s="21"/>
      <c r="X664" s="21"/>
      <c r="Y664" s="244"/>
    </row>
    <row r="665" spans="1:25" ht="45" x14ac:dyDescent="0.25">
      <c r="A665" s="82" t="s">
        <v>44</v>
      </c>
      <c r="B665" s="127"/>
      <c r="C665" s="127"/>
      <c r="D665" s="128"/>
      <c r="E665" s="8"/>
      <c r="F665" s="9" t="s">
        <v>73</v>
      </c>
      <c r="G665" s="10" t="s">
        <v>1050</v>
      </c>
      <c r="H665" s="11" t="s">
        <v>21</v>
      </c>
      <c r="I665" s="12">
        <v>12</v>
      </c>
      <c r="J665" s="13">
        <v>43009</v>
      </c>
      <c r="K665" s="14">
        <v>43009</v>
      </c>
      <c r="L665" s="14">
        <v>43100</v>
      </c>
      <c r="M665" s="15">
        <v>1</v>
      </c>
      <c r="N665" s="16">
        <v>0</v>
      </c>
      <c r="O665" s="17">
        <v>0</v>
      </c>
      <c r="P665" s="15">
        <f t="shared" si="38"/>
        <v>0</v>
      </c>
      <c r="Q665" s="15">
        <f t="shared" si="39"/>
        <v>0</v>
      </c>
      <c r="R665" s="18"/>
      <c r="S665" s="242"/>
      <c r="T665" s="242"/>
      <c r="U665" s="21"/>
      <c r="V665" s="242"/>
      <c r="W665" s="21"/>
      <c r="X665" s="21"/>
      <c r="Y665" s="244"/>
    </row>
    <row r="666" spans="1:25" ht="45" x14ac:dyDescent="0.25">
      <c r="A666" s="82" t="s">
        <v>44</v>
      </c>
      <c r="B666" s="127"/>
      <c r="C666" s="127"/>
      <c r="D666" s="128"/>
      <c r="E666" s="8"/>
      <c r="F666" s="9" t="s">
        <v>707</v>
      </c>
      <c r="G666" s="10" t="s">
        <v>1051</v>
      </c>
      <c r="H666" s="11" t="s">
        <v>201</v>
      </c>
      <c r="I666" s="12">
        <v>12</v>
      </c>
      <c r="J666" s="13">
        <v>43009</v>
      </c>
      <c r="K666" s="14">
        <v>43009</v>
      </c>
      <c r="L666" s="14">
        <v>43100</v>
      </c>
      <c r="M666" s="15">
        <v>1</v>
      </c>
      <c r="N666" s="16">
        <v>0</v>
      </c>
      <c r="O666" s="17">
        <v>0</v>
      </c>
      <c r="P666" s="15">
        <f t="shared" si="38"/>
        <v>0</v>
      </c>
      <c r="Q666" s="15">
        <f t="shared" si="39"/>
        <v>0</v>
      </c>
      <c r="R666" s="18"/>
      <c r="S666" s="242"/>
      <c r="T666" s="242"/>
      <c r="U666" s="21"/>
      <c r="V666" s="242"/>
      <c r="W666" s="21"/>
      <c r="X666" s="21"/>
      <c r="Y666" s="244"/>
    </row>
    <row r="667" spans="1:25" ht="45" x14ac:dyDescent="0.25">
      <c r="A667" s="82" t="s">
        <v>44</v>
      </c>
      <c r="B667" s="127"/>
      <c r="C667" s="127"/>
      <c r="D667" s="128"/>
      <c r="E667" s="8"/>
      <c r="F667" s="9" t="s">
        <v>236</v>
      </c>
      <c r="G667" s="10" t="s">
        <v>1052</v>
      </c>
      <c r="H667" s="11" t="s">
        <v>201</v>
      </c>
      <c r="I667" s="12">
        <v>12</v>
      </c>
      <c r="J667" s="13">
        <v>43009</v>
      </c>
      <c r="K667" s="14">
        <v>43009</v>
      </c>
      <c r="L667" s="14">
        <v>43100</v>
      </c>
      <c r="M667" s="15">
        <v>1</v>
      </c>
      <c r="N667" s="16">
        <v>0</v>
      </c>
      <c r="O667" s="17">
        <v>0</v>
      </c>
      <c r="P667" s="15">
        <f t="shared" si="38"/>
        <v>0</v>
      </c>
      <c r="Q667" s="15">
        <f t="shared" si="39"/>
        <v>0</v>
      </c>
      <c r="R667" s="18"/>
      <c r="S667" s="242"/>
      <c r="T667" s="242"/>
      <c r="U667" s="21"/>
      <c r="V667" s="242"/>
      <c r="W667" s="21"/>
      <c r="X667" s="21"/>
      <c r="Y667" s="244"/>
    </row>
    <row r="668" spans="1:25" ht="45" x14ac:dyDescent="0.25">
      <c r="A668" s="82" t="s">
        <v>44</v>
      </c>
      <c r="B668" s="127"/>
      <c r="C668" s="127"/>
      <c r="D668" s="128"/>
      <c r="E668" s="8"/>
      <c r="F668" s="9" t="s">
        <v>710</v>
      </c>
      <c r="G668" s="10" t="s">
        <v>1053</v>
      </c>
      <c r="H668" s="11" t="s">
        <v>201</v>
      </c>
      <c r="I668" s="12">
        <v>12</v>
      </c>
      <c r="J668" s="13">
        <v>43009</v>
      </c>
      <c r="K668" s="14">
        <v>43009</v>
      </c>
      <c r="L668" s="14">
        <v>43100</v>
      </c>
      <c r="M668" s="15">
        <v>1</v>
      </c>
      <c r="N668" s="16">
        <v>0</v>
      </c>
      <c r="O668" s="17">
        <v>0</v>
      </c>
      <c r="P668" s="15">
        <f t="shared" si="38"/>
        <v>0</v>
      </c>
      <c r="Q668" s="15">
        <f t="shared" si="39"/>
        <v>0</v>
      </c>
      <c r="R668" s="18"/>
      <c r="S668" s="242"/>
      <c r="T668" s="242"/>
      <c r="U668" s="21"/>
      <c r="V668" s="242"/>
      <c r="W668" s="21"/>
      <c r="X668" s="21"/>
      <c r="Y668" s="244"/>
    </row>
    <row r="669" spans="1:25" ht="45" x14ac:dyDescent="0.25">
      <c r="A669" s="82" t="s">
        <v>44</v>
      </c>
      <c r="B669" s="127"/>
      <c r="C669" s="127"/>
      <c r="D669" s="128"/>
      <c r="E669" s="8"/>
      <c r="F669" s="9" t="s">
        <v>766</v>
      </c>
      <c r="G669" s="10" t="s">
        <v>1054</v>
      </c>
      <c r="H669" s="11" t="s">
        <v>201</v>
      </c>
      <c r="I669" s="12">
        <v>12</v>
      </c>
      <c r="J669" s="13">
        <v>43009</v>
      </c>
      <c r="K669" s="14">
        <v>43009</v>
      </c>
      <c r="L669" s="14">
        <v>43100</v>
      </c>
      <c r="M669" s="15">
        <v>1</v>
      </c>
      <c r="N669" s="16">
        <v>0</v>
      </c>
      <c r="O669" s="17">
        <v>0</v>
      </c>
      <c r="P669" s="15">
        <f t="shared" si="38"/>
        <v>0</v>
      </c>
      <c r="Q669" s="15">
        <f t="shared" si="39"/>
        <v>0</v>
      </c>
      <c r="R669" s="18"/>
      <c r="S669" s="242"/>
      <c r="T669" s="242"/>
      <c r="U669" s="21"/>
      <c r="V669" s="242"/>
      <c r="W669" s="21"/>
      <c r="X669" s="21"/>
      <c r="Y669" s="244"/>
    </row>
    <row r="670" spans="1:25" ht="45" x14ac:dyDescent="0.25">
      <c r="A670" s="82" t="s">
        <v>44</v>
      </c>
      <c r="B670" s="127"/>
      <c r="C670" s="127"/>
      <c r="D670" s="128"/>
      <c r="E670" s="8"/>
      <c r="F670" s="9" t="s">
        <v>89</v>
      </c>
      <c r="G670" s="10" t="s">
        <v>1055</v>
      </c>
      <c r="H670" s="11" t="s">
        <v>201</v>
      </c>
      <c r="I670" s="12">
        <v>12</v>
      </c>
      <c r="J670" s="13">
        <v>43009</v>
      </c>
      <c r="K670" s="14">
        <v>43009</v>
      </c>
      <c r="L670" s="14">
        <v>43100</v>
      </c>
      <c r="M670" s="15">
        <v>1</v>
      </c>
      <c r="N670" s="16">
        <v>0</v>
      </c>
      <c r="O670" s="17">
        <v>0</v>
      </c>
      <c r="P670" s="15">
        <f t="shared" si="38"/>
        <v>0</v>
      </c>
      <c r="Q670" s="15">
        <f t="shared" si="39"/>
        <v>0</v>
      </c>
      <c r="R670" s="18"/>
      <c r="S670" s="242"/>
      <c r="T670" s="242"/>
      <c r="U670" s="21"/>
      <c r="V670" s="242"/>
      <c r="W670" s="21"/>
      <c r="X670" s="21"/>
      <c r="Y670" s="244"/>
    </row>
    <row r="671" spans="1:25" ht="60" x14ac:dyDescent="0.25">
      <c r="A671" s="82" t="s">
        <v>44</v>
      </c>
      <c r="B671" s="127" t="s">
        <v>88</v>
      </c>
      <c r="C671" s="127" t="s">
        <v>1056</v>
      </c>
      <c r="D671" s="128" t="s">
        <v>1057</v>
      </c>
      <c r="E671" s="8" t="s">
        <v>1058</v>
      </c>
      <c r="F671" s="9" t="s">
        <v>197</v>
      </c>
      <c r="G671" s="10" t="s">
        <v>1059</v>
      </c>
      <c r="H671" s="11" t="s">
        <v>21</v>
      </c>
      <c r="I671" s="12">
        <v>12</v>
      </c>
      <c r="J671" s="13">
        <v>43009</v>
      </c>
      <c r="K671" s="14">
        <v>43009</v>
      </c>
      <c r="L671" s="14">
        <v>43100</v>
      </c>
      <c r="M671" s="15">
        <v>1</v>
      </c>
      <c r="N671" s="16">
        <v>1</v>
      </c>
      <c r="O671" s="17">
        <v>0</v>
      </c>
      <c r="P671" s="15">
        <f t="shared" si="38"/>
        <v>1</v>
      </c>
      <c r="Q671" s="15">
        <f t="shared" si="39"/>
        <v>100</v>
      </c>
      <c r="R671" s="18" t="s">
        <v>1060</v>
      </c>
      <c r="S671" s="242">
        <f>VLOOKUP(C671,'[1]Sumado depto y gestion incorp1'!$A$2:$C$297,3,FALSE)</f>
        <v>6856892039</v>
      </c>
      <c r="T671" s="242">
        <f>VLOOKUP(C671,'[1]Sumado depto y gestion incorp1'!$A$2:$D$297,4,FALSE)</f>
        <v>5106600000</v>
      </c>
      <c r="U671" s="21">
        <f>VLOOKUP(C671,'[1]Sumado depto y gestion incorp1'!$A$2:$F$297,6,FALSE)</f>
        <v>3704115704</v>
      </c>
      <c r="V671" s="242">
        <f>VLOOKUP(C671,'[1]Sumado depto y gestion incorp1'!$A$2:$G$297,7,FALSE)</f>
        <v>5106600000</v>
      </c>
      <c r="W671" s="21">
        <f t="shared" si="40"/>
        <v>11963492039</v>
      </c>
      <c r="X671" s="21">
        <f t="shared" si="41"/>
        <v>8810715704</v>
      </c>
      <c r="Y671" s="244"/>
    </row>
    <row r="672" spans="1:25" ht="45" x14ac:dyDescent="0.25">
      <c r="A672" s="82" t="s">
        <v>44</v>
      </c>
      <c r="B672" s="127"/>
      <c r="C672" s="127"/>
      <c r="D672" s="128"/>
      <c r="E672" s="8"/>
      <c r="F672" s="9" t="s">
        <v>26</v>
      </c>
      <c r="G672" s="10" t="s">
        <v>1061</v>
      </c>
      <c r="H672" s="11" t="s">
        <v>21</v>
      </c>
      <c r="I672" s="12">
        <v>12</v>
      </c>
      <c r="J672" s="13">
        <v>43009</v>
      </c>
      <c r="K672" s="14">
        <v>43009</v>
      </c>
      <c r="L672" s="14">
        <v>43100</v>
      </c>
      <c r="M672" s="15">
        <v>1</v>
      </c>
      <c r="N672" s="16">
        <v>0</v>
      </c>
      <c r="O672" s="17">
        <v>1</v>
      </c>
      <c r="P672" s="15">
        <f t="shared" si="38"/>
        <v>1</v>
      </c>
      <c r="Q672" s="15">
        <f t="shared" si="39"/>
        <v>100</v>
      </c>
      <c r="R672" s="18"/>
      <c r="S672" s="242"/>
      <c r="T672" s="242"/>
      <c r="U672" s="21"/>
      <c r="V672" s="242"/>
      <c r="W672" s="21"/>
      <c r="X672" s="21"/>
      <c r="Y672" s="244"/>
    </row>
    <row r="673" spans="1:25" ht="45" x14ac:dyDescent="0.25">
      <c r="A673" s="82" t="s">
        <v>44</v>
      </c>
      <c r="B673" s="127"/>
      <c r="C673" s="127"/>
      <c r="D673" s="128"/>
      <c r="E673" s="8"/>
      <c r="F673" s="9" t="s">
        <v>70</v>
      </c>
      <c r="G673" s="10" t="s">
        <v>1062</v>
      </c>
      <c r="H673" s="11" t="s">
        <v>21</v>
      </c>
      <c r="I673" s="12">
        <v>12</v>
      </c>
      <c r="J673" s="13">
        <v>43009</v>
      </c>
      <c r="K673" s="14">
        <v>43009</v>
      </c>
      <c r="L673" s="14">
        <v>43100</v>
      </c>
      <c r="M673" s="15">
        <v>1</v>
      </c>
      <c r="N673" s="16">
        <v>1</v>
      </c>
      <c r="O673" s="17">
        <v>0</v>
      </c>
      <c r="P673" s="15">
        <f t="shared" si="38"/>
        <v>1</v>
      </c>
      <c r="Q673" s="15">
        <f t="shared" si="39"/>
        <v>100</v>
      </c>
      <c r="R673" s="18"/>
      <c r="S673" s="242"/>
      <c r="T673" s="242"/>
      <c r="U673" s="21"/>
      <c r="V673" s="242"/>
      <c r="W673" s="21"/>
      <c r="X673" s="21"/>
      <c r="Y673" s="244"/>
    </row>
    <row r="674" spans="1:25" ht="45" x14ac:dyDescent="0.25">
      <c r="A674" s="82" t="s">
        <v>44</v>
      </c>
      <c r="B674" s="127"/>
      <c r="C674" s="127"/>
      <c r="D674" s="128"/>
      <c r="E674" s="8"/>
      <c r="F674" s="9" t="s">
        <v>78</v>
      </c>
      <c r="G674" s="10" t="s">
        <v>1063</v>
      </c>
      <c r="H674" s="11" t="s">
        <v>201</v>
      </c>
      <c r="I674" s="12">
        <v>12</v>
      </c>
      <c r="J674" s="13">
        <v>43009</v>
      </c>
      <c r="K674" s="14">
        <v>43009</v>
      </c>
      <c r="L674" s="14">
        <v>43100</v>
      </c>
      <c r="M674" s="15">
        <v>1</v>
      </c>
      <c r="N674" s="16">
        <v>1</v>
      </c>
      <c r="O674" s="17">
        <v>0</v>
      </c>
      <c r="P674" s="15">
        <f t="shared" si="38"/>
        <v>1</v>
      </c>
      <c r="Q674" s="15">
        <f t="shared" si="39"/>
        <v>100</v>
      </c>
      <c r="R674" s="18"/>
      <c r="S674" s="242"/>
      <c r="T674" s="242"/>
      <c r="U674" s="21"/>
      <c r="V674" s="242"/>
      <c r="W674" s="21"/>
      <c r="X674" s="21"/>
      <c r="Y674" s="244"/>
    </row>
    <row r="675" spans="1:25" ht="60" x14ac:dyDescent="0.25">
      <c r="A675" s="82" t="s">
        <v>44</v>
      </c>
      <c r="B675" s="127" t="s">
        <v>989</v>
      </c>
      <c r="C675" s="127" t="s">
        <v>1064</v>
      </c>
      <c r="D675" s="128" t="s">
        <v>1065</v>
      </c>
      <c r="E675" s="8" t="s">
        <v>1066</v>
      </c>
      <c r="F675" s="9" t="s">
        <v>19</v>
      </c>
      <c r="G675" s="10" t="s">
        <v>1067</v>
      </c>
      <c r="H675" s="11" t="s">
        <v>21</v>
      </c>
      <c r="I675" s="12">
        <v>12</v>
      </c>
      <c r="J675" s="13">
        <v>43009</v>
      </c>
      <c r="K675" s="14">
        <v>43009</v>
      </c>
      <c r="L675" s="14">
        <v>43100</v>
      </c>
      <c r="M675" s="15">
        <v>1</v>
      </c>
      <c r="N675" s="16">
        <v>1</v>
      </c>
      <c r="O675" s="17">
        <v>0</v>
      </c>
      <c r="P675" s="15">
        <f t="shared" si="38"/>
        <v>1</v>
      </c>
      <c r="Q675" s="15">
        <f t="shared" si="39"/>
        <v>100</v>
      </c>
      <c r="R675" s="18" t="s">
        <v>1068</v>
      </c>
      <c r="S675" s="242">
        <f>VLOOKUP(C675,'[1]Sumado depto y gestion incorp1'!$A$2:$C$297,3,FALSE)</f>
        <v>0</v>
      </c>
      <c r="T675" s="242">
        <f>VLOOKUP(C675,'[1]Sumado depto y gestion incorp1'!$A$2:$D$297,4,FALSE)</f>
        <v>0</v>
      </c>
      <c r="U675" s="21">
        <f>VLOOKUP(C675,'[1]Sumado depto y gestion incorp1'!$A$2:$F$297,6,FALSE)</f>
        <v>0</v>
      </c>
      <c r="V675" s="242">
        <f>VLOOKUP(C675,'[1]Sumado depto y gestion incorp1'!$A$2:$G$297,7,FALSE)</f>
        <v>0</v>
      </c>
      <c r="W675" s="21">
        <f t="shared" si="40"/>
        <v>0</v>
      </c>
      <c r="X675" s="21">
        <f t="shared" si="41"/>
        <v>0</v>
      </c>
      <c r="Y675" s="244"/>
    </row>
    <row r="676" spans="1:25" ht="45" x14ac:dyDescent="0.25">
      <c r="A676" s="82" t="s">
        <v>44</v>
      </c>
      <c r="B676" s="127"/>
      <c r="C676" s="127"/>
      <c r="D676" s="128"/>
      <c r="E676" s="8"/>
      <c r="F676" s="9" t="s">
        <v>197</v>
      </c>
      <c r="G676" s="10" t="s">
        <v>1069</v>
      </c>
      <c r="H676" s="11" t="s">
        <v>21</v>
      </c>
      <c r="I676" s="12">
        <v>12</v>
      </c>
      <c r="J676" s="13">
        <v>43009</v>
      </c>
      <c r="K676" s="14">
        <v>43009</v>
      </c>
      <c r="L676" s="14">
        <v>43100</v>
      </c>
      <c r="M676" s="15">
        <v>1</v>
      </c>
      <c r="N676" s="16">
        <v>1</v>
      </c>
      <c r="O676" s="17">
        <v>0</v>
      </c>
      <c r="P676" s="15">
        <f t="shared" si="38"/>
        <v>1</v>
      </c>
      <c r="Q676" s="15">
        <f t="shared" si="39"/>
        <v>100</v>
      </c>
      <c r="R676" s="18"/>
      <c r="S676" s="242"/>
      <c r="T676" s="242"/>
      <c r="U676" s="21"/>
      <c r="V676" s="242"/>
      <c r="W676" s="21"/>
      <c r="X676" s="21"/>
      <c r="Y676" s="244"/>
    </row>
    <row r="677" spans="1:25" ht="45" x14ac:dyDescent="0.25">
      <c r="A677" s="82" t="s">
        <v>44</v>
      </c>
      <c r="B677" s="127"/>
      <c r="C677" s="127"/>
      <c r="D677" s="128"/>
      <c r="E677" s="8"/>
      <c r="F677" s="9" t="s">
        <v>26</v>
      </c>
      <c r="G677" s="10" t="s">
        <v>1070</v>
      </c>
      <c r="H677" s="11" t="s">
        <v>21</v>
      </c>
      <c r="I677" s="12">
        <v>12</v>
      </c>
      <c r="J677" s="13">
        <v>43009</v>
      </c>
      <c r="K677" s="14">
        <v>43009</v>
      </c>
      <c r="L677" s="14">
        <v>43100</v>
      </c>
      <c r="M677" s="15">
        <v>1</v>
      </c>
      <c r="N677" s="16">
        <v>0</v>
      </c>
      <c r="O677" s="17">
        <v>1</v>
      </c>
      <c r="P677" s="15">
        <f t="shared" si="38"/>
        <v>1</v>
      </c>
      <c r="Q677" s="15">
        <f t="shared" si="39"/>
        <v>100</v>
      </c>
      <c r="R677" s="18"/>
      <c r="S677" s="242"/>
      <c r="T677" s="242"/>
      <c r="U677" s="21"/>
      <c r="V677" s="242"/>
      <c r="W677" s="21"/>
      <c r="X677" s="21"/>
      <c r="Y677" s="244"/>
    </row>
    <row r="678" spans="1:25" ht="45" x14ac:dyDescent="0.25">
      <c r="A678" s="82" t="s">
        <v>44</v>
      </c>
      <c r="B678" s="127"/>
      <c r="C678" s="127"/>
      <c r="D678" s="128"/>
      <c r="E678" s="8"/>
      <c r="F678" s="9" t="s">
        <v>70</v>
      </c>
      <c r="G678" s="10" t="s">
        <v>1071</v>
      </c>
      <c r="H678" s="11" t="s">
        <v>21</v>
      </c>
      <c r="I678" s="12">
        <v>12</v>
      </c>
      <c r="J678" s="13">
        <v>43009</v>
      </c>
      <c r="K678" s="14">
        <v>43009</v>
      </c>
      <c r="L678" s="14">
        <v>43100</v>
      </c>
      <c r="M678" s="15">
        <v>1</v>
      </c>
      <c r="N678" s="16">
        <v>0</v>
      </c>
      <c r="O678" s="17">
        <v>0</v>
      </c>
      <c r="P678" s="15">
        <f t="shared" si="38"/>
        <v>0</v>
      </c>
      <c r="Q678" s="15">
        <f t="shared" si="39"/>
        <v>0</v>
      </c>
      <c r="R678" s="18"/>
      <c r="S678" s="242"/>
      <c r="T678" s="242"/>
      <c r="U678" s="21"/>
      <c r="V678" s="242"/>
      <c r="W678" s="21"/>
      <c r="X678" s="21"/>
      <c r="Y678" s="244"/>
    </row>
    <row r="679" spans="1:25" ht="45" x14ac:dyDescent="0.25">
      <c r="A679" s="82" t="s">
        <v>44</v>
      </c>
      <c r="B679" s="127" t="s">
        <v>901</v>
      </c>
      <c r="C679" s="127" t="s">
        <v>1072</v>
      </c>
      <c r="D679" s="128" t="s">
        <v>1073</v>
      </c>
      <c r="E679" s="8" t="s">
        <v>1074</v>
      </c>
      <c r="F679" s="9" t="s">
        <v>72</v>
      </c>
      <c r="G679" s="10" t="s">
        <v>1075</v>
      </c>
      <c r="H679" s="11" t="s">
        <v>21</v>
      </c>
      <c r="I679" s="12">
        <v>12</v>
      </c>
      <c r="J679" s="13">
        <v>43009</v>
      </c>
      <c r="K679" s="14">
        <v>43009</v>
      </c>
      <c r="L679" s="14">
        <v>43100</v>
      </c>
      <c r="M679" s="15">
        <v>1</v>
      </c>
      <c r="N679" s="16">
        <v>1</v>
      </c>
      <c r="O679" s="17">
        <v>0</v>
      </c>
      <c r="P679" s="15">
        <f t="shared" si="38"/>
        <v>1</v>
      </c>
      <c r="Q679" s="15">
        <f t="shared" si="39"/>
        <v>100</v>
      </c>
      <c r="R679" s="18" t="s">
        <v>1076</v>
      </c>
      <c r="S679" s="242">
        <f>VLOOKUP(C679,'[1]Sumado depto y gestion incorp1'!$A$2:$C$297,3,FALSE)</f>
        <v>0</v>
      </c>
      <c r="T679" s="242">
        <f>VLOOKUP(C679,'[1]Sumado depto y gestion incorp1'!$A$2:$D$297,4,FALSE)</f>
        <v>0</v>
      </c>
      <c r="U679" s="21">
        <f>VLOOKUP(C679,'[1]Sumado depto y gestion incorp1'!$A$2:$F$297,6,FALSE)</f>
        <v>0</v>
      </c>
      <c r="V679" s="242">
        <f>VLOOKUP(C679,'[1]Sumado depto y gestion incorp1'!$A$2:$G$297,7,FALSE)</f>
        <v>0</v>
      </c>
      <c r="W679" s="21">
        <f t="shared" si="40"/>
        <v>0</v>
      </c>
      <c r="X679" s="21">
        <f t="shared" si="41"/>
        <v>0</v>
      </c>
      <c r="Y679" s="244"/>
    </row>
    <row r="680" spans="1:25" ht="45" x14ac:dyDescent="0.25">
      <c r="A680" s="82" t="s">
        <v>44</v>
      </c>
      <c r="B680" s="127"/>
      <c r="C680" s="127"/>
      <c r="D680" s="128"/>
      <c r="E680" s="8"/>
      <c r="F680" s="9" t="s">
        <v>73</v>
      </c>
      <c r="G680" s="10" t="s">
        <v>1077</v>
      </c>
      <c r="H680" s="11" t="s">
        <v>21</v>
      </c>
      <c r="I680" s="12">
        <v>12</v>
      </c>
      <c r="J680" s="13">
        <v>43009</v>
      </c>
      <c r="K680" s="14">
        <v>43009</v>
      </c>
      <c r="L680" s="14">
        <v>43100</v>
      </c>
      <c r="M680" s="15">
        <v>1</v>
      </c>
      <c r="N680" s="16">
        <v>0</v>
      </c>
      <c r="O680" s="17">
        <v>0</v>
      </c>
      <c r="P680" s="15">
        <f t="shared" si="38"/>
        <v>0</v>
      </c>
      <c r="Q680" s="15">
        <f t="shared" si="39"/>
        <v>0</v>
      </c>
      <c r="R680" s="18"/>
      <c r="S680" s="242"/>
      <c r="T680" s="242"/>
      <c r="U680" s="21"/>
      <c r="V680" s="242"/>
      <c r="W680" s="21"/>
      <c r="X680" s="21"/>
      <c r="Y680" s="244"/>
    </row>
    <row r="681" spans="1:25" ht="45" x14ac:dyDescent="0.25">
      <c r="A681" s="82" t="s">
        <v>44</v>
      </c>
      <c r="B681" s="127"/>
      <c r="C681" s="127"/>
      <c r="D681" s="128"/>
      <c r="E681" s="8"/>
      <c r="F681" s="9" t="s">
        <v>22</v>
      </c>
      <c r="G681" s="10" t="s">
        <v>1078</v>
      </c>
      <c r="H681" s="11" t="s">
        <v>21</v>
      </c>
      <c r="I681" s="12">
        <v>12</v>
      </c>
      <c r="J681" s="13">
        <v>43009</v>
      </c>
      <c r="K681" s="14">
        <v>43009</v>
      </c>
      <c r="L681" s="14">
        <v>43100</v>
      </c>
      <c r="M681" s="15">
        <v>1</v>
      </c>
      <c r="N681" s="16">
        <v>0</v>
      </c>
      <c r="O681" s="17">
        <v>0</v>
      </c>
      <c r="P681" s="15">
        <f t="shared" si="38"/>
        <v>0</v>
      </c>
      <c r="Q681" s="15">
        <f t="shared" si="39"/>
        <v>0</v>
      </c>
      <c r="R681" s="18"/>
      <c r="S681" s="242"/>
      <c r="T681" s="242"/>
      <c r="U681" s="21"/>
      <c r="V681" s="242"/>
      <c r="W681" s="21"/>
      <c r="X681" s="21"/>
      <c r="Y681" s="244"/>
    </row>
    <row r="682" spans="1:25" ht="45" x14ac:dyDescent="0.25">
      <c r="A682" s="82" t="s">
        <v>44</v>
      </c>
      <c r="B682" s="127"/>
      <c r="C682" s="127"/>
      <c r="D682" s="128"/>
      <c r="E682" s="8"/>
      <c r="F682" s="9" t="s">
        <v>23</v>
      </c>
      <c r="G682" s="10" t="s">
        <v>1079</v>
      </c>
      <c r="H682" s="11" t="s">
        <v>21</v>
      </c>
      <c r="I682" s="12">
        <v>12</v>
      </c>
      <c r="J682" s="13">
        <v>43009</v>
      </c>
      <c r="K682" s="14">
        <v>43009</v>
      </c>
      <c r="L682" s="14">
        <v>43100</v>
      </c>
      <c r="M682" s="15">
        <v>1</v>
      </c>
      <c r="N682" s="16">
        <v>0</v>
      </c>
      <c r="O682" s="17">
        <v>0</v>
      </c>
      <c r="P682" s="15">
        <f t="shared" si="38"/>
        <v>0</v>
      </c>
      <c r="Q682" s="15">
        <f t="shared" si="39"/>
        <v>0</v>
      </c>
      <c r="R682" s="18"/>
      <c r="S682" s="242"/>
      <c r="T682" s="242"/>
      <c r="U682" s="21"/>
      <c r="V682" s="242"/>
      <c r="W682" s="21"/>
      <c r="X682" s="21"/>
      <c r="Y682" s="244"/>
    </row>
    <row r="683" spans="1:25" ht="45" x14ac:dyDescent="0.25">
      <c r="A683" s="82" t="s">
        <v>44</v>
      </c>
      <c r="B683" s="127"/>
      <c r="C683" s="127"/>
      <c r="D683" s="128"/>
      <c r="E683" s="8"/>
      <c r="F683" s="9" t="s">
        <v>232</v>
      </c>
      <c r="G683" s="10" t="s">
        <v>1080</v>
      </c>
      <c r="H683" s="11" t="s">
        <v>21</v>
      </c>
      <c r="I683" s="12">
        <v>12</v>
      </c>
      <c r="J683" s="13">
        <v>43009</v>
      </c>
      <c r="K683" s="14">
        <v>43009</v>
      </c>
      <c r="L683" s="14">
        <v>43100</v>
      </c>
      <c r="M683" s="15">
        <v>1</v>
      </c>
      <c r="N683" s="16">
        <v>0</v>
      </c>
      <c r="O683" s="17">
        <v>0</v>
      </c>
      <c r="P683" s="15">
        <f t="shared" si="38"/>
        <v>0</v>
      </c>
      <c r="Q683" s="15">
        <f t="shared" si="39"/>
        <v>0</v>
      </c>
      <c r="R683" s="18"/>
      <c r="S683" s="242"/>
      <c r="T683" s="242"/>
      <c r="U683" s="21"/>
      <c r="V683" s="242"/>
      <c r="W683" s="21"/>
      <c r="X683" s="21"/>
      <c r="Y683" s="244"/>
    </row>
    <row r="684" spans="1:25" ht="45" x14ac:dyDescent="0.25">
      <c r="A684" s="82" t="s">
        <v>44</v>
      </c>
      <c r="B684" s="127"/>
      <c r="C684" s="127"/>
      <c r="D684" s="128"/>
      <c r="E684" s="8"/>
      <c r="F684" s="9" t="s">
        <v>79</v>
      </c>
      <c r="G684" s="10" t="s">
        <v>1081</v>
      </c>
      <c r="H684" s="11" t="s">
        <v>21</v>
      </c>
      <c r="I684" s="12">
        <v>12</v>
      </c>
      <c r="J684" s="13">
        <v>43009</v>
      </c>
      <c r="K684" s="14">
        <v>43009</v>
      </c>
      <c r="L684" s="14">
        <v>43100</v>
      </c>
      <c r="M684" s="15">
        <v>1</v>
      </c>
      <c r="N684" s="16">
        <v>0</v>
      </c>
      <c r="O684" s="17">
        <v>0</v>
      </c>
      <c r="P684" s="15">
        <f t="shared" si="38"/>
        <v>0</v>
      </c>
      <c r="Q684" s="15">
        <f t="shared" si="39"/>
        <v>0</v>
      </c>
      <c r="R684" s="18"/>
      <c r="S684" s="242"/>
      <c r="T684" s="242"/>
      <c r="U684" s="21"/>
      <c r="V684" s="242"/>
      <c r="W684" s="21"/>
      <c r="X684" s="21"/>
      <c r="Y684" s="244"/>
    </row>
    <row r="685" spans="1:25" ht="45" x14ac:dyDescent="0.25">
      <c r="A685" s="82" t="s">
        <v>44</v>
      </c>
      <c r="B685" s="127"/>
      <c r="C685" s="127"/>
      <c r="D685" s="128"/>
      <c r="E685" s="8"/>
      <c r="F685" s="9" t="s">
        <v>78</v>
      </c>
      <c r="G685" s="10" t="s">
        <v>1082</v>
      </c>
      <c r="H685" s="11" t="s">
        <v>21</v>
      </c>
      <c r="I685" s="12">
        <v>12</v>
      </c>
      <c r="J685" s="13">
        <v>43009</v>
      </c>
      <c r="K685" s="14">
        <v>43009</v>
      </c>
      <c r="L685" s="14">
        <v>43100</v>
      </c>
      <c r="M685" s="15">
        <v>1</v>
      </c>
      <c r="N685" s="16">
        <v>0</v>
      </c>
      <c r="O685" s="17">
        <v>0</v>
      </c>
      <c r="P685" s="15">
        <f t="shared" si="38"/>
        <v>0</v>
      </c>
      <c r="Q685" s="15">
        <f t="shared" si="39"/>
        <v>0</v>
      </c>
      <c r="R685" s="18"/>
      <c r="S685" s="242"/>
      <c r="T685" s="242"/>
      <c r="U685" s="21"/>
      <c r="V685" s="242"/>
      <c r="W685" s="21"/>
      <c r="X685" s="21"/>
      <c r="Y685" s="244"/>
    </row>
    <row r="686" spans="1:25" ht="45" x14ac:dyDescent="0.25">
      <c r="A686" s="82" t="s">
        <v>44</v>
      </c>
      <c r="B686" s="127"/>
      <c r="C686" s="127"/>
      <c r="D686" s="128"/>
      <c r="E686" s="8"/>
      <c r="F686" s="9" t="s">
        <v>250</v>
      </c>
      <c r="G686" s="10" t="s">
        <v>1083</v>
      </c>
      <c r="H686" s="11" t="s">
        <v>21</v>
      </c>
      <c r="I686" s="12">
        <v>12</v>
      </c>
      <c r="J686" s="13">
        <v>43009</v>
      </c>
      <c r="K686" s="14">
        <v>43009</v>
      </c>
      <c r="L686" s="14">
        <v>43100</v>
      </c>
      <c r="M686" s="15">
        <v>1</v>
      </c>
      <c r="N686" s="16">
        <v>0</v>
      </c>
      <c r="O686" s="17">
        <v>0</v>
      </c>
      <c r="P686" s="15">
        <f t="shared" si="38"/>
        <v>0</v>
      </c>
      <c r="Q686" s="15">
        <f t="shared" si="39"/>
        <v>0</v>
      </c>
      <c r="R686" s="18"/>
      <c r="S686" s="242"/>
      <c r="T686" s="242"/>
      <c r="U686" s="21"/>
      <c r="V686" s="242"/>
      <c r="W686" s="21"/>
      <c r="X686" s="21"/>
      <c r="Y686" s="244"/>
    </row>
    <row r="687" spans="1:25" ht="45" x14ac:dyDescent="0.25">
      <c r="A687" s="82" t="s">
        <v>44</v>
      </c>
      <c r="B687" s="127"/>
      <c r="C687" s="127"/>
      <c r="D687" s="128"/>
      <c r="E687" s="8"/>
      <c r="F687" s="9" t="s">
        <v>234</v>
      </c>
      <c r="G687" s="10" t="s">
        <v>1084</v>
      </c>
      <c r="H687" s="11" t="s">
        <v>21</v>
      </c>
      <c r="I687" s="12">
        <v>12</v>
      </c>
      <c r="J687" s="13">
        <v>43009</v>
      </c>
      <c r="K687" s="14">
        <v>43009</v>
      </c>
      <c r="L687" s="14">
        <v>43100</v>
      </c>
      <c r="M687" s="15">
        <v>1</v>
      </c>
      <c r="N687" s="16">
        <v>1</v>
      </c>
      <c r="O687" s="17">
        <v>0</v>
      </c>
      <c r="P687" s="15">
        <f t="shared" si="38"/>
        <v>1</v>
      </c>
      <c r="Q687" s="15">
        <f t="shared" si="39"/>
        <v>100</v>
      </c>
      <c r="R687" s="18"/>
      <c r="S687" s="242"/>
      <c r="T687" s="242"/>
      <c r="U687" s="21"/>
      <c r="V687" s="242"/>
      <c r="W687" s="21"/>
      <c r="X687" s="21"/>
      <c r="Y687" s="244"/>
    </row>
    <row r="688" spans="1:25" ht="45" x14ac:dyDescent="0.25">
      <c r="A688" s="82" t="s">
        <v>44</v>
      </c>
      <c r="B688" s="127"/>
      <c r="C688" s="127"/>
      <c r="D688" s="128"/>
      <c r="E688" s="8"/>
      <c r="F688" s="9" t="s">
        <v>619</v>
      </c>
      <c r="G688" s="10" t="s">
        <v>1085</v>
      </c>
      <c r="H688" s="11" t="s">
        <v>21</v>
      </c>
      <c r="I688" s="12">
        <v>12</v>
      </c>
      <c r="J688" s="13">
        <v>43009</v>
      </c>
      <c r="K688" s="14">
        <v>43009</v>
      </c>
      <c r="L688" s="14">
        <v>43100</v>
      </c>
      <c r="M688" s="15">
        <v>1</v>
      </c>
      <c r="N688" s="16">
        <v>0</v>
      </c>
      <c r="O688" s="17">
        <v>0</v>
      </c>
      <c r="P688" s="15">
        <f t="shared" si="38"/>
        <v>0</v>
      </c>
      <c r="Q688" s="15">
        <f t="shared" si="39"/>
        <v>0</v>
      </c>
      <c r="R688" s="18"/>
      <c r="S688" s="242"/>
      <c r="T688" s="242"/>
      <c r="U688" s="21"/>
      <c r="V688" s="242"/>
      <c r="W688" s="21"/>
      <c r="X688" s="21"/>
      <c r="Y688" s="244"/>
    </row>
    <row r="689" spans="1:25" ht="45" x14ac:dyDescent="0.25">
      <c r="A689" s="82" t="s">
        <v>44</v>
      </c>
      <c r="B689" s="127"/>
      <c r="C689" s="127"/>
      <c r="D689" s="128"/>
      <c r="E689" s="8"/>
      <c r="F689" s="9" t="s">
        <v>707</v>
      </c>
      <c r="G689" s="10" t="s">
        <v>1086</v>
      </c>
      <c r="H689" s="11" t="s">
        <v>21</v>
      </c>
      <c r="I689" s="12">
        <v>12</v>
      </c>
      <c r="J689" s="13">
        <v>43009</v>
      </c>
      <c r="K689" s="14">
        <v>43009</v>
      </c>
      <c r="L689" s="14">
        <v>43100</v>
      </c>
      <c r="M689" s="15">
        <v>1</v>
      </c>
      <c r="N689" s="16">
        <v>0</v>
      </c>
      <c r="O689" s="17">
        <v>0</v>
      </c>
      <c r="P689" s="15">
        <f t="shared" si="38"/>
        <v>0</v>
      </c>
      <c r="Q689" s="15">
        <f t="shared" si="39"/>
        <v>0</v>
      </c>
      <c r="R689" s="18"/>
      <c r="S689" s="242"/>
      <c r="T689" s="242"/>
      <c r="U689" s="21"/>
      <c r="V689" s="242"/>
      <c r="W689" s="21"/>
      <c r="X689" s="21"/>
      <c r="Y689" s="244"/>
    </row>
    <row r="690" spans="1:25" ht="45" x14ac:dyDescent="0.25">
      <c r="A690" s="82" t="s">
        <v>44</v>
      </c>
      <c r="B690" s="127"/>
      <c r="C690" s="127"/>
      <c r="D690" s="128"/>
      <c r="E690" s="8"/>
      <c r="F690" s="9" t="s">
        <v>236</v>
      </c>
      <c r="G690" s="10" t="s">
        <v>1087</v>
      </c>
      <c r="H690" s="11" t="s">
        <v>21</v>
      </c>
      <c r="I690" s="12">
        <v>12</v>
      </c>
      <c r="J690" s="13">
        <v>43009</v>
      </c>
      <c r="K690" s="14">
        <v>43009</v>
      </c>
      <c r="L690" s="14">
        <v>43100</v>
      </c>
      <c r="M690" s="15">
        <v>1</v>
      </c>
      <c r="N690" s="16">
        <v>0</v>
      </c>
      <c r="O690" s="17">
        <v>0</v>
      </c>
      <c r="P690" s="15">
        <f t="shared" si="38"/>
        <v>0</v>
      </c>
      <c r="Q690" s="15">
        <f t="shared" si="39"/>
        <v>0</v>
      </c>
      <c r="R690" s="18"/>
      <c r="S690" s="242"/>
      <c r="T690" s="242"/>
      <c r="U690" s="21"/>
      <c r="V690" s="242"/>
      <c r="W690" s="21"/>
      <c r="X690" s="21"/>
      <c r="Y690" s="244"/>
    </row>
    <row r="691" spans="1:25" ht="45" x14ac:dyDescent="0.25">
      <c r="A691" s="82" t="s">
        <v>44</v>
      </c>
      <c r="B691" s="127"/>
      <c r="C691" s="127"/>
      <c r="D691" s="128"/>
      <c r="E691" s="8"/>
      <c r="F691" s="9" t="s">
        <v>710</v>
      </c>
      <c r="G691" s="10" t="s">
        <v>1088</v>
      </c>
      <c r="H691" s="11" t="s">
        <v>21</v>
      </c>
      <c r="I691" s="12">
        <v>12</v>
      </c>
      <c r="J691" s="13">
        <v>43009</v>
      </c>
      <c r="K691" s="14">
        <v>43009</v>
      </c>
      <c r="L691" s="14">
        <v>43100</v>
      </c>
      <c r="M691" s="15">
        <v>1</v>
      </c>
      <c r="N691" s="16">
        <v>0</v>
      </c>
      <c r="O691" s="17">
        <v>0</v>
      </c>
      <c r="P691" s="15">
        <f t="shared" si="38"/>
        <v>0</v>
      </c>
      <c r="Q691" s="15">
        <f t="shared" si="39"/>
        <v>0</v>
      </c>
      <c r="R691" s="18"/>
      <c r="S691" s="242"/>
      <c r="T691" s="242"/>
      <c r="U691" s="21"/>
      <c r="V691" s="242"/>
      <c r="W691" s="21"/>
      <c r="X691" s="21"/>
      <c r="Y691" s="244"/>
    </row>
    <row r="692" spans="1:25" ht="45" x14ac:dyDescent="0.25">
      <c r="A692" s="82" t="s">
        <v>44</v>
      </c>
      <c r="B692" s="127"/>
      <c r="C692" s="127"/>
      <c r="D692" s="128"/>
      <c r="E692" s="8"/>
      <c r="F692" s="9" t="s">
        <v>766</v>
      </c>
      <c r="G692" s="10" t="s">
        <v>1089</v>
      </c>
      <c r="H692" s="11" t="s">
        <v>21</v>
      </c>
      <c r="I692" s="12">
        <v>12</v>
      </c>
      <c r="J692" s="13">
        <v>43009</v>
      </c>
      <c r="K692" s="14">
        <v>43009</v>
      </c>
      <c r="L692" s="14">
        <v>43100</v>
      </c>
      <c r="M692" s="15">
        <v>1</v>
      </c>
      <c r="N692" s="16">
        <v>0</v>
      </c>
      <c r="O692" s="17">
        <v>0</v>
      </c>
      <c r="P692" s="15">
        <f t="shared" si="38"/>
        <v>0</v>
      </c>
      <c r="Q692" s="15">
        <f t="shared" si="39"/>
        <v>0</v>
      </c>
      <c r="R692" s="18"/>
      <c r="S692" s="242"/>
      <c r="T692" s="242"/>
      <c r="U692" s="21"/>
      <c r="V692" s="242"/>
      <c r="W692" s="21"/>
      <c r="X692" s="21"/>
      <c r="Y692" s="244"/>
    </row>
    <row r="693" spans="1:25" ht="45" x14ac:dyDescent="0.25">
      <c r="A693" s="82" t="s">
        <v>44</v>
      </c>
      <c r="B693" s="127"/>
      <c r="C693" s="127"/>
      <c r="D693" s="128"/>
      <c r="E693" s="8"/>
      <c r="F693" s="9" t="s">
        <v>89</v>
      </c>
      <c r="G693" s="10" t="s">
        <v>1090</v>
      </c>
      <c r="H693" s="11" t="s">
        <v>21</v>
      </c>
      <c r="I693" s="12">
        <v>12</v>
      </c>
      <c r="J693" s="13">
        <v>43009</v>
      </c>
      <c r="K693" s="14">
        <v>43009</v>
      </c>
      <c r="L693" s="14">
        <v>43100</v>
      </c>
      <c r="M693" s="15">
        <v>1</v>
      </c>
      <c r="N693" s="16">
        <v>0</v>
      </c>
      <c r="O693" s="17">
        <v>0</v>
      </c>
      <c r="P693" s="15">
        <f t="shared" si="38"/>
        <v>0</v>
      </c>
      <c r="Q693" s="15">
        <f t="shared" si="39"/>
        <v>0</v>
      </c>
      <c r="R693" s="18"/>
      <c r="S693" s="242"/>
      <c r="T693" s="242"/>
      <c r="U693" s="21"/>
      <c r="V693" s="242"/>
      <c r="W693" s="21"/>
      <c r="X693" s="21"/>
      <c r="Y693" s="244"/>
    </row>
    <row r="694" spans="1:25" ht="45" x14ac:dyDescent="0.25">
      <c r="A694" s="82" t="s">
        <v>44</v>
      </c>
      <c r="B694" s="127" t="s">
        <v>88</v>
      </c>
      <c r="C694" s="127" t="s">
        <v>1091</v>
      </c>
      <c r="D694" s="128" t="s">
        <v>1092</v>
      </c>
      <c r="E694" s="8" t="s">
        <v>1093</v>
      </c>
      <c r="F694" s="9" t="s">
        <v>25</v>
      </c>
      <c r="G694" s="10" t="s">
        <v>1094</v>
      </c>
      <c r="H694" s="11" t="s">
        <v>21</v>
      </c>
      <c r="I694" s="12">
        <v>12</v>
      </c>
      <c r="J694" s="13">
        <v>43009</v>
      </c>
      <c r="K694" s="14">
        <v>43009</v>
      </c>
      <c r="L694" s="14">
        <v>43100</v>
      </c>
      <c r="M694" s="15">
        <v>1</v>
      </c>
      <c r="N694" s="16">
        <v>0</v>
      </c>
      <c r="O694" s="17">
        <v>0</v>
      </c>
      <c r="P694" s="15">
        <f t="shared" si="38"/>
        <v>0</v>
      </c>
      <c r="Q694" s="15">
        <f t="shared" si="39"/>
        <v>0</v>
      </c>
      <c r="R694" s="18"/>
      <c r="S694" s="242">
        <f>VLOOKUP(C694,'[1]Sumado depto y gestion incorp1'!$A$2:$C$297,3,FALSE)</f>
        <v>1098815563</v>
      </c>
      <c r="T694" s="242">
        <f>VLOOKUP(C694,'[1]Sumado depto y gestion incorp1'!$A$2:$D$297,4,FALSE)</f>
        <v>0</v>
      </c>
      <c r="U694" s="21">
        <f>VLOOKUP(C694,'[1]Sumado depto y gestion incorp1'!$A$2:$F$297,6,FALSE)</f>
        <v>0</v>
      </c>
      <c r="V694" s="242">
        <f>VLOOKUP(C694,'[1]Sumado depto y gestion incorp1'!$A$2:$G$297,7,FALSE)</f>
        <v>0</v>
      </c>
      <c r="W694" s="21">
        <f t="shared" si="40"/>
        <v>1098815563</v>
      </c>
      <c r="X694" s="21">
        <f t="shared" si="41"/>
        <v>0</v>
      </c>
      <c r="Y694" s="244"/>
    </row>
    <row r="695" spans="1:25" ht="45" x14ac:dyDescent="0.25">
      <c r="A695" s="82" t="s">
        <v>44</v>
      </c>
      <c r="B695" s="127"/>
      <c r="C695" s="127"/>
      <c r="D695" s="128"/>
      <c r="E695" s="8"/>
      <c r="F695" s="9" t="s">
        <v>24</v>
      </c>
      <c r="G695" s="10" t="s">
        <v>1095</v>
      </c>
      <c r="H695" s="11" t="s">
        <v>21</v>
      </c>
      <c r="I695" s="12">
        <v>12</v>
      </c>
      <c r="J695" s="13">
        <v>43009</v>
      </c>
      <c r="K695" s="14">
        <v>43009</v>
      </c>
      <c r="L695" s="14">
        <v>43100</v>
      </c>
      <c r="M695" s="15">
        <v>1</v>
      </c>
      <c r="N695" s="16">
        <v>0</v>
      </c>
      <c r="O695" s="17">
        <v>0</v>
      </c>
      <c r="P695" s="15">
        <f t="shared" si="38"/>
        <v>0</v>
      </c>
      <c r="Q695" s="15">
        <f t="shared" si="39"/>
        <v>0</v>
      </c>
      <c r="R695" s="18"/>
      <c r="S695" s="242"/>
      <c r="T695" s="242"/>
      <c r="U695" s="21"/>
      <c r="V695" s="242"/>
      <c r="W695" s="21"/>
      <c r="X695" s="21"/>
      <c r="Y695" s="244"/>
    </row>
    <row r="696" spans="1:25" ht="60" x14ac:dyDescent="0.25">
      <c r="A696" s="82" t="s">
        <v>44</v>
      </c>
      <c r="B696" s="127" t="s">
        <v>1096</v>
      </c>
      <c r="C696" s="127" t="s">
        <v>1097</v>
      </c>
      <c r="D696" s="128" t="s">
        <v>1098</v>
      </c>
      <c r="E696" s="8" t="s">
        <v>1099</v>
      </c>
      <c r="F696" s="9" t="s">
        <v>73</v>
      </c>
      <c r="G696" s="10" t="s">
        <v>1100</v>
      </c>
      <c r="H696" s="11" t="s">
        <v>21</v>
      </c>
      <c r="I696" s="12">
        <v>12</v>
      </c>
      <c r="J696" s="13">
        <v>43009</v>
      </c>
      <c r="K696" s="14">
        <v>43009</v>
      </c>
      <c r="L696" s="14">
        <v>43100</v>
      </c>
      <c r="M696" s="15">
        <v>1</v>
      </c>
      <c r="N696" s="16">
        <v>0</v>
      </c>
      <c r="O696" s="17">
        <v>1</v>
      </c>
      <c r="P696" s="15">
        <f t="shared" si="38"/>
        <v>1</v>
      </c>
      <c r="Q696" s="15">
        <f t="shared" si="39"/>
        <v>100</v>
      </c>
      <c r="R696" s="18" t="s">
        <v>1101</v>
      </c>
      <c r="S696" s="242">
        <f>VLOOKUP(C696,'[1]Sumado depto y gestion incorp1'!$A$2:$C$297,3,FALSE)</f>
        <v>7393362839</v>
      </c>
      <c r="T696" s="242">
        <f>VLOOKUP(C696,'[1]Sumado depto y gestion incorp1'!$A$2:$D$297,4,FALSE)</f>
        <v>0</v>
      </c>
      <c r="U696" s="21">
        <f>VLOOKUP(C696,'[1]Sumado depto y gestion incorp1'!$A$2:$F$297,6,FALSE)</f>
        <v>5985307446</v>
      </c>
      <c r="V696" s="242">
        <f>VLOOKUP(C696,'[1]Sumado depto y gestion incorp1'!$A$2:$G$297,7,FALSE)</f>
        <v>0</v>
      </c>
      <c r="W696" s="21">
        <f t="shared" si="40"/>
        <v>7393362839</v>
      </c>
      <c r="X696" s="21">
        <f t="shared" si="41"/>
        <v>5985307446</v>
      </c>
      <c r="Y696" s="244"/>
    </row>
    <row r="697" spans="1:25" ht="45" x14ac:dyDescent="0.25">
      <c r="A697" s="82" t="s">
        <v>44</v>
      </c>
      <c r="B697" s="127"/>
      <c r="C697" s="127"/>
      <c r="D697" s="128"/>
      <c r="E697" s="8"/>
      <c r="F697" s="9" t="s">
        <v>22</v>
      </c>
      <c r="G697" s="10" t="s">
        <v>1102</v>
      </c>
      <c r="H697" s="11" t="s">
        <v>21</v>
      </c>
      <c r="I697" s="12">
        <v>12</v>
      </c>
      <c r="J697" s="13">
        <v>43009</v>
      </c>
      <c r="K697" s="14">
        <v>43009</v>
      </c>
      <c r="L697" s="14">
        <v>43100</v>
      </c>
      <c r="M697" s="15">
        <v>1</v>
      </c>
      <c r="N697" s="16">
        <v>1</v>
      </c>
      <c r="O697" s="17">
        <v>0</v>
      </c>
      <c r="P697" s="15">
        <f t="shared" ref="P697:P760" si="42">N697+O697</f>
        <v>1</v>
      </c>
      <c r="Q697" s="15">
        <f t="shared" ref="Q697:Q760" si="43">P697/M697*100</f>
        <v>100</v>
      </c>
      <c r="R697" s="18"/>
      <c r="S697" s="242"/>
      <c r="T697" s="242"/>
      <c r="U697" s="21"/>
      <c r="V697" s="242"/>
      <c r="W697" s="21"/>
      <c r="X697" s="21"/>
      <c r="Y697" s="244"/>
    </row>
    <row r="698" spans="1:25" ht="45" x14ac:dyDescent="0.25">
      <c r="A698" s="82" t="s">
        <v>44</v>
      </c>
      <c r="B698" s="127"/>
      <c r="C698" s="127"/>
      <c r="D698" s="128"/>
      <c r="E698" s="8"/>
      <c r="F698" s="9" t="s">
        <v>23</v>
      </c>
      <c r="G698" s="10" t="s">
        <v>1103</v>
      </c>
      <c r="H698" s="11" t="s">
        <v>21</v>
      </c>
      <c r="I698" s="12">
        <v>12</v>
      </c>
      <c r="J698" s="13">
        <v>43009</v>
      </c>
      <c r="K698" s="14">
        <v>43009</v>
      </c>
      <c r="L698" s="14">
        <v>43100</v>
      </c>
      <c r="M698" s="15">
        <v>1</v>
      </c>
      <c r="N698" s="16">
        <v>0</v>
      </c>
      <c r="O698" s="17">
        <v>0</v>
      </c>
      <c r="P698" s="15">
        <f t="shared" si="42"/>
        <v>0</v>
      </c>
      <c r="Q698" s="15">
        <f t="shared" si="43"/>
        <v>0</v>
      </c>
      <c r="R698" s="18"/>
      <c r="S698" s="242"/>
      <c r="T698" s="242"/>
      <c r="U698" s="21"/>
      <c r="V698" s="242"/>
      <c r="W698" s="21"/>
      <c r="X698" s="21"/>
      <c r="Y698" s="244"/>
    </row>
    <row r="699" spans="1:25" ht="45" x14ac:dyDescent="0.25">
      <c r="A699" s="82" t="s">
        <v>44</v>
      </c>
      <c r="B699" s="127"/>
      <c r="C699" s="127"/>
      <c r="D699" s="128"/>
      <c r="E699" s="8"/>
      <c r="F699" s="9" t="s">
        <v>232</v>
      </c>
      <c r="G699" s="10" t="s">
        <v>1104</v>
      </c>
      <c r="H699" s="11" t="s">
        <v>21</v>
      </c>
      <c r="I699" s="12">
        <v>12</v>
      </c>
      <c r="J699" s="13">
        <v>43009</v>
      </c>
      <c r="K699" s="14">
        <v>43009</v>
      </c>
      <c r="L699" s="14">
        <v>43100</v>
      </c>
      <c r="M699" s="15">
        <v>1</v>
      </c>
      <c r="N699" s="16">
        <v>0</v>
      </c>
      <c r="O699" s="17">
        <v>0</v>
      </c>
      <c r="P699" s="15">
        <f t="shared" si="42"/>
        <v>0</v>
      </c>
      <c r="Q699" s="15">
        <f t="shared" si="43"/>
        <v>0</v>
      </c>
      <c r="R699" s="18"/>
      <c r="S699" s="242"/>
      <c r="T699" s="242"/>
      <c r="U699" s="21"/>
      <c r="V699" s="242"/>
      <c r="W699" s="21"/>
      <c r="X699" s="21"/>
      <c r="Y699" s="244"/>
    </row>
    <row r="700" spans="1:25" ht="45" x14ac:dyDescent="0.25">
      <c r="A700" s="82" t="s">
        <v>44</v>
      </c>
      <c r="B700" s="127"/>
      <c r="C700" s="127"/>
      <c r="D700" s="128"/>
      <c r="E700" s="8"/>
      <c r="F700" s="9" t="s">
        <v>316</v>
      </c>
      <c r="G700" s="10" t="s">
        <v>935</v>
      </c>
      <c r="H700" s="11" t="s">
        <v>201</v>
      </c>
      <c r="I700" s="12">
        <v>12</v>
      </c>
      <c r="J700" s="13">
        <v>43009</v>
      </c>
      <c r="K700" s="14">
        <v>43009</v>
      </c>
      <c r="L700" s="14">
        <v>43100</v>
      </c>
      <c r="M700" s="15">
        <v>1</v>
      </c>
      <c r="N700" s="16">
        <v>1</v>
      </c>
      <c r="O700" s="17">
        <v>0</v>
      </c>
      <c r="P700" s="15">
        <f t="shared" si="42"/>
        <v>1</v>
      </c>
      <c r="Q700" s="15">
        <f t="shared" si="43"/>
        <v>100</v>
      </c>
      <c r="R700" s="18"/>
      <c r="S700" s="242"/>
      <c r="T700" s="242"/>
      <c r="U700" s="21"/>
      <c r="V700" s="242"/>
      <c r="W700" s="21"/>
      <c r="X700" s="21"/>
      <c r="Y700" s="244"/>
    </row>
    <row r="701" spans="1:25" ht="45" x14ac:dyDescent="0.25">
      <c r="A701" s="82" t="s">
        <v>44</v>
      </c>
      <c r="B701" s="127"/>
      <c r="C701" s="127"/>
      <c r="D701" s="128"/>
      <c r="E701" s="8"/>
      <c r="F701" s="9" t="s">
        <v>318</v>
      </c>
      <c r="G701" s="10" t="s">
        <v>1105</v>
      </c>
      <c r="H701" s="11" t="s">
        <v>201</v>
      </c>
      <c r="I701" s="12">
        <v>12</v>
      </c>
      <c r="J701" s="13">
        <v>43009</v>
      </c>
      <c r="K701" s="14">
        <v>43009</v>
      </c>
      <c r="L701" s="14">
        <v>43100</v>
      </c>
      <c r="M701" s="15">
        <v>1</v>
      </c>
      <c r="N701" s="16">
        <v>1</v>
      </c>
      <c r="O701" s="17">
        <v>0</v>
      </c>
      <c r="P701" s="15">
        <f t="shared" si="42"/>
        <v>1</v>
      </c>
      <c r="Q701" s="15">
        <f t="shared" si="43"/>
        <v>100</v>
      </c>
      <c r="R701" s="18"/>
      <c r="S701" s="242"/>
      <c r="T701" s="242"/>
      <c r="U701" s="21"/>
      <c r="V701" s="242"/>
      <c r="W701" s="21"/>
      <c r="X701" s="21"/>
      <c r="Y701" s="244"/>
    </row>
    <row r="702" spans="1:25" ht="45" x14ac:dyDescent="0.25">
      <c r="A702" s="82" t="s">
        <v>44</v>
      </c>
      <c r="B702" s="127" t="s">
        <v>989</v>
      </c>
      <c r="C702" s="127" t="s">
        <v>1106</v>
      </c>
      <c r="D702" s="128" t="s">
        <v>1107</v>
      </c>
      <c r="E702" s="8" t="s">
        <v>1108</v>
      </c>
      <c r="F702" s="9" t="s">
        <v>25</v>
      </c>
      <c r="G702" s="10" t="s">
        <v>1109</v>
      </c>
      <c r="H702" s="11" t="s">
        <v>21</v>
      </c>
      <c r="I702" s="12">
        <v>12</v>
      </c>
      <c r="J702" s="13">
        <v>43009</v>
      </c>
      <c r="K702" s="14">
        <v>43009</v>
      </c>
      <c r="L702" s="14">
        <v>43100</v>
      </c>
      <c r="M702" s="15">
        <v>1</v>
      </c>
      <c r="N702" s="16">
        <v>0</v>
      </c>
      <c r="O702" s="17">
        <v>1</v>
      </c>
      <c r="P702" s="15">
        <f t="shared" si="42"/>
        <v>1</v>
      </c>
      <c r="Q702" s="15">
        <f t="shared" si="43"/>
        <v>100</v>
      </c>
      <c r="R702" s="18" t="s">
        <v>1110</v>
      </c>
      <c r="S702" s="242">
        <f>VLOOKUP(C702,'[1]Sumado depto y gestion incorp1'!$A$2:$C$297,3,FALSE)</f>
        <v>0</v>
      </c>
      <c r="T702" s="242">
        <f>VLOOKUP(C702,'[1]Sumado depto y gestion incorp1'!$A$2:$D$297,4,FALSE)</f>
        <v>0</v>
      </c>
      <c r="U702" s="21">
        <f>VLOOKUP(C702,'[1]Sumado depto y gestion incorp1'!$A$2:$F$297,6,FALSE)</f>
        <v>0</v>
      </c>
      <c r="V702" s="242">
        <f>VLOOKUP(C702,'[1]Sumado depto y gestion incorp1'!$A$2:$G$297,7,FALSE)</f>
        <v>0</v>
      </c>
      <c r="W702" s="21">
        <f t="shared" si="40"/>
        <v>0</v>
      </c>
      <c r="X702" s="21">
        <f t="shared" si="41"/>
        <v>0</v>
      </c>
      <c r="Y702" s="244"/>
    </row>
    <row r="703" spans="1:25" ht="45" x14ac:dyDescent="0.25">
      <c r="A703" s="82" t="s">
        <v>44</v>
      </c>
      <c r="B703" s="127"/>
      <c r="C703" s="127"/>
      <c r="D703" s="128"/>
      <c r="E703" s="8"/>
      <c r="F703" s="9" t="s">
        <v>24</v>
      </c>
      <c r="G703" s="10" t="s">
        <v>1111</v>
      </c>
      <c r="H703" s="11" t="s">
        <v>21</v>
      </c>
      <c r="I703" s="12">
        <v>12</v>
      </c>
      <c r="J703" s="13">
        <v>43009</v>
      </c>
      <c r="K703" s="14">
        <v>43009</v>
      </c>
      <c r="L703" s="14">
        <v>43100</v>
      </c>
      <c r="M703" s="15">
        <v>1</v>
      </c>
      <c r="N703" s="16">
        <v>0</v>
      </c>
      <c r="O703" s="17">
        <v>1</v>
      </c>
      <c r="P703" s="15">
        <f t="shared" si="42"/>
        <v>1</v>
      </c>
      <c r="Q703" s="15">
        <f t="shared" si="43"/>
        <v>100</v>
      </c>
      <c r="R703" s="18"/>
      <c r="S703" s="242"/>
      <c r="T703" s="242"/>
      <c r="U703" s="21"/>
      <c r="V703" s="242"/>
      <c r="W703" s="21"/>
      <c r="X703" s="21"/>
      <c r="Y703" s="244"/>
    </row>
    <row r="704" spans="1:25" ht="45" x14ac:dyDescent="0.25">
      <c r="A704" s="82" t="s">
        <v>44</v>
      </c>
      <c r="B704" s="127"/>
      <c r="C704" s="127"/>
      <c r="D704" s="128"/>
      <c r="E704" s="8"/>
      <c r="F704" s="9" t="s">
        <v>19</v>
      </c>
      <c r="G704" s="10" t="s">
        <v>1112</v>
      </c>
      <c r="H704" s="11" t="s">
        <v>21</v>
      </c>
      <c r="I704" s="12">
        <v>12</v>
      </c>
      <c r="J704" s="13">
        <v>43009</v>
      </c>
      <c r="K704" s="14">
        <v>43009</v>
      </c>
      <c r="L704" s="14">
        <v>43100</v>
      </c>
      <c r="M704" s="15">
        <v>1</v>
      </c>
      <c r="N704" s="16">
        <v>0</v>
      </c>
      <c r="O704" s="17">
        <v>0</v>
      </c>
      <c r="P704" s="15">
        <f t="shared" si="42"/>
        <v>0</v>
      </c>
      <c r="Q704" s="15">
        <f t="shared" si="43"/>
        <v>0</v>
      </c>
      <c r="R704" s="18"/>
      <c r="S704" s="242"/>
      <c r="T704" s="242"/>
      <c r="U704" s="21"/>
      <c r="V704" s="242"/>
      <c r="W704" s="21"/>
      <c r="X704" s="21"/>
      <c r="Y704" s="244"/>
    </row>
    <row r="705" spans="1:25" ht="45" x14ac:dyDescent="0.25">
      <c r="A705" s="82" t="s">
        <v>44</v>
      </c>
      <c r="B705" s="127"/>
      <c r="C705" s="127"/>
      <c r="D705" s="128"/>
      <c r="E705" s="8"/>
      <c r="F705" s="9" t="s">
        <v>197</v>
      </c>
      <c r="G705" s="10" t="s">
        <v>1113</v>
      </c>
      <c r="H705" s="11" t="s">
        <v>21</v>
      </c>
      <c r="I705" s="12">
        <v>12</v>
      </c>
      <c r="J705" s="13">
        <v>43009</v>
      </c>
      <c r="K705" s="14">
        <v>43009</v>
      </c>
      <c r="L705" s="14">
        <v>43100</v>
      </c>
      <c r="M705" s="15">
        <v>1</v>
      </c>
      <c r="N705" s="16">
        <v>0</v>
      </c>
      <c r="O705" s="17">
        <v>0</v>
      </c>
      <c r="P705" s="15">
        <f t="shared" si="42"/>
        <v>0</v>
      </c>
      <c r="Q705" s="15">
        <f t="shared" si="43"/>
        <v>0</v>
      </c>
      <c r="R705" s="18"/>
      <c r="S705" s="242"/>
      <c r="T705" s="242"/>
      <c r="U705" s="21"/>
      <c r="V705" s="242"/>
      <c r="W705" s="21"/>
      <c r="X705" s="21"/>
      <c r="Y705" s="244"/>
    </row>
    <row r="706" spans="1:25" ht="45" x14ac:dyDescent="0.25">
      <c r="A706" s="82" t="s">
        <v>44</v>
      </c>
      <c r="B706" s="127"/>
      <c r="C706" s="127"/>
      <c r="D706" s="128"/>
      <c r="E706" s="8"/>
      <c r="F706" s="9" t="s">
        <v>26</v>
      </c>
      <c r="G706" s="10" t="s">
        <v>1114</v>
      </c>
      <c r="H706" s="11" t="s">
        <v>21</v>
      </c>
      <c r="I706" s="12">
        <v>12</v>
      </c>
      <c r="J706" s="13">
        <v>43009</v>
      </c>
      <c r="K706" s="14">
        <v>43009</v>
      </c>
      <c r="L706" s="14">
        <v>43100</v>
      </c>
      <c r="M706" s="15">
        <v>1</v>
      </c>
      <c r="N706" s="16">
        <v>0</v>
      </c>
      <c r="O706" s="17">
        <v>0</v>
      </c>
      <c r="P706" s="15">
        <f t="shared" si="42"/>
        <v>0</v>
      </c>
      <c r="Q706" s="15">
        <f t="shared" si="43"/>
        <v>0</v>
      </c>
      <c r="R706" s="18"/>
      <c r="S706" s="242"/>
      <c r="T706" s="242"/>
      <c r="U706" s="21"/>
      <c r="V706" s="242"/>
      <c r="W706" s="21"/>
      <c r="X706" s="21"/>
      <c r="Y706" s="244"/>
    </row>
    <row r="707" spans="1:25" ht="45" x14ac:dyDescent="0.25">
      <c r="A707" s="82" t="s">
        <v>44</v>
      </c>
      <c r="B707" s="127"/>
      <c r="C707" s="127"/>
      <c r="D707" s="128"/>
      <c r="E707" s="8"/>
      <c r="F707" s="9" t="s">
        <v>70</v>
      </c>
      <c r="G707" s="10" t="s">
        <v>1115</v>
      </c>
      <c r="H707" s="11" t="s">
        <v>21</v>
      </c>
      <c r="I707" s="12">
        <v>12</v>
      </c>
      <c r="J707" s="13">
        <v>43009</v>
      </c>
      <c r="K707" s="14">
        <v>43009</v>
      </c>
      <c r="L707" s="14">
        <v>43100</v>
      </c>
      <c r="M707" s="15">
        <v>1</v>
      </c>
      <c r="N707" s="16">
        <v>0</v>
      </c>
      <c r="O707" s="17">
        <v>0</v>
      </c>
      <c r="P707" s="15">
        <f t="shared" si="42"/>
        <v>0</v>
      </c>
      <c r="Q707" s="15">
        <f t="shared" si="43"/>
        <v>0</v>
      </c>
      <c r="R707" s="18"/>
      <c r="S707" s="242"/>
      <c r="T707" s="242"/>
      <c r="U707" s="21"/>
      <c r="V707" s="242"/>
      <c r="W707" s="21"/>
      <c r="X707" s="21"/>
      <c r="Y707" s="244"/>
    </row>
    <row r="708" spans="1:25" ht="60" x14ac:dyDescent="0.25">
      <c r="A708" s="82" t="s">
        <v>44</v>
      </c>
      <c r="B708" s="127" t="s">
        <v>989</v>
      </c>
      <c r="C708" s="127" t="s">
        <v>1116</v>
      </c>
      <c r="D708" s="128" t="s">
        <v>1117</v>
      </c>
      <c r="E708" s="8" t="s">
        <v>1118</v>
      </c>
      <c r="F708" s="9" t="s">
        <v>25</v>
      </c>
      <c r="G708" s="10" t="s">
        <v>1119</v>
      </c>
      <c r="H708" s="11" t="s">
        <v>21</v>
      </c>
      <c r="I708" s="12">
        <v>12</v>
      </c>
      <c r="J708" s="13">
        <v>43009</v>
      </c>
      <c r="K708" s="14">
        <v>43009</v>
      </c>
      <c r="L708" s="14">
        <v>43100</v>
      </c>
      <c r="M708" s="15">
        <v>1</v>
      </c>
      <c r="N708" s="16">
        <v>0</v>
      </c>
      <c r="O708" s="17">
        <v>0</v>
      </c>
      <c r="P708" s="15">
        <f t="shared" si="42"/>
        <v>0</v>
      </c>
      <c r="Q708" s="15">
        <f t="shared" si="43"/>
        <v>0</v>
      </c>
      <c r="R708" s="18" t="s">
        <v>1120</v>
      </c>
      <c r="S708" s="242">
        <f>VLOOKUP(C708,'[1]Sumado depto y gestion incorp1'!$A$2:$C$297,3,FALSE)</f>
        <v>0</v>
      </c>
      <c r="T708" s="242">
        <f>VLOOKUP(C708,'[1]Sumado depto y gestion incorp1'!$A$2:$D$297,4,FALSE)</f>
        <v>0</v>
      </c>
      <c r="U708" s="21">
        <f>VLOOKUP(C708,'[1]Sumado depto y gestion incorp1'!$A$2:$F$297,6,FALSE)</f>
        <v>0</v>
      </c>
      <c r="V708" s="242">
        <f>VLOOKUP(C708,'[1]Sumado depto y gestion incorp1'!$A$2:$G$297,7,FALSE)</f>
        <v>0</v>
      </c>
      <c r="W708" s="21">
        <f t="shared" ref="W708:W769" si="44">S708+T708+Z708</f>
        <v>0</v>
      </c>
      <c r="X708" s="21">
        <f t="shared" ref="X708:X769" si="45">U708+V708+Y708</f>
        <v>0</v>
      </c>
      <c r="Y708" s="244"/>
    </row>
    <row r="709" spans="1:25" ht="45" x14ac:dyDescent="0.25">
      <c r="A709" s="82" t="s">
        <v>44</v>
      </c>
      <c r="B709" s="127"/>
      <c r="C709" s="127"/>
      <c r="D709" s="128"/>
      <c r="E709" s="8"/>
      <c r="F709" s="9" t="s">
        <v>24</v>
      </c>
      <c r="G709" s="10" t="s">
        <v>1121</v>
      </c>
      <c r="H709" s="11" t="s">
        <v>21</v>
      </c>
      <c r="I709" s="12">
        <v>12</v>
      </c>
      <c r="J709" s="13">
        <v>43009</v>
      </c>
      <c r="K709" s="14">
        <v>43009</v>
      </c>
      <c r="L709" s="14">
        <v>43100</v>
      </c>
      <c r="M709" s="15">
        <v>1</v>
      </c>
      <c r="N709" s="16">
        <v>0</v>
      </c>
      <c r="O709" s="17">
        <v>0</v>
      </c>
      <c r="P709" s="15">
        <f t="shared" si="42"/>
        <v>0</v>
      </c>
      <c r="Q709" s="15">
        <f t="shared" si="43"/>
        <v>0</v>
      </c>
      <c r="R709" s="18"/>
      <c r="S709" s="242"/>
      <c r="T709" s="242"/>
      <c r="U709" s="21"/>
      <c r="V709" s="242"/>
      <c r="W709" s="21"/>
      <c r="X709" s="21"/>
      <c r="Y709" s="244"/>
    </row>
    <row r="710" spans="1:25" ht="75" x14ac:dyDescent="0.25">
      <c r="A710" s="82" t="s">
        <v>44</v>
      </c>
      <c r="B710" s="127" t="s">
        <v>989</v>
      </c>
      <c r="C710" s="127" t="s">
        <v>1122</v>
      </c>
      <c r="D710" s="128" t="s">
        <v>1123</v>
      </c>
      <c r="E710" s="8" t="s">
        <v>1124</v>
      </c>
      <c r="F710" s="9" t="s">
        <v>19</v>
      </c>
      <c r="G710" s="10" t="s">
        <v>1125</v>
      </c>
      <c r="H710" s="11" t="s">
        <v>21</v>
      </c>
      <c r="I710" s="12">
        <v>12</v>
      </c>
      <c r="J710" s="13">
        <v>43009</v>
      </c>
      <c r="K710" s="14">
        <v>43009</v>
      </c>
      <c r="L710" s="14">
        <v>43100</v>
      </c>
      <c r="M710" s="15">
        <v>1</v>
      </c>
      <c r="N710" s="16">
        <v>1</v>
      </c>
      <c r="O710" s="17">
        <v>0</v>
      </c>
      <c r="P710" s="15">
        <f t="shared" si="42"/>
        <v>1</v>
      </c>
      <c r="Q710" s="15">
        <f t="shared" si="43"/>
        <v>100</v>
      </c>
      <c r="R710" s="18" t="s">
        <v>1126</v>
      </c>
      <c r="S710" s="242">
        <f>VLOOKUP(C710,'[1]Sumado depto y gestion incorp1'!$A$2:$C$297,3,FALSE)</f>
        <v>9073409163</v>
      </c>
      <c r="T710" s="242">
        <f>VLOOKUP(C710,'[1]Sumado depto y gestion incorp1'!$A$2:$D$297,4,FALSE)</f>
        <v>110400000</v>
      </c>
      <c r="U710" s="21">
        <f>VLOOKUP(C710,'[1]Sumado depto y gestion incorp1'!$A$2:$F$297,6,FALSE)</f>
        <v>5659352411</v>
      </c>
      <c r="V710" s="242">
        <f>VLOOKUP(C710,'[1]Sumado depto y gestion incorp1'!$A$2:$G$297,7,FALSE)</f>
        <v>110400000</v>
      </c>
      <c r="W710" s="21">
        <f t="shared" si="44"/>
        <v>9183809163</v>
      </c>
      <c r="X710" s="21">
        <f t="shared" si="45"/>
        <v>5769752411</v>
      </c>
      <c r="Y710" s="244"/>
    </row>
    <row r="711" spans="1:25" ht="45" x14ac:dyDescent="0.25">
      <c r="A711" s="82" t="s">
        <v>44</v>
      </c>
      <c r="B711" s="127"/>
      <c r="C711" s="127"/>
      <c r="D711" s="128"/>
      <c r="E711" s="8"/>
      <c r="F711" s="9" t="s">
        <v>197</v>
      </c>
      <c r="G711" s="10" t="s">
        <v>1127</v>
      </c>
      <c r="H711" s="11" t="s">
        <v>21</v>
      </c>
      <c r="I711" s="12">
        <v>12</v>
      </c>
      <c r="J711" s="13">
        <v>43009</v>
      </c>
      <c r="K711" s="14">
        <v>43009</v>
      </c>
      <c r="L711" s="14">
        <v>43100</v>
      </c>
      <c r="M711" s="15">
        <v>1</v>
      </c>
      <c r="N711" s="16">
        <v>1</v>
      </c>
      <c r="O711" s="17">
        <v>0</v>
      </c>
      <c r="P711" s="15">
        <f t="shared" si="42"/>
        <v>1</v>
      </c>
      <c r="Q711" s="15">
        <f t="shared" si="43"/>
        <v>100</v>
      </c>
      <c r="R711" s="18"/>
      <c r="S711" s="242"/>
      <c r="T711" s="242"/>
      <c r="U711" s="21"/>
      <c r="V711" s="242"/>
      <c r="W711" s="21"/>
      <c r="X711" s="21"/>
      <c r="Y711" s="244"/>
    </row>
    <row r="712" spans="1:25" ht="45" x14ac:dyDescent="0.25">
      <c r="A712" s="82" t="s">
        <v>44</v>
      </c>
      <c r="B712" s="127"/>
      <c r="C712" s="127"/>
      <c r="D712" s="128"/>
      <c r="E712" s="8"/>
      <c r="F712" s="9" t="s">
        <v>26</v>
      </c>
      <c r="G712" s="10" t="s">
        <v>1128</v>
      </c>
      <c r="H712" s="11" t="s">
        <v>21</v>
      </c>
      <c r="I712" s="12">
        <v>12</v>
      </c>
      <c r="J712" s="13">
        <v>43009</v>
      </c>
      <c r="K712" s="14">
        <v>43009</v>
      </c>
      <c r="L712" s="14">
        <v>43100</v>
      </c>
      <c r="M712" s="15">
        <v>1</v>
      </c>
      <c r="N712" s="16">
        <v>1</v>
      </c>
      <c r="O712" s="17">
        <v>0</v>
      </c>
      <c r="P712" s="15">
        <f t="shared" si="42"/>
        <v>1</v>
      </c>
      <c r="Q712" s="15">
        <f t="shared" si="43"/>
        <v>100</v>
      </c>
      <c r="R712" s="18"/>
      <c r="S712" s="242"/>
      <c r="T712" s="242"/>
      <c r="U712" s="21"/>
      <c r="V712" s="242"/>
      <c r="W712" s="21"/>
      <c r="X712" s="21"/>
      <c r="Y712" s="244"/>
    </row>
    <row r="713" spans="1:25" ht="45" x14ac:dyDescent="0.25">
      <c r="A713" s="82" t="s">
        <v>44</v>
      </c>
      <c r="B713" s="127"/>
      <c r="C713" s="127"/>
      <c r="D713" s="128"/>
      <c r="E713" s="8"/>
      <c r="F713" s="9" t="s">
        <v>70</v>
      </c>
      <c r="G713" s="10" t="s">
        <v>1129</v>
      </c>
      <c r="H713" s="11" t="s">
        <v>21</v>
      </c>
      <c r="I713" s="12">
        <v>12</v>
      </c>
      <c r="J713" s="13">
        <v>43009</v>
      </c>
      <c r="K713" s="14">
        <v>43009</v>
      </c>
      <c r="L713" s="14">
        <v>43100</v>
      </c>
      <c r="M713" s="15">
        <v>1</v>
      </c>
      <c r="N713" s="16">
        <v>1</v>
      </c>
      <c r="O713" s="17">
        <v>0</v>
      </c>
      <c r="P713" s="15">
        <f t="shared" si="42"/>
        <v>1</v>
      </c>
      <c r="Q713" s="15">
        <f t="shared" si="43"/>
        <v>100</v>
      </c>
      <c r="R713" s="18"/>
      <c r="S713" s="242"/>
      <c r="T713" s="242"/>
      <c r="U713" s="21"/>
      <c r="V713" s="242"/>
      <c r="W713" s="21"/>
      <c r="X713" s="21"/>
      <c r="Y713" s="244"/>
    </row>
    <row r="714" spans="1:25" ht="45" x14ac:dyDescent="0.25">
      <c r="A714" s="82" t="s">
        <v>44</v>
      </c>
      <c r="B714" s="127"/>
      <c r="C714" s="127"/>
      <c r="D714" s="128"/>
      <c r="E714" s="8"/>
      <c r="F714" s="9" t="s">
        <v>234</v>
      </c>
      <c r="G714" s="10" t="s">
        <v>1130</v>
      </c>
      <c r="H714" s="11" t="s">
        <v>201</v>
      </c>
      <c r="I714" s="12">
        <v>9</v>
      </c>
      <c r="J714" s="13">
        <v>43009</v>
      </c>
      <c r="K714" s="14">
        <v>43009</v>
      </c>
      <c r="L714" s="14">
        <v>43100</v>
      </c>
      <c r="M714" s="15">
        <v>1</v>
      </c>
      <c r="N714" s="16">
        <v>1</v>
      </c>
      <c r="O714" s="17">
        <v>0</v>
      </c>
      <c r="P714" s="15">
        <f t="shared" si="42"/>
        <v>1</v>
      </c>
      <c r="Q714" s="15">
        <f t="shared" si="43"/>
        <v>100</v>
      </c>
      <c r="R714" s="18"/>
      <c r="S714" s="242"/>
      <c r="T714" s="242"/>
      <c r="U714" s="21"/>
      <c r="V714" s="242"/>
      <c r="W714" s="21"/>
      <c r="X714" s="21"/>
      <c r="Y714" s="244"/>
    </row>
    <row r="715" spans="1:25" ht="60" x14ac:dyDescent="0.25">
      <c r="A715" s="82" t="s">
        <v>44</v>
      </c>
      <c r="B715" s="127" t="s">
        <v>88</v>
      </c>
      <c r="C715" s="127" t="s">
        <v>1131</v>
      </c>
      <c r="D715" s="128" t="s">
        <v>1132</v>
      </c>
      <c r="E715" s="8" t="s">
        <v>1133</v>
      </c>
      <c r="F715" s="9" t="s">
        <v>25</v>
      </c>
      <c r="G715" s="10" t="s">
        <v>1134</v>
      </c>
      <c r="H715" s="11" t="s">
        <v>21</v>
      </c>
      <c r="I715" s="12">
        <v>12</v>
      </c>
      <c r="J715" s="13">
        <v>43009</v>
      </c>
      <c r="K715" s="14">
        <v>43009</v>
      </c>
      <c r="L715" s="14">
        <v>43100</v>
      </c>
      <c r="M715" s="15">
        <v>1</v>
      </c>
      <c r="N715" s="16">
        <v>0</v>
      </c>
      <c r="O715" s="17">
        <v>0</v>
      </c>
      <c r="P715" s="15">
        <f t="shared" si="42"/>
        <v>0</v>
      </c>
      <c r="Q715" s="15">
        <f t="shared" si="43"/>
        <v>0</v>
      </c>
      <c r="R715" s="18" t="s">
        <v>1135</v>
      </c>
      <c r="S715" s="242">
        <f>VLOOKUP(C715,'[1]Sumado depto y gestion incorp1'!$A$2:$C$297,3,FALSE)</f>
        <v>7639871166</v>
      </c>
      <c r="T715" s="242">
        <f>VLOOKUP(C715,'[1]Sumado depto y gestion incorp1'!$A$2:$D$297,4,FALSE)</f>
        <v>0</v>
      </c>
      <c r="U715" s="21">
        <f>VLOOKUP(C715,'[1]Sumado depto y gestion incorp1'!$A$2:$F$297,6,FALSE)</f>
        <v>3154467430</v>
      </c>
      <c r="V715" s="242">
        <f>VLOOKUP(C715,'[1]Sumado depto y gestion incorp1'!$A$2:$G$297,7,FALSE)</f>
        <v>0</v>
      </c>
      <c r="W715" s="21">
        <f t="shared" si="44"/>
        <v>7639871166</v>
      </c>
      <c r="X715" s="21">
        <f t="shared" si="45"/>
        <v>3154467430</v>
      </c>
      <c r="Y715" s="244"/>
    </row>
    <row r="716" spans="1:25" ht="45" x14ac:dyDescent="0.25">
      <c r="A716" s="82" t="s">
        <v>44</v>
      </c>
      <c r="B716" s="127"/>
      <c r="C716" s="127"/>
      <c r="D716" s="128"/>
      <c r="E716" s="8"/>
      <c r="F716" s="9" t="s">
        <v>24</v>
      </c>
      <c r="G716" s="10" t="s">
        <v>1136</v>
      </c>
      <c r="H716" s="11" t="s">
        <v>21</v>
      </c>
      <c r="I716" s="12">
        <v>12</v>
      </c>
      <c r="J716" s="13">
        <v>43009</v>
      </c>
      <c r="K716" s="14">
        <v>43009</v>
      </c>
      <c r="L716" s="14">
        <v>43100</v>
      </c>
      <c r="M716" s="15">
        <v>1</v>
      </c>
      <c r="N716" s="16">
        <v>0</v>
      </c>
      <c r="O716" s="17">
        <v>0</v>
      </c>
      <c r="P716" s="15">
        <f t="shared" si="42"/>
        <v>0</v>
      </c>
      <c r="Q716" s="15">
        <f t="shared" si="43"/>
        <v>0</v>
      </c>
      <c r="R716" s="18"/>
      <c r="S716" s="242"/>
      <c r="T716" s="242"/>
      <c r="U716" s="21"/>
      <c r="V716" s="242"/>
      <c r="W716" s="21"/>
      <c r="X716" s="21"/>
      <c r="Y716" s="244"/>
    </row>
    <row r="717" spans="1:25" ht="45" x14ac:dyDescent="0.25">
      <c r="A717" s="82" t="s">
        <v>44</v>
      </c>
      <c r="B717" s="127"/>
      <c r="C717" s="127"/>
      <c r="D717" s="128"/>
      <c r="E717" s="8"/>
      <c r="F717" s="9" t="s">
        <v>19</v>
      </c>
      <c r="G717" s="10" t="s">
        <v>1137</v>
      </c>
      <c r="H717" s="11" t="s">
        <v>21</v>
      </c>
      <c r="I717" s="12">
        <v>12</v>
      </c>
      <c r="J717" s="13">
        <v>43009</v>
      </c>
      <c r="K717" s="14">
        <v>43009</v>
      </c>
      <c r="L717" s="14">
        <v>43100</v>
      </c>
      <c r="M717" s="15">
        <v>1</v>
      </c>
      <c r="N717" s="16">
        <v>1</v>
      </c>
      <c r="O717" s="17">
        <v>0</v>
      </c>
      <c r="P717" s="15">
        <f t="shared" si="42"/>
        <v>1</v>
      </c>
      <c r="Q717" s="15">
        <f t="shared" si="43"/>
        <v>100</v>
      </c>
      <c r="R717" s="18"/>
      <c r="S717" s="242"/>
      <c r="T717" s="242"/>
      <c r="U717" s="21"/>
      <c r="V717" s="242"/>
      <c r="W717" s="21"/>
      <c r="X717" s="21"/>
      <c r="Y717" s="244"/>
    </row>
    <row r="718" spans="1:25" ht="45" x14ac:dyDescent="0.25">
      <c r="A718" s="82" t="s">
        <v>44</v>
      </c>
      <c r="B718" s="127"/>
      <c r="C718" s="127"/>
      <c r="D718" s="128"/>
      <c r="E718" s="8"/>
      <c r="F718" s="9" t="s">
        <v>197</v>
      </c>
      <c r="G718" s="10" t="s">
        <v>1138</v>
      </c>
      <c r="H718" s="11" t="s">
        <v>21</v>
      </c>
      <c r="I718" s="12">
        <v>12</v>
      </c>
      <c r="J718" s="13">
        <v>43009</v>
      </c>
      <c r="K718" s="14">
        <v>43009</v>
      </c>
      <c r="L718" s="14">
        <v>43100</v>
      </c>
      <c r="M718" s="15">
        <v>1</v>
      </c>
      <c r="N718" s="16">
        <v>0</v>
      </c>
      <c r="O718" s="17">
        <v>0</v>
      </c>
      <c r="P718" s="15">
        <f t="shared" si="42"/>
        <v>0</v>
      </c>
      <c r="Q718" s="15">
        <f t="shared" si="43"/>
        <v>0</v>
      </c>
      <c r="R718" s="18"/>
      <c r="S718" s="242"/>
      <c r="T718" s="242"/>
      <c r="U718" s="21"/>
      <c r="V718" s="242"/>
      <c r="W718" s="21"/>
      <c r="X718" s="21"/>
      <c r="Y718" s="244"/>
    </row>
    <row r="719" spans="1:25" ht="60" x14ac:dyDescent="0.25">
      <c r="A719" s="82" t="s">
        <v>44</v>
      </c>
      <c r="B719" s="127" t="s">
        <v>901</v>
      </c>
      <c r="C719" s="127" t="s">
        <v>1139</v>
      </c>
      <c r="D719" s="128" t="s">
        <v>1140</v>
      </c>
      <c r="E719" s="8" t="s">
        <v>1141</v>
      </c>
      <c r="F719" s="9" t="s">
        <v>26</v>
      </c>
      <c r="G719" s="10" t="s">
        <v>1142</v>
      </c>
      <c r="H719" s="11" t="s">
        <v>21</v>
      </c>
      <c r="I719" s="12">
        <v>10</v>
      </c>
      <c r="J719" s="13">
        <v>43009</v>
      </c>
      <c r="K719" s="14">
        <v>43009</v>
      </c>
      <c r="L719" s="14">
        <v>43100</v>
      </c>
      <c r="M719" s="15">
        <v>1</v>
      </c>
      <c r="N719" s="16">
        <v>0</v>
      </c>
      <c r="O719" s="17"/>
      <c r="P719" s="15">
        <f t="shared" si="42"/>
        <v>0</v>
      </c>
      <c r="Q719" s="15">
        <f t="shared" si="43"/>
        <v>0</v>
      </c>
      <c r="R719" s="18" t="s">
        <v>1143</v>
      </c>
      <c r="S719" s="242">
        <f>VLOOKUP(C719,'[1]Sumado depto y gestion incorp1'!$A$2:$C$297,3,FALSE)</f>
        <v>0</v>
      </c>
      <c r="T719" s="242">
        <f>VLOOKUP(C719,'[1]Sumado depto y gestion incorp1'!$A$2:$D$297,4,FALSE)</f>
        <v>3094239388</v>
      </c>
      <c r="U719" s="21">
        <f>VLOOKUP(C719,'[1]Sumado depto y gestion incorp1'!$A$2:$F$297,6,FALSE)</f>
        <v>0</v>
      </c>
      <c r="V719" s="242">
        <f>VLOOKUP(C719,'[1]Sumado depto y gestion incorp1'!$A$2:$G$297,7,FALSE)</f>
        <v>3094239388</v>
      </c>
      <c r="W719" s="21">
        <f t="shared" si="44"/>
        <v>3094239388</v>
      </c>
      <c r="X719" s="21">
        <f t="shared" si="45"/>
        <v>3094239388</v>
      </c>
      <c r="Y719" s="244"/>
    </row>
    <row r="720" spans="1:25" ht="45" x14ac:dyDescent="0.25">
      <c r="A720" s="82" t="s">
        <v>44</v>
      </c>
      <c r="B720" s="127"/>
      <c r="C720" s="127"/>
      <c r="D720" s="128"/>
      <c r="E720" s="8"/>
      <c r="F720" s="9" t="s">
        <v>70</v>
      </c>
      <c r="G720" s="10" t="s">
        <v>1144</v>
      </c>
      <c r="H720" s="11" t="s">
        <v>21</v>
      </c>
      <c r="I720" s="12">
        <v>10</v>
      </c>
      <c r="J720" s="13">
        <v>43009</v>
      </c>
      <c r="K720" s="14">
        <v>43009</v>
      </c>
      <c r="L720" s="14">
        <v>43100</v>
      </c>
      <c r="M720" s="15">
        <v>1</v>
      </c>
      <c r="N720" s="16">
        <v>1</v>
      </c>
      <c r="O720" s="17">
        <v>0</v>
      </c>
      <c r="P720" s="15">
        <f t="shared" si="42"/>
        <v>1</v>
      </c>
      <c r="Q720" s="15">
        <f t="shared" si="43"/>
        <v>100</v>
      </c>
      <c r="R720" s="18"/>
      <c r="S720" s="242"/>
      <c r="T720" s="242"/>
      <c r="U720" s="21"/>
      <c r="V720" s="242"/>
      <c r="W720" s="21"/>
      <c r="X720" s="21"/>
      <c r="Y720" s="244"/>
    </row>
    <row r="721" spans="1:25" ht="45" x14ac:dyDescent="0.25">
      <c r="A721" s="82" t="s">
        <v>44</v>
      </c>
      <c r="B721" s="127"/>
      <c r="C721" s="127"/>
      <c r="D721" s="128"/>
      <c r="E721" s="8"/>
      <c r="F721" s="9" t="s">
        <v>72</v>
      </c>
      <c r="G721" s="10" t="s">
        <v>1145</v>
      </c>
      <c r="H721" s="11" t="s">
        <v>21</v>
      </c>
      <c r="I721" s="12">
        <v>10</v>
      </c>
      <c r="J721" s="13">
        <v>43009</v>
      </c>
      <c r="K721" s="14">
        <v>43009</v>
      </c>
      <c r="L721" s="14">
        <v>43100</v>
      </c>
      <c r="M721" s="15">
        <v>1</v>
      </c>
      <c r="N721" s="16">
        <v>1</v>
      </c>
      <c r="O721" s="17">
        <v>0</v>
      </c>
      <c r="P721" s="15">
        <f t="shared" si="42"/>
        <v>1</v>
      </c>
      <c r="Q721" s="15">
        <f t="shared" si="43"/>
        <v>100</v>
      </c>
      <c r="R721" s="18"/>
      <c r="S721" s="242"/>
      <c r="T721" s="242"/>
      <c r="U721" s="21"/>
      <c r="V721" s="242"/>
      <c r="W721" s="21"/>
      <c r="X721" s="21"/>
      <c r="Y721" s="244"/>
    </row>
    <row r="722" spans="1:25" ht="45" x14ac:dyDescent="0.25">
      <c r="A722" s="82" t="s">
        <v>44</v>
      </c>
      <c r="B722" s="127"/>
      <c r="C722" s="127"/>
      <c r="D722" s="128"/>
      <c r="E722" s="8"/>
      <c r="F722" s="9" t="s">
        <v>73</v>
      </c>
      <c r="G722" s="10" t="s">
        <v>1146</v>
      </c>
      <c r="H722" s="11" t="s">
        <v>21</v>
      </c>
      <c r="I722" s="12">
        <v>10</v>
      </c>
      <c r="J722" s="13">
        <v>43009</v>
      </c>
      <c r="K722" s="14">
        <v>43009</v>
      </c>
      <c r="L722" s="14">
        <v>43100</v>
      </c>
      <c r="M722" s="15">
        <v>1</v>
      </c>
      <c r="N722" s="16">
        <v>0</v>
      </c>
      <c r="O722" s="17"/>
      <c r="P722" s="15">
        <f t="shared" si="42"/>
        <v>0</v>
      </c>
      <c r="Q722" s="15">
        <f t="shared" si="43"/>
        <v>0</v>
      </c>
      <c r="R722" s="18"/>
      <c r="S722" s="242"/>
      <c r="T722" s="242"/>
      <c r="U722" s="21"/>
      <c r="V722" s="242"/>
      <c r="W722" s="21"/>
      <c r="X722" s="21"/>
      <c r="Y722" s="244"/>
    </row>
    <row r="723" spans="1:25" ht="45" x14ac:dyDescent="0.25">
      <c r="A723" s="82" t="s">
        <v>44</v>
      </c>
      <c r="B723" s="127" t="s">
        <v>920</v>
      </c>
      <c r="C723" s="127" t="s">
        <v>1147</v>
      </c>
      <c r="D723" s="128" t="s">
        <v>1148</v>
      </c>
      <c r="E723" s="8" t="s">
        <v>1149</v>
      </c>
      <c r="F723" s="9" t="s">
        <v>197</v>
      </c>
      <c r="G723" s="10" t="s">
        <v>1150</v>
      </c>
      <c r="H723" s="11" t="s">
        <v>21</v>
      </c>
      <c r="I723" s="12">
        <v>12</v>
      </c>
      <c r="J723" s="13">
        <v>43009</v>
      </c>
      <c r="K723" s="14">
        <v>43009</v>
      </c>
      <c r="L723" s="14">
        <v>43100</v>
      </c>
      <c r="M723" s="15">
        <v>1</v>
      </c>
      <c r="N723" s="16">
        <v>2</v>
      </c>
      <c r="O723" s="17">
        <v>0</v>
      </c>
      <c r="P723" s="15">
        <f t="shared" si="42"/>
        <v>2</v>
      </c>
      <c r="Q723" s="15">
        <f t="shared" si="43"/>
        <v>200</v>
      </c>
      <c r="R723" s="18" t="s">
        <v>1151</v>
      </c>
      <c r="S723" s="242">
        <f>VLOOKUP(C723,'[1]Sumado depto y gestion incorp1'!$A$2:$C$297,3,FALSE)</f>
        <v>0</v>
      </c>
      <c r="T723" s="242">
        <f>VLOOKUP(C723,'[1]Sumado depto y gestion incorp1'!$A$2:$D$297,4,FALSE)</f>
        <v>0</v>
      </c>
      <c r="U723" s="21">
        <f>VLOOKUP(C723,'[1]Sumado depto y gestion incorp1'!$A$2:$F$297,6,FALSE)</f>
        <v>0</v>
      </c>
      <c r="V723" s="242">
        <f>VLOOKUP(C723,'[1]Sumado depto y gestion incorp1'!$A$2:$G$297,7,FALSE)</f>
        <v>0</v>
      </c>
      <c r="W723" s="21">
        <f t="shared" si="44"/>
        <v>0</v>
      </c>
      <c r="X723" s="21">
        <f t="shared" si="45"/>
        <v>0</v>
      </c>
      <c r="Y723" s="244"/>
    </row>
    <row r="724" spans="1:25" ht="45" x14ac:dyDescent="0.25">
      <c r="A724" s="82" t="s">
        <v>44</v>
      </c>
      <c r="B724" s="127"/>
      <c r="C724" s="127"/>
      <c r="D724" s="128"/>
      <c r="E724" s="8"/>
      <c r="F724" s="9" t="s">
        <v>26</v>
      </c>
      <c r="G724" s="10" t="s">
        <v>1152</v>
      </c>
      <c r="H724" s="11" t="s">
        <v>21</v>
      </c>
      <c r="I724" s="12">
        <v>12</v>
      </c>
      <c r="J724" s="13">
        <v>43009</v>
      </c>
      <c r="K724" s="14">
        <v>43009</v>
      </c>
      <c r="L724" s="14">
        <v>43100</v>
      </c>
      <c r="M724" s="15">
        <v>1</v>
      </c>
      <c r="N724" s="16">
        <v>0</v>
      </c>
      <c r="O724" s="17">
        <v>0</v>
      </c>
      <c r="P724" s="15">
        <f t="shared" si="42"/>
        <v>0</v>
      </c>
      <c r="Q724" s="15">
        <f t="shared" si="43"/>
        <v>0</v>
      </c>
      <c r="R724" s="18"/>
      <c r="S724" s="242"/>
      <c r="T724" s="242"/>
      <c r="U724" s="21"/>
      <c r="V724" s="242"/>
      <c r="W724" s="21"/>
      <c r="X724" s="21"/>
      <c r="Y724" s="244"/>
    </row>
    <row r="725" spans="1:25" ht="45" x14ac:dyDescent="0.25">
      <c r="A725" s="82" t="s">
        <v>44</v>
      </c>
      <c r="B725" s="127"/>
      <c r="C725" s="127"/>
      <c r="D725" s="128"/>
      <c r="E725" s="8"/>
      <c r="F725" s="9" t="s">
        <v>70</v>
      </c>
      <c r="G725" s="10" t="s">
        <v>1153</v>
      </c>
      <c r="H725" s="11" t="s">
        <v>21</v>
      </c>
      <c r="I725" s="12">
        <v>12</v>
      </c>
      <c r="J725" s="13">
        <v>43009</v>
      </c>
      <c r="K725" s="14">
        <v>43009</v>
      </c>
      <c r="L725" s="14">
        <v>43100</v>
      </c>
      <c r="M725" s="15">
        <v>1</v>
      </c>
      <c r="N725" s="16">
        <v>0</v>
      </c>
      <c r="O725" s="17">
        <v>0</v>
      </c>
      <c r="P725" s="15">
        <f t="shared" si="42"/>
        <v>0</v>
      </c>
      <c r="Q725" s="15">
        <f t="shared" si="43"/>
        <v>0</v>
      </c>
      <c r="R725" s="18"/>
      <c r="S725" s="242"/>
      <c r="T725" s="242"/>
      <c r="U725" s="21"/>
      <c r="V725" s="242"/>
      <c r="W725" s="21"/>
      <c r="X725" s="21"/>
      <c r="Y725" s="244"/>
    </row>
    <row r="726" spans="1:25" ht="45" x14ac:dyDescent="0.25">
      <c r="A726" s="82" t="s">
        <v>44</v>
      </c>
      <c r="B726" s="127" t="s">
        <v>989</v>
      </c>
      <c r="C726" s="127" t="s">
        <v>1154</v>
      </c>
      <c r="D726" s="128" t="s">
        <v>1155</v>
      </c>
      <c r="E726" s="8" t="s">
        <v>1156</v>
      </c>
      <c r="F726" s="9" t="s">
        <v>72</v>
      </c>
      <c r="G726" s="10" t="s">
        <v>1157</v>
      </c>
      <c r="H726" s="11" t="s">
        <v>21</v>
      </c>
      <c r="I726" s="12">
        <v>12</v>
      </c>
      <c r="J726" s="13">
        <v>43009</v>
      </c>
      <c r="K726" s="14">
        <v>43009</v>
      </c>
      <c r="L726" s="14">
        <v>43100</v>
      </c>
      <c r="M726" s="15">
        <v>1</v>
      </c>
      <c r="N726" s="16">
        <v>1</v>
      </c>
      <c r="O726" s="17">
        <v>0</v>
      </c>
      <c r="P726" s="15">
        <f t="shared" si="42"/>
        <v>1</v>
      </c>
      <c r="Q726" s="15">
        <f t="shared" si="43"/>
        <v>100</v>
      </c>
      <c r="R726" s="18" t="s">
        <v>1158</v>
      </c>
      <c r="S726" s="242">
        <f>VLOOKUP(C726,'[1]Sumado depto y gestion incorp1'!$A$2:$C$297,3,FALSE)</f>
        <v>150000000</v>
      </c>
      <c r="T726" s="242">
        <f>VLOOKUP(C726,'[1]Sumado depto y gestion incorp1'!$A$2:$D$297,4,FALSE)</f>
        <v>0</v>
      </c>
      <c r="U726" s="21">
        <f>VLOOKUP(C726,'[1]Sumado depto y gestion incorp1'!$A$2:$F$297,6,FALSE)</f>
        <v>100000000</v>
      </c>
      <c r="V726" s="242">
        <f>VLOOKUP(C726,'[1]Sumado depto y gestion incorp1'!$A$2:$G$297,7,FALSE)</f>
        <v>0</v>
      </c>
      <c r="W726" s="21">
        <f t="shared" si="44"/>
        <v>150000000</v>
      </c>
      <c r="X726" s="21">
        <f t="shared" si="45"/>
        <v>100000000</v>
      </c>
      <c r="Y726" s="244"/>
    </row>
    <row r="727" spans="1:25" ht="45" x14ac:dyDescent="0.25">
      <c r="A727" s="82" t="s">
        <v>44</v>
      </c>
      <c r="B727" s="127"/>
      <c r="C727" s="127"/>
      <c r="D727" s="128"/>
      <c r="E727" s="8"/>
      <c r="F727" s="9" t="s">
        <v>73</v>
      </c>
      <c r="G727" s="10" t="s">
        <v>1159</v>
      </c>
      <c r="H727" s="11" t="s">
        <v>21</v>
      </c>
      <c r="I727" s="12">
        <v>12</v>
      </c>
      <c r="J727" s="13">
        <v>43009</v>
      </c>
      <c r="K727" s="14">
        <v>43009</v>
      </c>
      <c r="L727" s="14">
        <v>43100</v>
      </c>
      <c r="M727" s="15">
        <v>1</v>
      </c>
      <c r="N727" s="16">
        <v>1</v>
      </c>
      <c r="O727" s="17">
        <v>0</v>
      </c>
      <c r="P727" s="15">
        <f t="shared" si="42"/>
        <v>1</v>
      </c>
      <c r="Q727" s="15">
        <f t="shared" si="43"/>
        <v>100</v>
      </c>
      <c r="R727" s="18"/>
      <c r="S727" s="242"/>
      <c r="T727" s="242"/>
      <c r="U727" s="21"/>
      <c r="V727" s="242"/>
      <c r="W727" s="21"/>
      <c r="X727" s="21"/>
      <c r="Y727" s="244"/>
    </row>
    <row r="728" spans="1:25" ht="45" x14ac:dyDescent="0.25">
      <c r="A728" s="82" t="s">
        <v>44</v>
      </c>
      <c r="B728" s="127"/>
      <c r="C728" s="127"/>
      <c r="D728" s="128"/>
      <c r="E728" s="8"/>
      <c r="F728" s="9" t="s">
        <v>22</v>
      </c>
      <c r="G728" s="10" t="s">
        <v>1160</v>
      </c>
      <c r="H728" s="11" t="s">
        <v>21</v>
      </c>
      <c r="I728" s="12">
        <v>12</v>
      </c>
      <c r="J728" s="13">
        <v>43009</v>
      </c>
      <c r="K728" s="14">
        <v>43009</v>
      </c>
      <c r="L728" s="14">
        <v>43100</v>
      </c>
      <c r="M728" s="15">
        <v>1</v>
      </c>
      <c r="N728" s="16">
        <v>1</v>
      </c>
      <c r="O728" s="17">
        <v>0</v>
      </c>
      <c r="P728" s="15">
        <f t="shared" si="42"/>
        <v>1</v>
      </c>
      <c r="Q728" s="15">
        <f t="shared" si="43"/>
        <v>100</v>
      </c>
      <c r="R728" s="18"/>
      <c r="S728" s="242"/>
      <c r="T728" s="242"/>
      <c r="U728" s="21"/>
      <c r="V728" s="242"/>
      <c r="W728" s="21"/>
      <c r="X728" s="21"/>
      <c r="Y728" s="244"/>
    </row>
    <row r="729" spans="1:25" ht="45" x14ac:dyDescent="0.25">
      <c r="A729" s="82" t="s">
        <v>44</v>
      </c>
      <c r="B729" s="127"/>
      <c r="C729" s="127"/>
      <c r="D729" s="128"/>
      <c r="E729" s="8"/>
      <c r="F729" s="9" t="s">
        <v>23</v>
      </c>
      <c r="G729" s="10" t="s">
        <v>1161</v>
      </c>
      <c r="H729" s="11" t="s">
        <v>21</v>
      </c>
      <c r="I729" s="12">
        <v>12</v>
      </c>
      <c r="J729" s="13">
        <v>43009</v>
      </c>
      <c r="K729" s="14">
        <v>43009</v>
      </c>
      <c r="L729" s="14">
        <v>43100</v>
      </c>
      <c r="M729" s="15">
        <v>1</v>
      </c>
      <c r="N729" s="16">
        <v>1</v>
      </c>
      <c r="O729" s="17">
        <v>0</v>
      </c>
      <c r="P729" s="15">
        <f t="shared" si="42"/>
        <v>1</v>
      </c>
      <c r="Q729" s="15">
        <f t="shared" si="43"/>
        <v>100</v>
      </c>
      <c r="R729" s="18"/>
      <c r="S729" s="242"/>
      <c r="T729" s="242"/>
      <c r="U729" s="21"/>
      <c r="V729" s="242"/>
      <c r="W729" s="21"/>
      <c r="X729" s="21"/>
      <c r="Y729" s="244"/>
    </row>
    <row r="730" spans="1:25" ht="45" x14ac:dyDescent="0.25">
      <c r="A730" s="82" t="s">
        <v>44</v>
      </c>
      <c r="B730" s="127"/>
      <c r="C730" s="127"/>
      <c r="D730" s="128"/>
      <c r="E730" s="8"/>
      <c r="F730" s="9" t="s">
        <v>232</v>
      </c>
      <c r="G730" s="10" t="s">
        <v>1162</v>
      </c>
      <c r="H730" s="11" t="s">
        <v>21</v>
      </c>
      <c r="I730" s="12">
        <v>12</v>
      </c>
      <c r="J730" s="13">
        <v>43009</v>
      </c>
      <c r="K730" s="14">
        <v>43009</v>
      </c>
      <c r="L730" s="14">
        <v>43100</v>
      </c>
      <c r="M730" s="15">
        <v>1</v>
      </c>
      <c r="N730" s="16">
        <v>1</v>
      </c>
      <c r="O730" s="17">
        <v>0</v>
      </c>
      <c r="P730" s="15">
        <f t="shared" si="42"/>
        <v>1</v>
      </c>
      <c r="Q730" s="15">
        <f t="shared" si="43"/>
        <v>100</v>
      </c>
      <c r="R730" s="18"/>
      <c r="S730" s="242"/>
      <c r="T730" s="242"/>
      <c r="U730" s="21"/>
      <c r="V730" s="242"/>
      <c r="W730" s="21"/>
      <c r="X730" s="21"/>
      <c r="Y730" s="244"/>
    </row>
    <row r="731" spans="1:25" ht="45" x14ac:dyDescent="0.25">
      <c r="A731" s="82" t="s">
        <v>44</v>
      </c>
      <c r="B731" s="127"/>
      <c r="C731" s="127"/>
      <c r="D731" s="128"/>
      <c r="E731" s="8"/>
      <c r="F731" s="9" t="s">
        <v>79</v>
      </c>
      <c r="G731" s="10" t="s">
        <v>1163</v>
      </c>
      <c r="H731" s="11" t="s">
        <v>21</v>
      </c>
      <c r="I731" s="12">
        <v>12</v>
      </c>
      <c r="J731" s="13">
        <v>43009</v>
      </c>
      <c r="K731" s="14">
        <v>43009</v>
      </c>
      <c r="L731" s="14">
        <v>43100</v>
      </c>
      <c r="M731" s="15">
        <v>1</v>
      </c>
      <c r="N731" s="16">
        <v>1</v>
      </c>
      <c r="O731" s="17">
        <v>0</v>
      </c>
      <c r="P731" s="15">
        <f t="shared" si="42"/>
        <v>1</v>
      </c>
      <c r="Q731" s="15">
        <f t="shared" si="43"/>
        <v>100</v>
      </c>
      <c r="R731" s="18"/>
      <c r="S731" s="242"/>
      <c r="T731" s="242"/>
      <c r="U731" s="21"/>
      <c r="V731" s="242"/>
      <c r="W731" s="21"/>
      <c r="X731" s="21"/>
      <c r="Y731" s="244"/>
    </row>
    <row r="732" spans="1:25" ht="60" x14ac:dyDescent="0.25">
      <c r="A732" s="82" t="s">
        <v>44</v>
      </c>
      <c r="B732" s="127" t="s">
        <v>920</v>
      </c>
      <c r="C732" s="127" t="s">
        <v>1164</v>
      </c>
      <c r="D732" s="128" t="s">
        <v>1165</v>
      </c>
      <c r="E732" s="8" t="s">
        <v>1166</v>
      </c>
      <c r="F732" s="9" t="s">
        <v>26</v>
      </c>
      <c r="G732" s="10" t="s">
        <v>1142</v>
      </c>
      <c r="H732" s="11" t="s">
        <v>21</v>
      </c>
      <c r="I732" s="12">
        <v>10</v>
      </c>
      <c r="J732" s="13">
        <v>43009</v>
      </c>
      <c r="K732" s="14">
        <v>43009</v>
      </c>
      <c r="L732" s="14">
        <v>43100</v>
      </c>
      <c r="M732" s="15">
        <v>1</v>
      </c>
      <c r="N732" s="16">
        <v>0</v>
      </c>
      <c r="O732" s="17">
        <v>0</v>
      </c>
      <c r="P732" s="15">
        <f t="shared" si="42"/>
        <v>0</v>
      </c>
      <c r="Q732" s="15">
        <f t="shared" si="43"/>
        <v>0</v>
      </c>
      <c r="R732" s="18" t="s">
        <v>1167</v>
      </c>
      <c r="S732" s="242">
        <f>VLOOKUP(C732,'[1]Sumado depto y gestion incorp1'!$A$2:$C$297,3,FALSE)</f>
        <v>57215079</v>
      </c>
      <c r="T732" s="242">
        <f>VLOOKUP(C732,'[1]Sumado depto y gestion incorp1'!$A$2:$D$297,4,FALSE)</f>
        <v>940700929</v>
      </c>
      <c r="U732" s="21">
        <f>VLOOKUP(C732,'[1]Sumado depto y gestion incorp1'!$A$2:$F$297,6,FALSE)</f>
        <v>22968423</v>
      </c>
      <c r="V732" s="242">
        <f>VLOOKUP(C732,'[1]Sumado depto y gestion incorp1'!$A$2:$G$297,7,FALSE)</f>
        <v>798343288</v>
      </c>
      <c r="W732" s="21">
        <f t="shared" si="44"/>
        <v>997916008</v>
      </c>
      <c r="X732" s="21">
        <f t="shared" si="45"/>
        <v>821311711</v>
      </c>
      <c r="Y732" s="244"/>
    </row>
    <row r="733" spans="1:25" ht="45" x14ac:dyDescent="0.25">
      <c r="A733" s="82" t="s">
        <v>44</v>
      </c>
      <c r="B733" s="127"/>
      <c r="C733" s="127"/>
      <c r="D733" s="128"/>
      <c r="E733" s="8"/>
      <c r="F733" s="9" t="s">
        <v>70</v>
      </c>
      <c r="G733" s="10" t="s">
        <v>1144</v>
      </c>
      <c r="H733" s="11" t="s">
        <v>21</v>
      </c>
      <c r="I733" s="12">
        <v>10</v>
      </c>
      <c r="J733" s="13">
        <v>43009</v>
      </c>
      <c r="K733" s="14">
        <v>43009</v>
      </c>
      <c r="L733" s="14">
        <v>43100</v>
      </c>
      <c r="M733" s="15">
        <v>1</v>
      </c>
      <c r="N733" s="16">
        <v>1</v>
      </c>
      <c r="O733" s="17">
        <v>0</v>
      </c>
      <c r="P733" s="15">
        <f t="shared" si="42"/>
        <v>1</v>
      </c>
      <c r="Q733" s="15">
        <f t="shared" si="43"/>
        <v>100</v>
      </c>
      <c r="R733" s="18"/>
      <c r="S733" s="242"/>
      <c r="T733" s="242"/>
      <c r="U733" s="21"/>
      <c r="V733" s="242"/>
      <c r="W733" s="21"/>
      <c r="X733" s="21"/>
      <c r="Y733" s="244"/>
    </row>
    <row r="734" spans="1:25" ht="45" x14ac:dyDescent="0.25">
      <c r="A734" s="82" t="s">
        <v>44</v>
      </c>
      <c r="B734" s="127"/>
      <c r="C734" s="127"/>
      <c r="D734" s="128"/>
      <c r="E734" s="8"/>
      <c r="F734" s="9" t="s">
        <v>72</v>
      </c>
      <c r="G734" s="10" t="s">
        <v>1145</v>
      </c>
      <c r="H734" s="11" t="s">
        <v>21</v>
      </c>
      <c r="I734" s="12">
        <v>10</v>
      </c>
      <c r="J734" s="13">
        <v>43009</v>
      </c>
      <c r="K734" s="14">
        <v>43009</v>
      </c>
      <c r="L734" s="14">
        <v>43100</v>
      </c>
      <c r="M734" s="15">
        <v>1</v>
      </c>
      <c r="N734" s="16">
        <v>1</v>
      </c>
      <c r="O734" s="17">
        <v>0</v>
      </c>
      <c r="P734" s="15">
        <f t="shared" si="42"/>
        <v>1</v>
      </c>
      <c r="Q734" s="15">
        <f t="shared" si="43"/>
        <v>100</v>
      </c>
      <c r="R734" s="18"/>
      <c r="S734" s="242"/>
      <c r="T734" s="242"/>
      <c r="U734" s="21"/>
      <c r="V734" s="242"/>
      <c r="W734" s="21"/>
      <c r="X734" s="21"/>
      <c r="Y734" s="244"/>
    </row>
    <row r="735" spans="1:25" ht="45" x14ac:dyDescent="0.25">
      <c r="A735" s="82" t="s">
        <v>44</v>
      </c>
      <c r="B735" s="127"/>
      <c r="C735" s="127"/>
      <c r="D735" s="128"/>
      <c r="E735" s="8"/>
      <c r="F735" s="9" t="s">
        <v>73</v>
      </c>
      <c r="G735" s="10" t="s">
        <v>1146</v>
      </c>
      <c r="H735" s="11" t="s">
        <v>21</v>
      </c>
      <c r="I735" s="12">
        <v>10</v>
      </c>
      <c r="J735" s="13">
        <v>43009</v>
      </c>
      <c r="K735" s="14">
        <v>43009</v>
      </c>
      <c r="L735" s="14">
        <v>43100</v>
      </c>
      <c r="M735" s="15">
        <v>1</v>
      </c>
      <c r="N735" s="16">
        <v>0</v>
      </c>
      <c r="O735" s="17">
        <v>0</v>
      </c>
      <c r="P735" s="15">
        <f t="shared" si="42"/>
        <v>0</v>
      </c>
      <c r="Q735" s="15">
        <f t="shared" si="43"/>
        <v>0</v>
      </c>
      <c r="R735" s="18"/>
      <c r="S735" s="242"/>
      <c r="T735" s="242"/>
      <c r="U735" s="21"/>
      <c r="V735" s="242"/>
      <c r="W735" s="21"/>
      <c r="X735" s="21"/>
      <c r="Y735" s="244"/>
    </row>
    <row r="736" spans="1:25" ht="75" x14ac:dyDescent="0.25">
      <c r="A736" s="82" t="s">
        <v>44</v>
      </c>
      <c r="B736" s="127" t="s">
        <v>901</v>
      </c>
      <c r="C736" s="127" t="s">
        <v>1168</v>
      </c>
      <c r="D736" s="128" t="s">
        <v>1169</v>
      </c>
      <c r="E736" s="8" t="s">
        <v>1170</v>
      </c>
      <c r="F736" s="9" t="s">
        <v>25</v>
      </c>
      <c r="G736" s="10" t="s">
        <v>1171</v>
      </c>
      <c r="H736" s="11" t="s">
        <v>21</v>
      </c>
      <c r="I736" s="12">
        <v>12</v>
      </c>
      <c r="J736" s="13">
        <v>43009</v>
      </c>
      <c r="K736" s="14">
        <v>43009</v>
      </c>
      <c r="L736" s="14">
        <v>43100</v>
      </c>
      <c r="M736" s="15">
        <v>1</v>
      </c>
      <c r="N736" s="16">
        <v>1</v>
      </c>
      <c r="O736" s="17">
        <v>0</v>
      </c>
      <c r="P736" s="15">
        <f t="shared" si="42"/>
        <v>1</v>
      </c>
      <c r="Q736" s="15">
        <f t="shared" si="43"/>
        <v>100</v>
      </c>
      <c r="R736" s="18" t="s">
        <v>1172</v>
      </c>
      <c r="S736" s="242">
        <f>VLOOKUP(C736,'[1]Sumado depto y gestion incorp1'!$A$2:$C$297,3,FALSE)</f>
        <v>361434257607</v>
      </c>
      <c r="T736" s="242">
        <f>VLOOKUP(C736,'[1]Sumado depto y gestion incorp1'!$A$2:$D$297,4,FALSE)</f>
        <v>0</v>
      </c>
      <c r="U736" s="21">
        <f>VLOOKUP(C736,'[1]Sumado depto y gestion incorp1'!$A$2:$F$297,6,FALSE)</f>
        <v>359225494171</v>
      </c>
      <c r="V736" s="242">
        <f>VLOOKUP(C736,'[1]Sumado depto y gestion incorp1'!$A$2:$G$297,7,FALSE)</f>
        <v>0</v>
      </c>
      <c r="W736" s="21">
        <f t="shared" si="44"/>
        <v>361434257607</v>
      </c>
      <c r="X736" s="21">
        <f t="shared" si="45"/>
        <v>359225494171</v>
      </c>
      <c r="Y736" s="244"/>
    </row>
    <row r="737" spans="1:25" ht="45" x14ac:dyDescent="0.25">
      <c r="A737" s="82" t="s">
        <v>44</v>
      </c>
      <c r="B737" s="127"/>
      <c r="C737" s="127"/>
      <c r="D737" s="128"/>
      <c r="E737" s="8"/>
      <c r="F737" s="9" t="s">
        <v>24</v>
      </c>
      <c r="G737" s="10" t="s">
        <v>1173</v>
      </c>
      <c r="H737" s="11" t="s">
        <v>21</v>
      </c>
      <c r="I737" s="12">
        <v>12</v>
      </c>
      <c r="J737" s="13">
        <v>43009</v>
      </c>
      <c r="K737" s="14">
        <v>43009</v>
      </c>
      <c r="L737" s="14">
        <v>43100</v>
      </c>
      <c r="M737" s="15">
        <v>1</v>
      </c>
      <c r="N737" s="16">
        <v>1</v>
      </c>
      <c r="O737" s="17">
        <v>0</v>
      </c>
      <c r="P737" s="15">
        <f t="shared" si="42"/>
        <v>1</v>
      </c>
      <c r="Q737" s="15">
        <f t="shared" si="43"/>
        <v>100</v>
      </c>
      <c r="R737" s="18"/>
      <c r="S737" s="242"/>
      <c r="T737" s="242"/>
      <c r="U737" s="21"/>
      <c r="V737" s="242"/>
      <c r="W737" s="21"/>
      <c r="X737" s="21"/>
      <c r="Y737" s="244"/>
    </row>
    <row r="738" spans="1:25" ht="45" x14ac:dyDescent="0.25">
      <c r="A738" s="82" t="s">
        <v>44</v>
      </c>
      <c r="B738" s="127"/>
      <c r="C738" s="127"/>
      <c r="D738" s="128"/>
      <c r="E738" s="8"/>
      <c r="F738" s="9" t="s">
        <v>19</v>
      </c>
      <c r="G738" s="10" t="s">
        <v>1174</v>
      </c>
      <c r="H738" s="11" t="s">
        <v>21</v>
      </c>
      <c r="I738" s="12">
        <v>12</v>
      </c>
      <c r="J738" s="13">
        <v>43009</v>
      </c>
      <c r="K738" s="14">
        <v>43009</v>
      </c>
      <c r="L738" s="14">
        <v>43100</v>
      </c>
      <c r="M738" s="15">
        <v>1</v>
      </c>
      <c r="N738" s="16">
        <v>1</v>
      </c>
      <c r="O738" s="17">
        <v>0</v>
      </c>
      <c r="P738" s="15">
        <f t="shared" si="42"/>
        <v>1</v>
      </c>
      <c r="Q738" s="15">
        <f t="shared" si="43"/>
        <v>100</v>
      </c>
      <c r="R738" s="18"/>
      <c r="S738" s="242"/>
      <c r="T738" s="242"/>
      <c r="U738" s="21"/>
      <c r="V738" s="242"/>
      <c r="W738" s="21"/>
      <c r="X738" s="21"/>
      <c r="Y738" s="244"/>
    </row>
    <row r="739" spans="1:25" ht="45" x14ac:dyDescent="0.25">
      <c r="A739" s="82" t="s">
        <v>44</v>
      </c>
      <c r="B739" s="127"/>
      <c r="C739" s="127"/>
      <c r="D739" s="128"/>
      <c r="E739" s="8"/>
      <c r="F739" s="9" t="s">
        <v>197</v>
      </c>
      <c r="G739" s="10" t="s">
        <v>1175</v>
      </c>
      <c r="H739" s="11" t="s">
        <v>21</v>
      </c>
      <c r="I739" s="12">
        <v>12</v>
      </c>
      <c r="J739" s="13">
        <v>43009</v>
      </c>
      <c r="K739" s="14">
        <v>43009</v>
      </c>
      <c r="L739" s="14">
        <v>43100</v>
      </c>
      <c r="M739" s="15">
        <v>1</v>
      </c>
      <c r="N739" s="16">
        <v>1</v>
      </c>
      <c r="O739" s="17">
        <v>0</v>
      </c>
      <c r="P739" s="15">
        <f t="shared" si="42"/>
        <v>1</v>
      </c>
      <c r="Q739" s="15">
        <f t="shared" si="43"/>
        <v>100</v>
      </c>
      <c r="R739" s="18"/>
      <c r="S739" s="242"/>
      <c r="T739" s="242"/>
      <c r="U739" s="21"/>
      <c r="V739" s="242"/>
      <c r="W739" s="21"/>
      <c r="X739" s="21"/>
      <c r="Y739" s="244"/>
    </row>
    <row r="740" spans="1:25" ht="45" x14ac:dyDescent="0.25">
      <c r="A740" s="82" t="s">
        <v>44</v>
      </c>
      <c r="B740" s="127"/>
      <c r="C740" s="127"/>
      <c r="D740" s="128"/>
      <c r="E740" s="8"/>
      <c r="F740" s="9" t="s">
        <v>26</v>
      </c>
      <c r="G740" s="10" t="s">
        <v>1176</v>
      </c>
      <c r="H740" s="11" t="s">
        <v>21</v>
      </c>
      <c r="I740" s="12">
        <v>12</v>
      </c>
      <c r="J740" s="13">
        <v>43009</v>
      </c>
      <c r="K740" s="14">
        <v>43009</v>
      </c>
      <c r="L740" s="14">
        <v>43100</v>
      </c>
      <c r="M740" s="15">
        <v>1</v>
      </c>
      <c r="N740" s="16">
        <v>1</v>
      </c>
      <c r="O740" s="17">
        <v>0</v>
      </c>
      <c r="P740" s="15">
        <f t="shared" si="42"/>
        <v>1</v>
      </c>
      <c r="Q740" s="15">
        <f t="shared" si="43"/>
        <v>100</v>
      </c>
      <c r="R740" s="18"/>
      <c r="S740" s="242"/>
      <c r="T740" s="242"/>
      <c r="U740" s="21"/>
      <c r="V740" s="242"/>
      <c r="W740" s="21"/>
      <c r="X740" s="21"/>
      <c r="Y740" s="244"/>
    </row>
    <row r="741" spans="1:25" ht="45" x14ac:dyDescent="0.25">
      <c r="A741" s="82" t="s">
        <v>44</v>
      </c>
      <c r="B741" s="127"/>
      <c r="C741" s="127"/>
      <c r="D741" s="128"/>
      <c r="E741" s="8"/>
      <c r="F741" s="9" t="s">
        <v>70</v>
      </c>
      <c r="G741" s="10" t="s">
        <v>1177</v>
      </c>
      <c r="H741" s="11" t="s">
        <v>21</v>
      </c>
      <c r="I741" s="12">
        <v>12</v>
      </c>
      <c r="J741" s="13">
        <v>43009</v>
      </c>
      <c r="K741" s="14">
        <v>43009</v>
      </c>
      <c r="L741" s="14">
        <v>43100</v>
      </c>
      <c r="M741" s="15">
        <v>1</v>
      </c>
      <c r="N741" s="16">
        <v>1</v>
      </c>
      <c r="O741" s="17">
        <v>0</v>
      </c>
      <c r="P741" s="15">
        <f t="shared" si="42"/>
        <v>1</v>
      </c>
      <c r="Q741" s="15">
        <f t="shared" si="43"/>
        <v>100</v>
      </c>
      <c r="R741" s="18"/>
      <c r="S741" s="242"/>
      <c r="T741" s="242"/>
      <c r="U741" s="21"/>
      <c r="V741" s="242"/>
      <c r="W741" s="21"/>
      <c r="X741" s="21"/>
      <c r="Y741" s="244"/>
    </row>
    <row r="742" spans="1:25" ht="45" x14ac:dyDescent="0.25">
      <c r="A742" s="82" t="s">
        <v>44</v>
      </c>
      <c r="B742" s="127"/>
      <c r="C742" s="127"/>
      <c r="D742" s="128"/>
      <c r="E742" s="8"/>
      <c r="F742" s="9" t="s">
        <v>72</v>
      </c>
      <c r="G742" s="10" t="s">
        <v>1178</v>
      </c>
      <c r="H742" s="11" t="s">
        <v>21</v>
      </c>
      <c r="I742" s="12">
        <v>12</v>
      </c>
      <c r="J742" s="13">
        <v>43009</v>
      </c>
      <c r="K742" s="14">
        <v>43009</v>
      </c>
      <c r="L742" s="14">
        <v>43100</v>
      </c>
      <c r="M742" s="15">
        <v>1</v>
      </c>
      <c r="N742" s="16">
        <v>1</v>
      </c>
      <c r="O742" s="17">
        <v>0</v>
      </c>
      <c r="P742" s="15">
        <f t="shared" si="42"/>
        <v>1</v>
      </c>
      <c r="Q742" s="15">
        <f t="shared" si="43"/>
        <v>100</v>
      </c>
      <c r="R742" s="18"/>
      <c r="S742" s="242"/>
      <c r="T742" s="242"/>
      <c r="U742" s="21"/>
      <c r="V742" s="242"/>
      <c r="W742" s="21"/>
      <c r="X742" s="21"/>
      <c r="Y742" s="244"/>
    </row>
    <row r="743" spans="1:25" ht="45" x14ac:dyDescent="0.25">
      <c r="A743" s="82" t="s">
        <v>44</v>
      </c>
      <c r="B743" s="127"/>
      <c r="C743" s="127"/>
      <c r="D743" s="128"/>
      <c r="E743" s="8"/>
      <c r="F743" s="9" t="s">
        <v>73</v>
      </c>
      <c r="G743" s="10" t="s">
        <v>1179</v>
      </c>
      <c r="H743" s="11" t="s">
        <v>21</v>
      </c>
      <c r="I743" s="12">
        <v>12</v>
      </c>
      <c r="J743" s="13">
        <v>43009</v>
      </c>
      <c r="K743" s="14">
        <v>43009</v>
      </c>
      <c r="L743" s="14">
        <v>43100</v>
      </c>
      <c r="M743" s="15">
        <v>1</v>
      </c>
      <c r="N743" s="16">
        <v>1</v>
      </c>
      <c r="O743" s="17">
        <v>0</v>
      </c>
      <c r="P743" s="15">
        <f t="shared" si="42"/>
        <v>1</v>
      </c>
      <c r="Q743" s="15">
        <f t="shared" si="43"/>
        <v>100</v>
      </c>
      <c r="R743" s="18"/>
      <c r="S743" s="242"/>
      <c r="T743" s="242"/>
      <c r="U743" s="21"/>
      <c r="V743" s="242"/>
      <c r="W743" s="21"/>
      <c r="X743" s="21"/>
      <c r="Y743" s="244"/>
    </row>
    <row r="744" spans="1:25" ht="45" x14ac:dyDescent="0.25">
      <c r="A744" s="82" t="s">
        <v>44</v>
      </c>
      <c r="B744" s="127"/>
      <c r="C744" s="127"/>
      <c r="D744" s="128"/>
      <c r="E744" s="8"/>
      <c r="F744" s="9" t="s">
        <v>22</v>
      </c>
      <c r="G744" s="10" t="s">
        <v>1180</v>
      </c>
      <c r="H744" s="11" t="s">
        <v>21</v>
      </c>
      <c r="I744" s="12">
        <v>12</v>
      </c>
      <c r="J744" s="13">
        <v>43009</v>
      </c>
      <c r="K744" s="14">
        <v>43009</v>
      </c>
      <c r="L744" s="14">
        <v>43100</v>
      </c>
      <c r="M744" s="15">
        <v>1</v>
      </c>
      <c r="N744" s="16">
        <v>1</v>
      </c>
      <c r="O744" s="17">
        <v>0</v>
      </c>
      <c r="P744" s="15">
        <f t="shared" si="42"/>
        <v>1</v>
      </c>
      <c r="Q744" s="15">
        <f t="shared" si="43"/>
        <v>100</v>
      </c>
      <c r="R744" s="18"/>
      <c r="S744" s="242"/>
      <c r="T744" s="242"/>
      <c r="U744" s="21"/>
      <c r="V744" s="242"/>
      <c r="W744" s="21"/>
      <c r="X744" s="21"/>
      <c r="Y744" s="244"/>
    </row>
    <row r="745" spans="1:25" ht="45" x14ac:dyDescent="0.25">
      <c r="A745" s="82" t="s">
        <v>44</v>
      </c>
      <c r="B745" s="127"/>
      <c r="C745" s="127"/>
      <c r="D745" s="128"/>
      <c r="E745" s="8"/>
      <c r="F745" s="9" t="s">
        <v>23</v>
      </c>
      <c r="G745" s="10" t="s">
        <v>1181</v>
      </c>
      <c r="H745" s="11" t="s">
        <v>21</v>
      </c>
      <c r="I745" s="12">
        <v>12</v>
      </c>
      <c r="J745" s="13">
        <v>43009</v>
      </c>
      <c r="K745" s="14">
        <v>43009</v>
      </c>
      <c r="L745" s="14">
        <v>43100</v>
      </c>
      <c r="M745" s="15">
        <v>1</v>
      </c>
      <c r="N745" s="16">
        <v>1</v>
      </c>
      <c r="O745" s="17">
        <v>0</v>
      </c>
      <c r="P745" s="15">
        <f t="shared" si="42"/>
        <v>1</v>
      </c>
      <c r="Q745" s="15">
        <f t="shared" si="43"/>
        <v>100</v>
      </c>
      <c r="R745" s="18"/>
      <c r="S745" s="242"/>
      <c r="T745" s="242"/>
      <c r="U745" s="21"/>
      <c r="V745" s="242"/>
      <c r="W745" s="21"/>
      <c r="X745" s="21"/>
      <c r="Y745" s="244"/>
    </row>
    <row r="746" spans="1:25" ht="45" x14ac:dyDescent="0.25">
      <c r="A746" s="82" t="s">
        <v>44</v>
      </c>
      <c r="B746" s="127"/>
      <c r="C746" s="127"/>
      <c r="D746" s="128"/>
      <c r="E746" s="8"/>
      <c r="F746" s="9" t="s">
        <v>232</v>
      </c>
      <c r="G746" s="10" t="s">
        <v>1182</v>
      </c>
      <c r="H746" s="11" t="s">
        <v>21</v>
      </c>
      <c r="I746" s="12">
        <v>12</v>
      </c>
      <c r="J746" s="13">
        <v>43009</v>
      </c>
      <c r="K746" s="14">
        <v>43009</v>
      </c>
      <c r="L746" s="14">
        <v>43100</v>
      </c>
      <c r="M746" s="15">
        <v>1</v>
      </c>
      <c r="N746" s="16">
        <v>1</v>
      </c>
      <c r="O746" s="17">
        <v>0</v>
      </c>
      <c r="P746" s="15">
        <f t="shared" si="42"/>
        <v>1</v>
      </c>
      <c r="Q746" s="15">
        <f t="shared" si="43"/>
        <v>100</v>
      </c>
      <c r="R746" s="18"/>
      <c r="S746" s="242"/>
      <c r="T746" s="242"/>
      <c r="U746" s="21"/>
      <c r="V746" s="242"/>
      <c r="W746" s="21"/>
      <c r="X746" s="21"/>
      <c r="Y746" s="244"/>
    </row>
    <row r="747" spans="1:25" ht="45" x14ac:dyDescent="0.25">
      <c r="A747" s="82" t="s">
        <v>44</v>
      </c>
      <c r="B747" s="127"/>
      <c r="C747" s="127"/>
      <c r="D747" s="128"/>
      <c r="E747" s="8"/>
      <c r="F747" s="9" t="s">
        <v>79</v>
      </c>
      <c r="G747" s="10" t="s">
        <v>1183</v>
      </c>
      <c r="H747" s="11" t="s">
        <v>21</v>
      </c>
      <c r="I747" s="12">
        <v>12</v>
      </c>
      <c r="J747" s="13">
        <v>43009</v>
      </c>
      <c r="K747" s="14">
        <v>43009</v>
      </c>
      <c r="L747" s="14">
        <v>43100</v>
      </c>
      <c r="M747" s="15">
        <v>1</v>
      </c>
      <c r="N747" s="16">
        <v>1</v>
      </c>
      <c r="O747" s="17">
        <v>0</v>
      </c>
      <c r="P747" s="15">
        <f t="shared" si="42"/>
        <v>1</v>
      </c>
      <c r="Q747" s="15">
        <f t="shared" si="43"/>
        <v>100</v>
      </c>
      <c r="R747" s="18"/>
      <c r="S747" s="242"/>
      <c r="T747" s="242"/>
      <c r="U747" s="21"/>
      <c r="V747" s="242"/>
      <c r="W747" s="21"/>
      <c r="X747" s="21"/>
      <c r="Y747" s="244"/>
    </row>
    <row r="748" spans="1:25" ht="75" x14ac:dyDescent="0.25">
      <c r="A748" s="82" t="s">
        <v>44</v>
      </c>
      <c r="B748" s="127" t="s">
        <v>920</v>
      </c>
      <c r="C748" s="127" t="s">
        <v>1184</v>
      </c>
      <c r="D748" s="128" t="s">
        <v>1185</v>
      </c>
      <c r="E748" s="8" t="s">
        <v>1186</v>
      </c>
      <c r="F748" s="9" t="s">
        <v>25</v>
      </c>
      <c r="G748" s="10" t="s">
        <v>1187</v>
      </c>
      <c r="H748" s="11" t="s">
        <v>21</v>
      </c>
      <c r="I748" s="12">
        <v>12</v>
      </c>
      <c r="J748" s="13">
        <v>43009</v>
      </c>
      <c r="K748" s="14">
        <v>43009</v>
      </c>
      <c r="L748" s="14">
        <v>43100</v>
      </c>
      <c r="M748" s="15">
        <v>1</v>
      </c>
      <c r="N748" s="16">
        <v>1</v>
      </c>
      <c r="O748" s="17">
        <v>0</v>
      </c>
      <c r="P748" s="15">
        <f t="shared" si="42"/>
        <v>1</v>
      </c>
      <c r="Q748" s="15">
        <f t="shared" si="43"/>
        <v>100</v>
      </c>
      <c r="R748" s="18" t="s">
        <v>1172</v>
      </c>
      <c r="S748" s="242">
        <f>VLOOKUP(C748,'[1]Sumado depto y gestion incorp1'!$A$2:$C$297,3,FALSE)</f>
        <v>627534165245</v>
      </c>
      <c r="T748" s="242">
        <f>VLOOKUP(C748,'[1]Sumado depto y gestion incorp1'!$A$2:$D$297,4,FALSE)</f>
        <v>0</v>
      </c>
      <c r="U748" s="21">
        <f>VLOOKUP(C748,'[1]Sumado depto y gestion incorp1'!$A$2:$F$297,6,FALSE)</f>
        <v>613609975822</v>
      </c>
      <c r="V748" s="242">
        <f>VLOOKUP(C748,'[1]Sumado depto y gestion incorp1'!$A$2:$G$297,7,FALSE)</f>
        <v>0</v>
      </c>
      <c r="W748" s="21">
        <f t="shared" si="44"/>
        <v>627534165245</v>
      </c>
      <c r="X748" s="21">
        <f t="shared" si="45"/>
        <v>613609975822</v>
      </c>
      <c r="Y748" s="244"/>
    </row>
    <row r="749" spans="1:25" ht="45" x14ac:dyDescent="0.25">
      <c r="A749" s="82" t="s">
        <v>44</v>
      </c>
      <c r="B749" s="127"/>
      <c r="C749" s="127"/>
      <c r="D749" s="128"/>
      <c r="E749" s="8"/>
      <c r="F749" s="9" t="s">
        <v>24</v>
      </c>
      <c r="G749" s="10" t="s">
        <v>1188</v>
      </c>
      <c r="H749" s="11" t="s">
        <v>21</v>
      </c>
      <c r="I749" s="12">
        <v>12</v>
      </c>
      <c r="J749" s="13">
        <v>43009</v>
      </c>
      <c r="K749" s="14">
        <v>43009</v>
      </c>
      <c r="L749" s="14">
        <v>43100</v>
      </c>
      <c r="M749" s="15">
        <v>1</v>
      </c>
      <c r="N749" s="16">
        <v>1</v>
      </c>
      <c r="O749" s="17">
        <v>0</v>
      </c>
      <c r="P749" s="15">
        <f t="shared" si="42"/>
        <v>1</v>
      </c>
      <c r="Q749" s="15">
        <f t="shared" si="43"/>
        <v>100</v>
      </c>
      <c r="R749" s="18"/>
      <c r="S749" s="242"/>
      <c r="T749" s="242"/>
      <c r="U749" s="21"/>
      <c r="V749" s="242"/>
      <c r="W749" s="21"/>
      <c r="X749" s="21"/>
      <c r="Y749" s="244"/>
    </row>
    <row r="750" spans="1:25" ht="45" x14ac:dyDescent="0.25">
      <c r="A750" s="82" t="s">
        <v>44</v>
      </c>
      <c r="B750" s="127"/>
      <c r="C750" s="127"/>
      <c r="D750" s="128"/>
      <c r="E750" s="8"/>
      <c r="F750" s="9" t="s">
        <v>19</v>
      </c>
      <c r="G750" s="10" t="s">
        <v>1189</v>
      </c>
      <c r="H750" s="11" t="s">
        <v>21</v>
      </c>
      <c r="I750" s="12">
        <v>12</v>
      </c>
      <c r="J750" s="13">
        <v>43009</v>
      </c>
      <c r="K750" s="14">
        <v>43009</v>
      </c>
      <c r="L750" s="14">
        <v>43100</v>
      </c>
      <c r="M750" s="15">
        <v>1</v>
      </c>
      <c r="N750" s="16">
        <v>1</v>
      </c>
      <c r="O750" s="17">
        <v>0</v>
      </c>
      <c r="P750" s="15">
        <f t="shared" si="42"/>
        <v>1</v>
      </c>
      <c r="Q750" s="15">
        <f t="shared" si="43"/>
        <v>100</v>
      </c>
      <c r="R750" s="18"/>
      <c r="S750" s="242"/>
      <c r="T750" s="242"/>
      <c r="U750" s="21"/>
      <c r="V750" s="242"/>
      <c r="W750" s="21"/>
      <c r="X750" s="21"/>
      <c r="Y750" s="244"/>
    </row>
    <row r="751" spans="1:25" ht="45" x14ac:dyDescent="0.25">
      <c r="A751" s="82" t="s">
        <v>44</v>
      </c>
      <c r="B751" s="127"/>
      <c r="C751" s="127"/>
      <c r="D751" s="128"/>
      <c r="E751" s="8"/>
      <c r="F751" s="9" t="s">
        <v>197</v>
      </c>
      <c r="G751" s="10" t="s">
        <v>1190</v>
      </c>
      <c r="H751" s="11" t="s">
        <v>21</v>
      </c>
      <c r="I751" s="12">
        <v>12</v>
      </c>
      <c r="J751" s="13">
        <v>43009</v>
      </c>
      <c r="K751" s="14">
        <v>43009</v>
      </c>
      <c r="L751" s="14">
        <v>43100</v>
      </c>
      <c r="M751" s="15">
        <v>1</v>
      </c>
      <c r="N751" s="16">
        <v>1</v>
      </c>
      <c r="O751" s="17">
        <v>0</v>
      </c>
      <c r="P751" s="15">
        <f t="shared" si="42"/>
        <v>1</v>
      </c>
      <c r="Q751" s="15">
        <f t="shared" si="43"/>
        <v>100</v>
      </c>
      <c r="R751" s="18"/>
      <c r="S751" s="242"/>
      <c r="T751" s="242"/>
      <c r="U751" s="21"/>
      <c r="V751" s="242"/>
      <c r="W751" s="21"/>
      <c r="X751" s="21"/>
      <c r="Y751" s="244"/>
    </row>
    <row r="752" spans="1:25" ht="45" x14ac:dyDescent="0.25">
      <c r="A752" s="82" t="s">
        <v>44</v>
      </c>
      <c r="B752" s="127"/>
      <c r="C752" s="127"/>
      <c r="D752" s="128"/>
      <c r="E752" s="8"/>
      <c r="F752" s="9" t="s">
        <v>26</v>
      </c>
      <c r="G752" s="10" t="s">
        <v>1191</v>
      </c>
      <c r="H752" s="11" t="s">
        <v>21</v>
      </c>
      <c r="I752" s="12">
        <v>12</v>
      </c>
      <c r="J752" s="13">
        <v>43009</v>
      </c>
      <c r="K752" s="14">
        <v>43009</v>
      </c>
      <c r="L752" s="14">
        <v>43100</v>
      </c>
      <c r="M752" s="15">
        <v>1</v>
      </c>
      <c r="N752" s="16">
        <v>1</v>
      </c>
      <c r="O752" s="17">
        <v>0</v>
      </c>
      <c r="P752" s="15">
        <f t="shared" si="42"/>
        <v>1</v>
      </c>
      <c r="Q752" s="15">
        <f t="shared" si="43"/>
        <v>100</v>
      </c>
      <c r="R752" s="18"/>
      <c r="S752" s="242"/>
      <c r="T752" s="242"/>
      <c r="U752" s="21"/>
      <c r="V752" s="242"/>
      <c r="W752" s="21"/>
      <c r="X752" s="21"/>
      <c r="Y752" s="244"/>
    </row>
    <row r="753" spans="1:25" ht="45" x14ac:dyDescent="0.25">
      <c r="A753" s="82" t="s">
        <v>44</v>
      </c>
      <c r="B753" s="127"/>
      <c r="C753" s="127"/>
      <c r="D753" s="128"/>
      <c r="E753" s="8"/>
      <c r="F753" s="9" t="s">
        <v>70</v>
      </c>
      <c r="G753" s="10" t="s">
        <v>1192</v>
      </c>
      <c r="H753" s="11" t="s">
        <v>21</v>
      </c>
      <c r="I753" s="12">
        <v>12</v>
      </c>
      <c r="J753" s="13">
        <v>43009</v>
      </c>
      <c r="K753" s="14">
        <v>43009</v>
      </c>
      <c r="L753" s="14">
        <v>43100</v>
      </c>
      <c r="M753" s="15">
        <v>1</v>
      </c>
      <c r="N753" s="16">
        <v>1</v>
      </c>
      <c r="O753" s="17">
        <v>0</v>
      </c>
      <c r="P753" s="15">
        <f t="shared" si="42"/>
        <v>1</v>
      </c>
      <c r="Q753" s="15">
        <f t="shared" si="43"/>
        <v>100</v>
      </c>
      <c r="R753" s="18"/>
      <c r="S753" s="242"/>
      <c r="T753" s="242"/>
      <c r="U753" s="21"/>
      <c r="V753" s="242"/>
      <c r="W753" s="21"/>
      <c r="X753" s="21"/>
      <c r="Y753" s="244"/>
    </row>
    <row r="754" spans="1:25" ht="45" x14ac:dyDescent="0.25">
      <c r="A754" s="82" t="s">
        <v>44</v>
      </c>
      <c r="B754" s="127"/>
      <c r="C754" s="127"/>
      <c r="D754" s="128"/>
      <c r="E754" s="8"/>
      <c r="F754" s="9" t="s">
        <v>72</v>
      </c>
      <c r="G754" s="10" t="s">
        <v>1193</v>
      </c>
      <c r="H754" s="11" t="s">
        <v>21</v>
      </c>
      <c r="I754" s="12">
        <v>12</v>
      </c>
      <c r="J754" s="13">
        <v>43009</v>
      </c>
      <c r="K754" s="14">
        <v>43009</v>
      </c>
      <c r="L754" s="14">
        <v>43100</v>
      </c>
      <c r="M754" s="15">
        <v>1</v>
      </c>
      <c r="N754" s="16">
        <v>1</v>
      </c>
      <c r="O754" s="17">
        <v>0</v>
      </c>
      <c r="P754" s="15">
        <f t="shared" si="42"/>
        <v>1</v>
      </c>
      <c r="Q754" s="15">
        <f t="shared" si="43"/>
        <v>100</v>
      </c>
      <c r="R754" s="18"/>
      <c r="S754" s="242"/>
      <c r="T754" s="242"/>
      <c r="U754" s="21"/>
      <c r="V754" s="242"/>
      <c r="W754" s="21"/>
      <c r="X754" s="21"/>
      <c r="Y754" s="244"/>
    </row>
    <row r="755" spans="1:25" ht="45" x14ac:dyDescent="0.25">
      <c r="A755" s="82" t="s">
        <v>44</v>
      </c>
      <c r="B755" s="127"/>
      <c r="C755" s="127"/>
      <c r="D755" s="128"/>
      <c r="E755" s="8"/>
      <c r="F755" s="9" t="s">
        <v>73</v>
      </c>
      <c r="G755" s="10" t="s">
        <v>1194</v>
      </c>
      <c r="H755" s="11" t="s">
        <v>21</v>
      </c>
      <c r="I755" s="12">
        <v>12</v>
      </c>
      <c r="J755" s="13">
        <v>43009</v>
      </c>
      <c r="K755" s="14">
        <v>43009</v>
      </c>
      <c r="L755" s="14">
        <v>43100</v>
      </c>
      <c r="M755" s="15">
        <v>1</v>
      </c>
      <c r="N755" s="16">
        <v>1</v>
      </c>
      <c r="O755" s="17">
        <v>0</v>
      </c>
      <c r="P755" s="15">
        <f t="shared" si="42"/>
        <v>1</v>
      </c>
      <c r="Q755" s="15">
        <f t="shared" si="43"/>
        <v>100</v>
      </c>
      <c r="R755" s="18"/>
      <c r="S755" s="242"/>
      <c r="T755" s="242"/>
      <c r="U755" s="21"/>
      <c r="V755" s="242"/>
      <c r="W755" s="21"/>
      <c r="X755" s="21"/>
      <c r="Y755" s="244"/>
    </row>
    <row r="756" spans="1:25" ht="45" x14ac:dyDescent="0.25">
      <c r="A756" s="82" t="s">
        <v>44</v>
      </c>
      <c r="B756" s="127"/>
      <c r="C756" s="127"/>
      <c r="D756" s="128"/>
      <c r="E756" s="8"/>
      <c r="F756" s="9" t="s">
        <v>22</v>
      </c>
      <c r="G756" s="10" t="s">
        <v>1195</v>
      </c>
      <c r="H756" s="11" t="s">
        <v>21</v>
      </c>
      <c r="I756" s="12">
        <v>12</v>
      </c>
      <c r="J756" s="13">
        <v>43009</v>
      </c>
      <c r="K756" s="14">
        <v>43009</v>
      </c>
      <c r="L756" s="14">
        <v>43100</v>
      </c>
      <c r="M756" s="15">
        <v>1</v>
      </c>
      <c r="N756" s="16">
        <v>1</v>
      </c>
      <c r="O756" s="17">
        <v>0</v>
      </c>
      <c r="P756" s="15">
        <f t="shared" si="42"/>
        <v>1</v>
      </c>
      <c r="Q756" s="15">
        <f t="shared" si="43"/>
        <v>100</v>
      </c>
      <c r="R756" s="18"/>
      <c r="S756" s="242"/>
      <c r="T756" s="242"/>
      <c r="U756" s="21"/>
      <c r="V756" s="242"/>
      <c r="W756" s="21"/>
      <c r="X756" s="21"/>
      <c r="Y756" s="244"/>
    </row>
    <row r="757" spans="1:25" ht="45" x14ac:dyDescent="0.25">
      <c r="A757" s="82" t="s">
        <v>44</v>
      </c>
      <c r="B757" s="127"/>
      <c r="C757" s="127"/>
      <c r="D757" s="128"/>
      <c r="E757" s="8"/>
      <c r="F757" s="9" t="s">
        <v>23</v>
      </c>
      <c r="G757" s="10" t="s">
        <v>1196</v>
      </c>
      <c r="H757" s="11" t="s">
        <v>21</v>
      </c>
      <c r="I757" s="12">
        <v>12</v>
      </c>
      <c r="J757" s="13">
        <v>43009</v>
      </c>
      <c r="K757" s="14">
        <v>43009</v>
      </c>
      <c r="L757" s="14">
        <v>43100</v>
      </c>
      <c r="M757" s="15">
        <v>1</v>
      </c>
      <c r="N757" s="16">
        <v>1</v>
      </c>
      <c r="O757" s="17">
        <v>0</v>
      </c>
      <c r="P757" s="15">
        <f t="shared" si="42"/>
        <v>1</v>
      </c>
      <c r="Q757" s="15">
        <f t="shared" si="43"/>
        <v>100</v>
      </c>
      <c r="R757" s="18"/>
      <c r="S757" s="242"/>
      <c r="T757" s="242"/>
      <c r="U757" s="21"/>
      <c r="V757" s="242"/>
      <c r="W757" s="21"/>
      <c r="X757" s="21"/>
      <c r="Y757" s="244"/>
    </row>
    <row r="758" spans="1:25" ht="45" x14ac:dyDescent="0.25">
      <c r="A758" s="82" t="s">
        <v>44</v>
      </c>
      <c r="B758" s="127"/>
      <c r="C758" s="127"/>
      <c r="D758" s="128"/>
      <c r="E758" s="8"/>
      <c r="F758" s="9" t="s">
        <v>232</v>
      </c>
      <c r="G758" s="10" t="s">
        <v>1197</v>
      </c>
      <c r="H758" s="11" t="s">
        <v>21</v>
      </c>
      <c r="I758" s="12">
        <v>12</v>
      </c>
      <c r="J758" s="13">
        <v>43009</v>
      </c>
      <c r="K758" s="14">
        <v>43009</v>
      </c>
      <c r="L758" s="14">
        <v>43100</v>
      </c>
      <c r="M758" s="15">
        <v>1</v>
      </c>
      <c r="N758" s="16">
        <v>1</v>
      </c>
      <c r="O758" s="17">
        <v>0</v>
      </c>
      <c r="P758" s="15">
        <f t="shared" si="42"/>
        <v>1</v>
      </c>
      <c r="Q758" s="15">
        <f t="shared" si="43"/>
        <v>100</v>
      </c>
      <c r="R758" s="18"/>
      <c r="S758" s="242"/>
      <c r="T758" s="242"/>
      <c r="U758" s="21"/>
      <c r="V758" s="242"/>
      <c r="W758" s="21"/>
      <c r="X758" s="21"/>
      <c r="Y758" s="244"/>
    </row>
    <row r="759" spans="1:25" ht="45" x14ac:dyDescent="0.25">
      <c r="A759" s="82" t="s">
        <v>44</v>
      </c>
      <c r="B759" s="127"/>
      <c r="C759" s="127"/>
      <c r="D759" s="128"/>
      <c r="E759" s="8"/>
      <c r="F759" s="9" t="s">
        <v>79</v>
      </c>
      <c r="G759" s="10" t="s">
        <v>1198</v>
      </c>
      <c r="H759" s="11" t="s">
        <v>21</v>
      </c>
      <c r="I759" s="12">
        <v>12</v>
      </c>
      <c r="J759" s="13">
        <v>43009</v>
      </c>
      <c r="K759" s="14">
        <v>43009</v>
      </c>
      <c r="L759" s="14">
        <v>43100</v>
      </c>
      <c r="M759" s="15">
        <v>1</v>
      </c>
      <c r="N759" s="16">
        <v>1</v>
      </c>
      <c r="O759" s="17">
        <v>0</v>
      </c>
      <c r="P759" s="15">
        <f t="shared" si="42"/>
        <v>1</v>
      </c>
      <c r="Q759" s="15">
        <f t="shared" si="43"/>
        <v>100</v>
      </c>
      <c r="R759" s="18"/>
      <c r="S759" s="242"/>
      <c r="T759" s="242"/>
      <c r="U759" s="21"/>
      <c r="V759" s="242"/>
      <c r="W759" s="21"/>
      <c r="X759" s="21"/>
      <c r="Y759" s="244"/>
    </row>
    <row r="760" spans="1:25" ht="45" x14ac:dyDescent="0.25">
      <c r="A760" s="82" t="s">
        <v>44</v>
      </c>
      <c r="B760" s="127"/>
      <c r="C760" s="127"/>
      <c r="D760" s="128"/>
      <c r="E760" s="8"/>
      <c r="F760" s="9" t="s">
        <v>78</v>
      </c>
      <c r="G760" s="10" t="s">
        <v>1199</v>
      </c>
      <c r="H760" s="11" t="s">
        <v>21</v>
      </c>
      <c r="I760" s="12">
        <v>12</v>
      </c>
      <c r="J760" s="13">
        <v>43009</v>
      </c>
      <c r="K760" s="14">
        <v>43009</v>
      </c>
      <c r="L760" s="14">
        <v>43100</v>
      </c>
      <c r="M760" s="15">
        <v>1</v>
      </c>
      <c r="N760" s="16">
        <v>1</v>
      </c>
      <c r="O760" s="17">
        <v>0</v>
      </c>
      <c r="P760" s="15">
        <f t="shared" si="42"/>
        <v>1</v>
      </c>
      <c r="Q760" s="15">
        <f t="shared" si="43"/>
        <v>100</v>
      </c>
      <c r="R760" s="18"/>
      <c r="S760" s="242"/>
      <c r="T760" s="242"/>
      <c r="U760" s="21"/>
      <c r="V760" s="242"/>
      <c r="W760" s="21"/>
      <c r="X760" s="21"/>
      <c r="Y760" s="244"/>
    </row>
    <row r="761" spans="1:25" ht="45" x14ac:dyDescent="0.25">
      <c r="A761" s="82" t="s">
        <v>44</v>
      </c>
      <c r="B761" s="127"/>
      <c r="C761" s="127"/>
      <c r="D761" s="128"/>
      <c r="E761" s="8"/>
      <c r="F761" s="9" t="s">
        <v>250</v>
      </c>
      <c r="G761" s="10" t="s">
        <v>1200</v>
      </c>
      <c r="H761" s="11" t="s">
        <v>21</v>
      </c>
      <c r="I761" s="12">
        <v>12</v>
      </c>
      <c r="J761" s="13">
        <v>43009</v>
      </c>
      <c r="K761" s="14">
        <v>43009</v>
      </c>
      <c r="L761" s="14">
        <v>43100</v>
      </c>
      <c r="M761" s="15">
        <v>1</v>
      </c>
      <c r="N761" s="16">
        <v>1</v>
      </c>
      <c r="O761" s="17">
        <v>0</v>
      </c>
      <c r="P761" s="15">
        <f t="shared" ref="P761:P802" si="46">N761+O761</f>
        <v>1</v>
      </c>
      <c r="Q761" s="15">
        <f t="shared" ref="Q761:Q824" si="47">P761/M761*100</f>
        <v>100</v>
      </c>
      <c r="R761" s="18"/>
      <c r="S761" s="242"/>
      <c r="T761" s="242"/>
      <c r="U761" s="21"/>
      <c r="V761" s="242"/>
      <c r="W761" s="21"/>
      <c r="X761" s="21"/>
      <c r="Y761" s="244"/>
    </row>
    <row r="762" spans="1:25" ht="45" x14ac:dyDescent="0.25">
      <c r="A762" s="82" t="s">
        <v>44</v>
      </c>
      <c r="B762" s="127" t="s">
        <v>88</v>
      </c>
      <c r="C762" s="127" t="s">
        <v>1201</v>
      </c>
      <c r="D762" s="128" t="s">
        <v>1202</v>
      </c>
      <c r="E762" s="8" t="s">
        <v>1203</v>
      </c>
      <c r="F762" s="9" t="s">
        <v>197</v>
      </c>
      <c r="G762" s="10" t="s">
        <v>1204</v>
      </c>
      <c r="H762" s="11" t="s">
        <v>21</v>
      </c>
      <c r="I762" s="12">
        <v>12</v>
      </c>
      <c r="J762" s="13">
        <v>43009</v>
      </c>
      <c r="K762" s="14">
        <v>43009</v>
      </c>
      <c r="L762" s="14">
        <v>43100</v>
      </c>
      <c r="M762" s="15">
        <v>1</v>
      </c>
      <c r="N762" s="16">
        <v>0</v>
      </c>
      <c r="O762" s="17">
        <v>0</v>
      </c>
      <c r="P762" s="15">
        <f t="shared" si="46"/>
        <v>0</v>
      </c>
      <c r="Q762" s="15">
        <f t="shared" si="47"/>
        <v>0</v>
      </c>
      <c r="R762" s="18"/>
      <c r="S762" s="242">
        <f>VLOOKUP(C762,'[1]Sumado depto y gestion incorp1'!$A$2:$C$297,3,FALSE)</f>
        <v>0</v>
      </c>
      <c r="T762" s="242">
        <f>VLOOKUP(C762,'[1]Sumado depto y gestion incorp1'!$A$2:$D$297,4,FALSE)</f>
        <v>0</v>
      </c>
      <c r="U762" s="21">
        <f>VLOOKUP(C762,'[1]Sumado depto y gestion incorp1'!$A$2:$F$297,6,FALSE)</f>
        <v>0</v>
      </c>
      <c r="V762" s="242">
        <f>VLOOKUP(C762,'[1]Sumado depto y gestion incorp1'!$A$2:$G$297,7,FALSE)</f>
        <v>0</v>
      </c>
      <c r="W762" s="21">
        <f t="shared" si="44"/>
        <v>0</v>
      </c>
      <c r="X762" s="21">
        <f t="shared" si="45"/>
        <v>0</v>
      </c>
      <c r="Y762" s="244"/>
    </row>
    <row r="763" spans="1:25" ht="45" x14ac:dyDescent="0.25">
      <c r="A763" s="82" t="s">
        <v>44</v>
      </c>
      <c r="B763" s="127"/>
      <c r="C763" s="127"/>
      <c r="D763" s="128"/>
      <c r="E763" s="8"/>
      <c r="F763" s="9" t="s">
        <v>26</v>
      </c>
      <c r="G763" s="10" t="s">
        <v>1205</v>
      </c>
      <c r="H763" s="11" t="s">
        <v>21</v>
      </c>
      <c r="I763" s="12">
        <v>12</v>
      </c>
      <c r="J763" s="13">
        <v>43009</v>
      </c>
      <c r="K763" s="14">
        <v>43009</v>
      </c>
      <c r="L763" s="14">
        <v>43100</v>
      </c>
      <c r="M763" s="15">
        <v>1</v>
      </c>
      <c r="N763" s="16">
        <v>0</v>
      </c>
      <c r="O763" s="17">
        <v>0</v>
      </c>
      <c r="P763" s="15">
        <f t="shared" si="46"/>
        <v>0</v>
      </c>
      <c r="Q763" s="15">
        <f t="shared" si="47"/>
        <v>0</v>
      </c>
      <c r="R763" s="18"/>
      <c r="S763" s="242"/>
      <c r="T763" s="242"/>
      <c r="U763" s="21"/>
      <c r="V763" s="242"/>
      <c r="W763" s="21"/>
      <c r="X763" s="21"/>
      <c r="Y763" s="244"/>
    </row>
    <row r="764" spans="1:25" ht="45" x14ac:dyDescent="0.25">
      <c r="A764" s="82" t="s">
        <v>44</v>
      </c>
      <c r="B764" s="127"/>
      <c r="C764" s="127"/>
      <c r="D764" s="128"/>
      <c r="E764" s="8"/>
      <c r="F764" s="9" t="s">
        <v>70</v>
      </c>
      <c r="G764" s="10" t="s">
        <v>1206</v>
      </c>
      <c r="H764" s="11" t="s">
        <v>21</v>
      </c>
      <c r="I764" s="12">
        <v>12</v>
      </c>
      <c r="J764" s="13">
        <v>43009</v>
      </c>
      <c r="K764" s="14">
        <v>43009</v>
      </c>
      <c r="L764" s="14">
        <v>43100</v>
      </c>
      <c r="M764" s="15">
        <v>1</v>
      </c>
      <c r="N764" s="16">
        <v>0</v>
      </c>
      <c r="O764" s="17">
        <v>0</v>
      </c>
      <c r="P764" s="15">
        <f t="shared" si="46"/>
        <v>0</v>
      </c>
      <c r="Q764" s="15">
        <f t="shared" si="47"/>
        <v>0</v>
      </c>
      <c r="R764" s="18"/>
      <c r="S764" s="242"/>
      <c r="T764" s="242"/>
      <c r="U764" s="21"/>
      <c r="V764" s="242"/>
      <c r="W764" s="21"/>
      <c r="X764" s="21"/>
      <c r="Y764" s="244"/>
    </row>
    <row r="765" spans="1:25" ht="60" x14ac:dyDescent="0.25">
      <c r="A765" s="82" t="s">
        <v>44</v>
      </c>
      <c r="B765" s="127" t="s">
        <v>920</v>
      </c>
      <c r="C765" s="127" t="s">
        <v>1207</v>
      </c>
      <c r="D765" s="128" t="s">
        <v>1208</v>
      </c>
      <c r="E765" s="8" t="s">
        <v>1209</v>
      </c>
      <c r="F765" s="9" t="s">
        <v>25</v>
      </c>
      <c r="G765" s="10" t="s">
        <v>1210</v>
      </c>
      <c r="H765" s="11" t="s">
        <v>21</v>
      </c>
      <c r="I765" s="12">
        <v>12</v>
      </c>
      <c r="J765" s="13">
        <v>43009</v>
      </c>
      <c r="K765" s="14">
        <v>43009</v>
      </c>
      <c r="L765" s="14">
        <v>43100</v>
      </c>
      <c r="M765" s="15">
        <v>1</v>
      </c>
      <c r="N765" s="16">
        <v>1</v>
      </c>
      <c r="O765" s="17">
        <v>0</v>
      </c>
      <c r="P765" s="15">
        <f t="shared" si="46"/>
        <v>1</v>
      </c>
      <c r="Q765" s="15">
        <f t="shared" si="47"/>
        <v>100</v>
      </c>
      <c r="R765" s="18" t="s">
        <v>1211</v>
      </c>
      <c r="S765" s="242">
        <f>VLOOKUP(C765,'[1]Sumado depto y gestion incorp1'!$A$2:$C$297,3,FALSE)</f>
        <v>34521944236</v>
      </c>
      <c r="T765" s="242">
        <f>VLOOKUP(C765,'[1]Sumado depto y gestion incorp1'!$A$2:$D$297,4,FALSE)</f>
        <v>0</v>
      </c>
      <c r="U765" s="21">
        <f>VLOOKUP(C765,'[1]Sumado depto y gestion incorp1'!$A$2:$F$297,6,FALSE)</f>
        <v>34446062225</v>
      </c>
      <c r="V765" s="242">
        <f>VLOOKUP(C765,'[1]Sumado depto y gestion incorp1'!$A$2:$G$297,7,FALSE)</f>
        <v>0</v>
      </c>
      <c r="W765" s="21">
        <f t="shared" si="44"/>
        <v>34521944236</v>
      </c>
      <c r="X765" s="21">
        <f t="shared" si="45"/>
        <v>34446062225</v>
      </c>
      <c r="Y765" s="244"/>
    </row>
    <row r="766" spans="1:25" ht="45" x14ac:dyDescent="0.25">
      <c r="A766" s="82" t="s">
        <v>44</v>
      </c>
      <c r="B766" s="127" t="s">
        <v>920</v>
      </c>
      <c r="C766" s="127" t="s">
        <v>1212</v>
      </c>
      <c r="D766" s="128" t="s">
        <v>1213</v>
      </c>
      <c r="E766" s="8" t="s">
        <v>1214</v>
      </c>
      <c r="F766" s="9" t="s">
        <v>25</v>
      </c>
      <c r="G766" s="10" t="s">
        <v>1215</v>
      </c>
      <c r="H766" s="11" t="s">
        <v>21</v>
      </c>
      <c r="I766" s="12">
        <v>12</v>
      </c>
      <c r="J766" s="13">
        <v>43009</v>
      </c>
      <c r="K766" s="14">
        <v>43009</v>
      </c>
      <c r="L766" s="14">
        <v>43100</v>
      </c>
      <c r="M766" s="15">
        <v>1</v>
      </c>
      <c r="N766" s="15">
        <v>1</v>
      </c>
      <c r="O766" s="17">
        <v>0</v>
      </c>
      <c r="P766" s="15">
        <f t="shared" si="46"/>
        <v>1</v>
      </c>
      <c r="Q766" s="15">
        <f t="shared" si="47"/>
        <v>100</v>
      </c>
      <c r="R766" s="18" t="s">
        <v>1216</v>
      </c>
      <c r="S766" s="242">
        <f>VLOOKUP(C766,'[1]Sumado depto y gestion incorp1'!$A$2:$C$297,3,FALSE)</f>
        <v>43932334541</v>
      </c>
      <c r="T766" s="242">
        <f>VLOOKUP(C766,'[1]Sumado depto y gestion incorp1'!$A$2:$D$297,4,FALSE)</f>
        <v>0</v>
      </c>
      <c r="U766" s="21">
        <f>VLOOKUP(C766,'[1]Sumado depto y gestion incorp1'!$A$2:$F$297,6,FALSE)</f>
        <v>42396273387</v>
      </c>
      <c r="V766" s="242">
        <f>VLOOKUP(C766,'[1]Sumado depto y gestion incorp1'!$A$2:$G$297,7,FALSE)</f>
        <v>0</v>
      </c>
      <c r="W766" s="21">
        <f t="shared" si="44"/>
        <v>43932334541</v>
      </c>
      <c r="X766" s="21">
        <f t="shared" si="45"/>
        <v>42396273387</v>
      </c>
      <c r="Y766" s="244"/>
    </row>
    <row r="767" spans="1:25" ht="45" x14ac:dyDescent="0.25">
      <c r="A767" s="82" t="s">
        <v>44</v>
      </c>
      <c r="B767" s="127"/>
      <c r="C767" s="127"/>
      <c r="D767" s="128"/>
      <c r="E767" s="8"/>
      <c r="F767" s="9" t="s">
        <v>24</v>
      </c>
      <c r="G767" s="10" t="s">
        <v>1217</v>
      </c>
      <c r="H767" s="11" t="s">
        <v>21</v>
      </c>
      <c r="I767" s="12">
        <v>12</v>
      </c>
      <c r="J767" s="13">
        <v>43009</v>
      </c>
      <c r="K767" s="14">
        <v>43009</v>
      </c>
      <c r="L767" s="14">
        <v>43100</v>
      </c>
      <c r="M767" s="15">
        <v>1</v>
      </c>
      <c r="N767" s="15">
        <v>1</v>
      </c>
      <c r="O767" s="17">
        <v>0</v>
      </c>
      <c r="P767" s="15">
        <f t="shared" si="46"/>
        <v>1</v>
      </c>
      <c r="Q767" s="15">
        <f t="shared" si="47"/>
        <v>100</v>
      </c>
      <c r="R767" s="18"/>
      <c r="S767" s="242"/>
      <c r="T767" s="242"/>
      <c r="U767" s="21"/>
      <c r="V767" s="242"/>
      <c r="W767" s="21"/>
      <c r="X767" s="21"/>
      <c r="Y767" s="244"/>
    </row>
    <row r="768" spans="1:25" ht="45" x14ac:dyDescent="0.25">
      <c r="A768" s="82" t="s">
        <v>44</v>
      </c>
      <c r="B768" s="127"/>
      <c r="C768" s="127"/>
      <c r="D768" s="128"/>
      <c r="E768" s="8"/>
      <c r="F768" s="9" t="s">
        <v>72</v>
      </c>
      <c r="G768" s="10" t="s">
        <v>1218</v>
      </c>
      <c r="H768" s="11" t="s">
        <v>201</v>
      </c>
      <c r="I768" s="12">
        <v>12</v>
      </c>
      <c r="J768" s="13">
        <v>43009</v>
      </c>
      <c r="K768" s="14">
        <v>43009</v>
      </c>
      <c r="L768" s="14">
        <v>43100</v>
      </c>
      <c r="M768" s="15">
        <v>1</v>
      </c>
      <c r="N768" s="15">
        <v>1</v>
      </c>
      <c r="O768" s="17">
        <v>0</v>
      </c>
      <c r="P768" s="15">
        <f t="shared" si="46"/>
        <v>1</v>
      </c>
      <c r="Q768" s="15">
        <f t="shared" si="47"/>
        <v>100</v>
      </c>
      <c r="R768" s="18"/>
      <c r="S768" s="242"/>
      <c r="T768" s="242"/>
      <c r="U768" s="21"/>
      <c r="V768" s="242"/>
      <c r="W768" s="21"/>
      <c r="X768" s="21"/>
      <c r="Y768" s="244"/>
    </row>
    <row r="769" spans="1:25" ht="75" x14ac:dyDescent="0.25">
      <c r="A769" s="82" t="s">
        <v>44</v>
      </c>
      <c r="B769" s="127" t="s">
        <v>989</v>
      </c>
      <c r="C769" s="127" t="s">
        <v>1219</v>
      </c>
      <c r="D769" s="128" t="s">
        <v>1220</v>
      </c>
      <c r="E769" s="8" t="s">
        <v>1221</v>
      </c>
      <c r="F769" s="9" t="s">
        <v>25</v>
      </c>
      <c r="G769" s="10" t="s">
        <v>1222</v>
      </c>
      <c r="H769" s="11" t="s">
        <v>21</v>
      </c>
      <c r="I769" s="12">
        <v>12</v>
      </c>
      <c r="J769" s="13">
        <v>43009</v>
      </c>
      <c r="K769" s="14">
        <v>43009</v>
      </c>
      <c r="L769" s="14">
        <v>43100</v>
      </c>
      <c r="M769" s="15">
        <v>1</v>
      </c>
      <c r="N769" s="16">
        <v>0</v>
      </c>
      <c r="O769" s="17">
        <v>0</v>
      </c>
      <c r="P769" s="15">
        <f t="shared" si="46"/>
        <v>0</v>
      </c>
      <c r="Q769" s="15">
        <f t="shared" si="47"/>
        <v>0</v>
      </c>
      <c r="R769" s="18" t="s">
        <v>1223</v>
      </c>
      <c r="S769" s="242">
        <f>VLOOKUP(C769,'[1]Sumado depto y gestion incorp1'!$A$2:$C$297,3,FALSE)</f>
        <v>0</v>
      </c>
      <c r="T769" s="242">
        <f>VLOOKUP(C769,'[1]Sumado depto y gestion incorp1'!$A$2:$D$297,4,FALSE)</f>
        <v>27654654</v>
      </c>
      <c r="U769" s="21">
        <f>VLOOKUP(C769,'[1]Sumado depto y gestion incorp1'!$A$2:$F$297,6,FALSE)</f>
        <v>0</v>
      </c>
      <c r="V769" s="242">
        <f>VLOOKUP(C769,'[1]Sumado depto y gestion incorp1'!$A$2:$G$297,7,FALSE)</f>
        <v>27654654</v>
      </c>
      <c r="W769" s="21">
        <f t="shared" si="44"/>
        <v>27654654</v>
      </c>
      <c r="X769" s="21">
        <f t="shared" si="45"/>
        <v>27654654</v>
      </c>
      <c r="Y769" s="244"/>
    </row>
    <row r="770" spans="1:25" ht="45" x14ac:dyDescent="0.25">
      <c r="A770" s="82" t="s">
        <v>44</v>
      </c>
      <c r="B770" s="127"/>
      <c r="C770" s="127"/>
      <c r="D770" s="128"/>
      <c r="E770" s="8"/>
      <c r="F770" s="9" t="s">
        <v>24</v>
      </c>
      <c r="G770" s="10" t="s">
        <v>1224</v>
      </c>
      <c r="H770" s="11" t="s">
        <v>21</v>
      </c>
      <c r="I770" s="12">
        <v>12</v>
      </c>
      <c r="J770" s="13">
        <v>43009</v>
      </c>
      <c r="K770" s="14">
        <v>43009</v>
      </c>
      <c r="L770" s="14">
        <v>43100</v>
      </c>
      <c r="M770" s="15">
        <v>1</v>
      </c>
      <c r="N770" s="16">
        <v>0</v>
      </c>
      <c r="O770" s="17">
        <v>0</v>
      </c>
      <c r="P770" s="15">
        <f t="shared" si="46"/>
        <v>0</v>
      </c>
      <c r="Q770" s="15">
        <f t="shared" si="47"/>
        <v>0</v>
      </c>
      <c r="R770" s="18"/>
      <c r="S770" s="242"/>
      <c r="T770" s="242"/>
      <c r="U770" s="21"/>
      <c r="V770" s="242"/>
      <c r="W770" s="21"/>
      <c r="X770" s="21"/>
      <c r="Y770" s="244"/>
    </row>
    <row r="771" spans="1:25" ht="45" x14ac:dyDescent="0.25">
      <c r="A771" s="82" t="s">
        <v>44</v>
      </c>
      <c r="B771" s="127"/>
      <c r="C771" s="127"/>
      <c r="D771" s="128"/>
      <c r="E771" s="8"/>
      <c r="F771" s="9" t="s">
        <v>19</v>
      </c>
      <c r="G771" s="10" t="s">
        <v>1225</v>
      </c>
      <c r="H771" s="11" t="s">
        <v>21</v>
      </c>
      <c r="I771" s="12">
        <v>12</v>
      </c>
      <c r="J771" s="13">
        <v>43009</v>
      </c>
      <c r="K771" s="14">
        <v>43009</v>
      </c>
      <c r="L771" s="14">
        <v>43100</v>
      </c>
      <c r="M771" s="15">
        <v>1</v>
      </c>
      <c r="N771" s="16">
        <v>0</v>
      </c>
      <c r="O771" s="17">
        <v>0</v>
      </c>
      <c r="P771" s="15">
        <f t="shared" si="46"/>
        <v>0</v>
      </c>
      <c r="Q771" s="15">
        <f t="shared" si="47"/>
        <v>0</v>
      </c>
      <c r="R771" s="18"/>
      <c r="S771" s="242"/>
      <c r="T771" s="242"/>
      <c r="U771" s="21"/>
      <c r="V771" s="242"/>
      <c r="W771" s="21"/>
      <c r="X771" s="21"/>
      <c r="Y771" s="244"/>
    </row>
    <row r="772" spans="1:25" ht="45" x14ac:dyDescent="0.25">
      <c r="A772" s="82" t="s">
        <v>44</v>
      </c>
      <c r="B772" s="127"/>
      <c r="C772" s="127"/>
      <c r="D772" s="128"/>
      <c r="E772" s="8"/>
      <c r="F772" s="9" t="s">
        <v>197</v>
      </c>
      <c r="G772" s="10" t="s">
        <v>1226</v>
      </c>
      <c r="H772" s="11" t="s">
        <v>21</v>
      </c>
      <c r="I772" s="12">
        <v>12</v>
      </c>
      <c r="J772" s="13">
        <v>43009</v>
      </c>
      <c r="K772" s="14">
        <v>43009</v>
      </c>
      <c r="L772" s="14">
        <v>43100</v>
      </c>
      <c r="M772" s="15">
        <v>1</v>
      </c>
      <c r="N772" s="16">
        <v>0</v>
      </c>
      <c r="O772" s="17">
        <v>0</v>
      </c>
      <c r="P772" s="15">
        <f t="shared" si="46"/>
        <v>0</v>
      </c>
      <c r="Q772" s="15">
        <f t="shared" si="47"/>
        <v>0</v>
      </c>
      <c r="R772" s="18"/>
      <c r="S772" s="242"/>
      <c r="T772" s="242"/>
      <c r="U772" s="21"/>
      <c r="V772" s="242"/>
      <c r="W772" s="21"/>
      <c r="X772" s="21"/>
      <c r="Y772" s="244"/>
    </row>
    <row r="773" spans="1:25" ht="90" x14ac:dyDescent="0.25">
      <c r="A773" s="82" t="s">
        <v>44</v>
      </c>
      <c r="B773" s="127" t="s">
        <v>920</v>
      </c>
      <c r="C773" s="127" t="s">
        <v>1227</v>
      </c>
      <c r="D773" s="128" t="s">
        <v>1228</v>
      </c>
      <c r="E773" s="8" t="s">
        <v>1229</v>
      </c>
      <c r="F773" s="9" t="s">
        <v>25</v>
      </c>
      <c r="G773" s="10" t="s">
        <v>1230</v>
      </c>
      <c r="H773" s="11" t="s">
        <v>21</v>
      </c>
      <c r="I773" s="12">
        <v>12</v>
      </c>
      <c r="J773" s="13">
        <v>43009</v>
      </c>
      <c r="K773" s="14">
        <v>43009</v>
      </c>
      <c r="L773" s="14">
        <v>43100</v>
      </c>
      <c r="M773" s="15">
        <v>1</v>
      </c>
      <c r="N773" s="16">
        <v>0</v>
      </c>
      <c r="O773" s="17">
        <v>1</v>
      </c>
      <c r="P773" s="15">
        <f t="shared" si="46"/>
        <v>1</v>
      </c>
      <c r="Q773" s="15">
        <f t="shared" si="47"/>
        <v>100</v>
      </c>
      <c r="R773" s="18"/>
      <c r="S773" s="242">
        <f>VLOOKUP(C773,'[1]Sumado depto y gestion incorp1'!$A$2:$C$297,3,FALSE)</f>
        <v>696580345</v>
      </c>
      <c r="T773" s="242">
        <f>VLOOKUP(C773,'[1]Sumado depto y gestion incorp1'!$A$2:$D$297,4,FALSE)</f>
        <v>0</v>
      </c>
      <c r="U773" s="21">
        <f>VLOOKUP(C773,'[1]Sumado depto y gestion incorp1'!$A$2:$F$297,6,FALSE)</f>
        <v>696580345</v>
      </c>
      <c r="V773" s="242">
        <f>VLOOKUP(C773,'[1]Sumado depto y gestion incorp1'!$A$2:$G$297,7,FALSE)</f>
        <v>0</v>
      </c>
      <c r="W773" s="21">
        <f t="shared" ref="W773:W824" si="48">S773+T773+Z773</f>
        <v>696580345</v>
      </c>
      <c r="X773" s="21">
        <f t="shared" ref="X773:X824" si="49">U773+V773+Y773</f>
        <v>696580345</v>
      </c>
      <c r="Y773" s="244"/>
    </row>
    <row r="774" spans="1:25" ht="60" x14ac:dyDescent="0.25">
      <c r="A774" s="82" t="s">
        <v>44</v>
      </c>
      <c r="B774" s="127" t="s">
        <v>989</v>
      </c>
      <c r="C774" s="127" t="s">
        <v>1231</v>
      </c>
      <c r="D774" s="128" t="s">
        <v>1232</v>
      </c>
      <c r="E774" s="8" t="s">
        <v>1233</v>
      </c>
      <c r="F774" s="9" t="s">
        <v>25</v>
      </c>
      <c r="G774" s="10" t="s">
        <v>1234</v>
      </c>
      <c r="H774" s="11" t="s">
        <v>21</v>
      </c>
      <c r="I774" s="12">
        <v>12</v>
      </c>
      <c r="J774" s="13">
        <v>43009</v>
      </c>
      <c r="K774" s="14">
        <v>43009</v>
      </c>
      <c r="L774" s="14">
        <v>43100</v>
      </c>
      <c r="M774" s="15">
        <v>1</v>
      </c>
      <c r="N774" s="16">
        <v>0</v>
      </c>
      <c r="O774" s="17">
        <v>1</v>
      </c>
      <c r="P774" s="15">
        <f t="shared" si="46"/>
        <v>1</v>
      </c>
      <c r="Q774" s="15">
        <f t="shared" si="47"/>
        <v>100</v>
      </c>
      <c r="R774" s="18"/>
      <c r="S774" s="242">
        <f>VLOOKUP(C774,'[1]Sumado depto y gestion incorp1'!$A$2:$C$297,3,FALSE)</f>
        <v>742138252</v>
      </c>
      <c r="T774" s="242">
        <f>VLOOKUP(C774,'[1]Sumado depto y gestion incorp1'!$A$2:$D$297,4,FALSE)</f>
        <v>0</v>
      </c>
      <c r="U774" s="21">
        <f>VLOOKUP(C774,'[1]Sumado depto y gestion incorp1'!$A$2:$F$297,6,FALSE)</f>
        <v>659734403</v>
      </c>
      <c r="V774" s="242">
        <f>VLOOKUP(C774,'[1]Sumado depto y gestion incorp1'!$A$2:$G$297,7,FALSE)</f>
        <v>0</v>
      </c>
      <c r="W774" s="21">
        <f t="shared" si="48"/>
        <v>742138252</v>
      </c>
      <c r="X774" s="21">
        <f t="shared" si="49"/>
        <v>659734403</v>
      </c>
      <c r="Y774" s="244"/>
    </row>
    <row r="775" spans="1:25" ht="60" x14ac:dyDescent="0.25">
      <c r="A775" s="82" t="s">
        <v>44</v>
      </c>
      <c r="B775" s="127" t="s">
        <v>989</v>
      </c>
      <c r="C775" s="127" t="s">
        <v>1235</v>
      </c>
      <c r="D775" s="128" t="s">
        <v>1236</v>
      </c>
      <c r="E775" s="8" t="s">
        <v>1237</v>
      </c>
      <c r="F775" s="9" t="s">
        <v>25</v>
      </c>
      <c r="G775" s="10" t="s">
        <v>1238</v>
      </c>
      <c r="H775" s="11" t="s">
        <v>21</v>
      </c>
      <c r="I775" s="12">
        <v>12</v>
      </c>
      <c r="J775" s="13">
        <v>43009</v>
      </c>
      <c r="K775" s="14">
        <v>43009</v>
      </c>
      <c r="L775" s="14">
        <v>43100</v>
      </c>
      <c r="M775" s="15">
        <v>1</v>
      </c>
      <c r="N775" s="16">
        <v>1</v>
      </c>
      <c r="O775" s="17">
        <v>0</v>
      </c>
      <c r="P775" s="15">
        <f t="shared" si="46"/>
        <v>1</v>
      </c>
      <c r="Q775" s="15">
        <f t="shared" si="47"/>
        <v>100</v>
      </c>
      <c r="R775" s="18" t="s">
        <v>1239</v>
      </c>
      <c r="S775" s="242">
        <f>VLOOKUP(C775,'[1]Sumado depto y gestion incorp1'!$A$2:$C$297,3,FALSE)</f>
        <v>0</v>
      </c>
      <c r="T775" s="242">
        <f>VLOOKUP(C775,'[1]Sumado depto y gestion incorp1'!$A$2:$D$297,4,FALSE)</f>
        <v>0</v>
      </c>
      <c r="U775" s="21">
        <f>VLOOKUP(C775,'[1]Sumado depto y gestion incorp1'!$A$2:$F$297,6,FALSE)</f>
        <v>0</v>
      </c>
      <c r="V775" s="242">
        <f>VLOOKUP(C775,'[1]Sumado depto y gestion incorp1'!$A$2:$G$297,7,FALSE)</f>
        <v>0</v>
      </c>
      <c r="W775" s="21">
        <f t="shared" si="48"/>
        <v>0</v>
      </c>
      <c r="X775" s="21">
        <f t="shared" si="49"/>
        <v>0</v>
      </c>
      <c r="Y775" s="244"/>
    </row>
    <row r="776" spans="1:25" ht="45" x14ac:dyDescent="0.25">
      <c r="A776" s="82" t="s">
        <v>44</v>
      </c>
      <c r="B776" s="127"/>
      <c r="C776" s="127"/>
      <c r="D776" s="128"/>
      <c r="E776" s="8"/>
      <c r="F776" s="9" t="s">
        <v>24</v>
      </c>
      <c r="G776" s="10" t="s">
        <v>1240</v>
      </c>
      <c r="H776" s="11" t="s">
        <v>21</v>
      </c>
      <c r="I776" s="12">
        <v>12</v>
      </c>
      <c r="J776" s="13">
        <v>43009</v>
      </c>
      <c r="K776" s="14">
        <v>43009</v>
      </c>
      <c r="L776" s="14">
        <v>43100</v>
      </c>
      <c r="M776" s="15">
        <v>1</v>
      </c>
      <c r="N776" s="16">
        <v>0</v>
      </c>
      <c r="O776" s="17">
        <v>0</v>
      </c>
      <c r="P776" s="15">
        <f t="shared" si="46"/>
        <v>0</v>
      </c>
      <c r="Q776" s="15">
        <f t="shared" si="47"/>
        <v>0</v>
      </c>
      <c r="R776" s="18"/>
      <c r="S776" s="242"/>
      <c r="T776" s="242"/>
      <c r="U776" s="21"/>
      <c r="V776" s="242"/>
      <c r="W776" s="21"/>
      <c r="X776" s="21"/>
      <c r="Y776" s="244"/>
    </row>
    <row r="777" spans="1:25" ht="30" x14ac:dyDescent="0.25">
      <c r="A777" s="82" t="s">
        <v>30</v>
      </c>
      <c r="B777" s="127" t="s">
        <v>1241</v>
      </c>
      <c r="C777" s="127" t="s">
        <v>1242</v>
      </c>
      <c r="D777" s="128" t="s">
        <v>1243</v>
      </c>
      <c r="E777" s="8" t="s">
        <v>1244</v>
      </c>
      <c r="F777" s="9" t="s">
        <v>73</v>
      </c>
      <c r="G777" s="10" t="s">
        <v>1245</v>
      </c>
      <c r="H777" s="11" t="s">
        <v>71</v>
      </c>
      <c r="I777" s="12">
        <v>12</v>
      </c>
      <c r="J777" s="13">
        <v>43009</v>
      </c>
      <c r="K777" s="14">
        <v>43009</v>
      </c>
      <c r="L777" s="14">
        <v>43100</v>
      </c>
      <c r="M777" s="15">
        <v>100</v>
      </c>
      <c r="N777" s="16">
        <v>0</v>
      </c>
      <c r="O777" s="17">
        <v>0</v>
      </c>
      <c r="P777" s="15">
        <f t="shared" si="46"/>
        <v>0</v>
      </c>
      <c r="Q777" s="15">
        <f t="shared" si="47"/>
        <v>0</v>
      </c>
      <c r="R777" s="32"/>
      <c r="S777" s="242">
        <f>VLOOKUP(C777,'[1]Sumado depto y gestion incorp1'!$A$2:$C$297,3,FALSE)</f>
        <v>3147000000</v>
      </c>
      <c r="T777" s="242">
        <f>VLOOKUP(C777,'[1]Sumado depto y gestion incorp1'!$A$2:$D$297,4,FALSE)</f>
        <v>0</v>
      </c>
      <c r="U777" s="21">
        <f>VLOOKUP(C777,'[1]Sumado depto y gestion incorp1'!$A$2:$F$297,6,FALSE)</f>
        <v>0</v>
      </c>
      <c r="V777" s="242">
        <f>VLOOKUP(C777,'[1]Sumado depto y gestion incorp1'!$A$2:$G$297,7,FALSE)</f>
        <v>0</v>
      </c>
      <c r="W777" s="21">
        <f t="shared" si="48"/>
        <v>3147000000</v>
      </c>
      <c r="X777" s="21">
        <f t="shared" si="49"/>
        <v>0</v>
      </c>
      <c r="Y777" s="244"/>
    </row>
    <row r="778" spans="1:25" ht="30" x14ac:dyDescent="0.25">
      <c r="A778" s="82" t="s">
        <v>30</v>
      </c>
      <c r="B778" s="127"/>
      <c r="C778" s="127"/>
      <c r="D778" s="128"/>
      <c r="E778" s="8"/>
      <c r="F778" s="9" t="s">
        <v>22</v>
      </c>
      <c r="G778" s="10" t="s">
        <v>1246</v>
      </c>
      <c r="H778" s="11" t="s">
        <v>71</v>
      </c>
      <c r="I778" s="12">
        <v>12</v>
      </c>
      <c r="J778" s="13">
        <v>43009</v>
      </c>
      <c r="K778" s="14">
        <v>43009</v>
      </c>
      <c r="L778" s="14">
        <v>43100</v>
      </c>
      <c r="M778" s="15">
        <v>100</v>
      </c>
      <c r="N778" s="16">
        <v>0</v>
      </c>
      <c r="O778" s="17">
        <v>0</v>
      </c>
      <c r="P778" s="15">
        <f t="shared" si="46"/>
        <v>0</v>
      </c>
      <c r="Q778" s="15">
        <f t="shared" si="47"/>
        <v>0</v>
      </c>
      <c r="R778" s="32"/>
      <c r="S778" s="242"/>
      <c r="T778" s="242"/>
      <c r="U778" s="21"/>
      <c r="V778" s="242"/>
      <c r="W778" s="21"/>
      <c r="X778" s="21"/>
      <c r="Y778" s="244"/>
    </row>
    <row r="779" spans="1:25" ht="45" x14ac:dyDescent="0.25">
      <c r="A779" s="82" t="s">
        <v>30</v>
      </c>
      <c r="B779" s="127" t="s">
        <v>1241</v>
      </c>
      <c r="C779" s="127" t="s">
        <v>1247</v>
      </c>
      <c r="D779" s="128" t="s">
        <v>1248</v>
      </c>
      <c r="E779" s="8" t="s">
        <v>1249</v>
      </c>
      <c r="F779" s="9" t="s">
        <v>24</v>
      </c>
      <c r="G779" s="10" t="s">
        <v>1250</v>
      </c>
      <c r="H779" s="11" t="s">
        <v>21</v>
      </c>
      <c r="I779" s="12">
        <v>12</v>
      </c>
      <c r="J779" s="13">
        <v>43009</v>
      </c>
      <c r="K779" s="14">
        <v>43009</v>
      </c>
      <c r="L779" s="14">
        <v>43100</v>
      </c>
      <c r="M779" s="15">
        <v>1</v>
      </c>
      <c r="N779" s="12">
        <v>8.6999999999999993</v>
      </c>
      <c r="O779" s="17">
        <v>0</v>
      </c>
      <c r="P779" s="15">
        <f t="shared" si="46"/>
        <v>8.6999999999999993</v>
      </c>
      <c r="Q779" s="15">
        <f t="shared" si="47"/>
        <v>869.99999999999989</v>
      </c>
      <c r="R779" s="32"/>
      <c r="S779" s="242">
        <f>VLOOKUP(C779,'[1]Sumado depto y gestion incorp1'!$A$2:$C$297,3,FALSE)</f>
        <v>4984752217</v>
      </c>
      <c r="T779" s="242">
        <f>VLOOKUP(C779,'[1]Sumado depto y gestion incorp1'!$A$2:$D$297,4,FALSE)</f>
        <v>2093822850</v>
      </c>
      <c r="U779" s="21">
        <f>VLOOKUP(C779,'[1]Sumado depto y gestion incorp1'!$A$2:$F$297,6,FALSE)</f>
        <v>2925534962</v>
      </c>
      <c r="V779" s="242">
        <f>VLOOKUP(C779,'[1]Sumado depto y gestion incorp1'!$A$2:$G$297,7,FALSE)</f>
        <v>2093822850</v>
      </c>
      <c r="W779" s="21">
        <f t="shared" si="48"/>
        <v>7078575067</v>
      </c>
      <c r="X779" s="21">
        <f t="shared" si="49"/>
        <v>5019357812</v>
      </c>
      <c r="Y779" s="244"/>
    </row>
    <row r="780" spans="1:25" ht="45" x14ac:dyDescent="0.25">
      <c r="A780" s="82" t="s">
        <v>30</v>
      </c>
      <c r="B780" s="127" t="s">
        <v>1241</v>
      </c>
      <c r="C780" s="127" t="s">
        <v>1251</v>
      </c>
      <c r="D780" s="128" t="s">
        <v>1252</v>
      </c>
      <c r="E780" s="8" t="s">
        <v>1253</v>
      </c>
      <c r="F780" s="9" t="s">
        <v>25</v>
      </c>
      <c r="G780" s="10" t="s">
        <v>299</v>
      </c>
      <c r="H780" s="11" t="s">
        <v>21</v>
      </c>
      <c r="I780" s="12">
        <v>12</v>
      </c>
      <c r="J780" s="13">
        <v>43009</v>
      </c>
      <c r="K780" s="14">
        <v>43009</v>
      </c>
      <c r="L780" s="14">
        <v>43100</v>
      </c>
      <c r="M780" s="15">
        <v>100</v>
      </c>
      <c r="N780" s="121">
        <v>83</v>
      </c>
      <c r="O780" s="17">
        <v>17</v>
      </c>
      <c r="P780" s="15">
        <f t="shared" si="46"/>
        <v>100</v>
      </c>
      <c r="Q780" s="15">
        <f t="shared" si="47"/>
        <v>100</v>
      </c>
      <c r="R780" s="32"/>
      <c r="S780" s="242">
        <f>VLOOKUP(C780,'[1]Sumado depto y gestion incorp1'!$A$2:$C$297,3,FALSE)</f>
        <v>1646954726</v>
      </c>
      <c r="T780" s="242">
        <f>VLOOKUP(C780,'[1]Sumado depto y gestion incorp1'!$A$2:$D$297,4,FALSE)</f>
        <v>0</v>
      </c>
      <c r="U780" s="21">
        <f>VLOOKUP(C780,'[1]Sumado depto y gestion incorp1'!$A$2:$F$297,6,FALSE)</f>
        <v>921242730</v>
      </c>
      <c r="V780" s="242">
        <f>VLOOKUP(C780,'[1]Sumado depto y gestion incorp1'!$A$2:$G$297,7,FALSE)</f>
        <v>0</v>
      </c>
      <c r="W780" s="21">
        <f t="shared" si="48"/>
        <v>1646954726</v>
      </c>
      <c r="X780" s="21">
        <f t="shared" si="49"/>
        <v>921242730</v>
      </c>
      <c r="Y780" s="244"/>
    </row>
    <row r="781" spans="1:25" ht="30" x14ac:dyDescent="0.25">
      <c r="A781" s="82" t="s">
        <v>30</v>
      </c>
      <c r="B781" s="127"/>
      <c r="C781" s="127"/>
      <c r="D781" s="128"/>
      <c r="E781" s="8"/>
      <c r="F781" s="9" t="s">
        <v>24</v>
      </c>
      <c r="G781" s="10" t="s">
        <v>1254</v>
      </c>
      <c r="H781" s="11" t="s">
        <v>21</v>
      </c>
      <c r="I781" s="12">
        <v>12</v>
      </c>
      <c r="J781" s="13">
        <v>43009</v>
      </c>
      <c r="K781" s="14">
        <v>43009</v>
      </c>
      <c r="L781" s="14">
        <v>43100</v>
      </c>
      <c r="M781" s="15">
        <v>100</v>
      </c>
      <c r="N781" s="121">
        <v>49</v>
      </c>
      <c r="O781" s="17">
        <v>51</v>
      </c>
      <c r="P781" s="15">
        <f t="shared" si="46"/>
        <v>100</v>
      </c>
      <c r="Q781" s="15">
        <f t="shared" si="47"/>
        <v>100</v>
      </c>
      <c r="R781" s="32"/>
      <c r="S781" s="242"/>
      <c r="T781" s="242"/>
      <c r="U781" s="21"/>
      <c r="V781" s="242"/>
      <c r="W781" s="21"/>
      <c r="X781" s="21"/>
      <c r="Y781" s="244"/>
    </row>
    <row r="782" spans="1:25" ht="30" x14ac:dyDescent="0.25">
      <c r="A782" s="82" t="s">
        <v>30</v>
      </c>
      <c r="B782" s="127"/>
      <c r="C782" s="127"/>
      <c r="D782" s="128"/>
      <c r="E782" s="8"/>
      <c r="F782" s="9" t="s">
        <v>72</v>
      </c>
      <c r="G782" s="10" t="s">
        <v>1255</v>
      </c>
      <c r="H782" s="11" t="s">
        <v>201</v>
      </c>
      <c r="I782" s="12">
        <v>12</v>
      </c>
      <c r="J782" s="13">
        <v>43009</v>
      </c>
      <c r="K782" s="14">
        <v>43009</v>
      </c>
      <c r="L782" s="14">
        <v>43100</v>
      </c>
      <c r="M782" s="15">
        <v>100</v>
      </c>
      <c r="N782" s="121">
        <v>160</v>
      </c>
      <c r="O782" s="17">
        <v>0</v>
      </c>
      <c r="P782" s="15">
        <f t="shared" si="46"/>
        <v>160</v>
      </c>
      <c r="Q782" s="15">
        <f t="shared" si="47"/>
        <v>160</v>
      </c>
      <c r="R782" s="32"/>
      <c r="S782" s="242"/>
      <c r="T782" s="242"/>
      <c r="U782" s="21"/>
      <c r="V782" s="242"/>
      <c r="W782" s="21"/>
      <c r="X782" s="21"/>
      <c r="Y782" s="244"/>
    </row>
    <row r="783" spans="1:25" ht="45" x14ac:dyDescent="0.25">
      <c r="A783" s="82" t="s">
        <v>30</v>
      </c>
      <c r="B783" s="127" t="s">
        <v>1241</v>
      </c>
      <c r="C783" s="127" t="s">
        <v>1256</v>
      </c>
      <c r="D783" s="128" t="s">
        <v>1257</v>
      </c>
      <c r="E783" s="8" t="s">
        <v>1258</v>
      </c>
      <c r="F783" s="9" t="s">
        <v>25</v>
      </c>
      <c r="G783" s="10" t="s">
        <v>1259</v>
      </c>
      <c r="H783" s="11" t="s">
        <v>21</v>
      </c>
      <c r="I783" s="12">
        <v>12</v>
      </c>
      <c r="J783" s="13">
        <v>43009</v>
      </c>
      <c r="K783" s="14">
        <v>43009</v>
      </c>
      <c r="L783" s="14">
        <v>43100</v>
      </c>
      <c r="M783" s="15">
        <v>100</v>
      </c>
      <c r="N783" s="16">
        <v>0</v>
      </c>
      <c r="O783" s="17">
        <v>0</v>
      </c>
      <c r="P783" s="15">
        <f t="shared" si="46"/>
        <v>0</v>
      </c>
      <c r="Q783" s="15">
        <f t="shared" si="47"/>
        <v>0</v>
      </c>
      <c r="R783" s="32"/>
      <c r="S783" s="242">
        <f>VLOOKUP(C783,'[1]Sumado depto y gestion incorp1'!$A$2:$C$297,3,FALSE)</f>
        <v>225000000</v>
      </c>
      <c r="T783" s="242">
        <f>VLOOKUP(C783,'[1]Sumado depto y gestion incorp1'!$A$2:$D$297,4,FALSE)</f>
        <v>0</v>
      </c>
      <c r="U783" s="21">
        <f>VLOOKUP(C783,'[1]Sumado depto y gestion incorp1'!$A$2:$F$297,6,FALSE)</f>
        <v>225000000</v>
      </c>
      <c r="V783" s="242">
        <f>VLOOKUP(C783,'[1]Sumado depto y gestion incorp1'!$A$2:$G$297,7,FALSE)</f>
        <v>0</v>
      </c>
      <c r="W783" s="21">
        <f t="shared" si="48"/>
        <v>225000000</v>
      </c>
      <c r="X783" s="21">
        <f t="shared" si="49"/>
        <v>225000000</v>
      </c>
      <c r="Y783" s="244"/>
    </row>
    <row r="784" spans="1:25" ht="30" x14ac:dyDescent="0.25">
      <c r="A784" s="82" t="s">
        <v>30</v>
      </c>
      <c r="B784" s="127"/>
      <c r="C784" s="127"/>
      <c r="D784" s="128"/>
      <c r="E784" s="8"/>
      <c r="F784" s="9" t="s">
        <v>24</v>
      </c>
      <c r="G784" s="10" t="s">
        <v>1260</v>
      </c>
      <c r="H784" s="11" t="s">
        <v>21</v>
      </c>
      <c r="I784" s="12">
        <v>12</v>
      </c>
      <c r="J784" s="13">
        <v>43009</v>
      </c>
      <c r="K784" s="14">
        <v>43009</v>
      </c>
      <c r="L784" s="14">
        <v>43100</v>
      </c>
      <c r="M784" s="15">
        <v>100</v>
      </c>
      <c r="N784" s="121">
        <v>100</v>
      </c>
      <c r="O784" s="17">
        <v>0</v>
      </c>
      <c r="P784" s="15">
        <f t="shared" si="46"/>
        <v>100</v>
      </c>
      <c r="Q784" s="15">
        <f t="shared" si="47"/>
        <v>100</v>
      </c>
      <c r="R784" s="32"/>
      <c r="S784" s="242"/>
      <c r="T784" s="242"/>
      <c r="U784" s="21"/>
      <c r="V784" s="242"/>
      <c r="W784" s="21"/>
      <c r="X784" s="21"/>
      <c r="Y784" s="244"/>
    </row>
    <row r="785" spans="1:25" ht="30" x14ac:dyDescent="0.25">
      <c r="A785" s="82" t="s">
        <v>30</v>
      </c>
      <c r="B785" s="127"/>
      <c r="C785" s="127"/>
      <c r="D785" s="128"/>
      <c r="E785" s="8"/>
      <c r="F785" s="9" t="s">
        <v>19</v>
      </c>
      <c r="G785" s="10" t="s">
        <v>1261</v>
      </c>
      <c r="H785" s="11" t="s">
        <v>21</v>
      </c>
      <c r="I785" s="12">
        <v>12</v>
      </c>
      <c r="J785" s="13">
        <v>43009</v>
      </c>
      <c r="K785" s="14">
        <v>43009</v>
      </c>
      <c r="L785" s="14">
        <v>43100</v>
      </c>
      <c r="M785" s="15">
        <v>100</v>
      </c>
      <c r="N785" s="16">
        <v>0</v>
      </c>
      <c r="O785" s="17">
        <v>0</v>
      </c>
      <c r="P785" s="15">
        <f t="shared" si="46"/>
        <v>0</v>
      </c>
      <c r="Q785" s="15">
        <f t="shared" si="47"/>
        <v>0</v>
      </c>
      <c r="R785" s="32"/>
      <c r="S785" s="242"/>
      <c r="T785" s="242"/>
      <c r="U785" s="21"/>
      <c r="V785" s="242"/>
      <c r="W785" s="21"/>
      <c r="X785" s="21"/>
      <c r="Y785" s="244"/>
    </row>
    <row r="786" spans="1:25" ht="45" x14ac:dyDescent="0.25">
      <c r="A786" s="82" t="s">
        <v>30</v>
      </c>
      <c r="B786" s="127" t="s">
        <v>1241</v>
      </c>
      <c r="C786" s="127" t="s">
        <v>1262</v>
      </c>
      <c r="D786" s="128" t="s">
        <v>1263</v>
      </c>
      <c r="E786" s="8" t="s">
        <v>1264</v>
      </c>
      <c r="F786" s="9" t="s">
        <v>25</v>
      </c>
      <c r="G786" s="10" t="s">
        <v>1265</v>
      </c>
      <c r="H786" s="11" t="s">
        <v>21</v>
      </c>
      <c r="I786" s="12">
        <v>12</v>
      </c>
      <c r="J786" s="13">
        <v>43009</v>
      </c>
      <c r="K786" s="14">
        <v>43009</v>
      </c>
      <c r="L786" s="14">
        <v>43100</v>
      </c>
      <c r="M786" s="15">
        <v>100</v>
      </c>
      <c r="N786" s="121">
        <v>79</v>
      </c>
      <c r="O786" s="17">
        <v>0</v>
      </c>
      <c r="P786" s="15">
        <f t="shared" si="46"/>
        <v>79</v>
      </c>
      <c r="Q786" s="15">
        <f t="shared" si="47"/>
        <v>79</v>
      </c>
      <c r="R786" s="32"/>
      <c r="S786" s="242">
        <f>VLOOKUP(C786,'[1]Sumado depto y gestion incorp1'!$A$2:$C$297,3,FALSE)</f>
        <v>257000000</v>
      </c>
      <c r="T786" s="242">
        <f>VLOOKUP(C786,'[1]Sumado depto y gestion incorp1'!$A$2:$D$297,4,FALSE)</f>
        <v>0</v>
      </c>
      <c r="U786" s="21">
        <f>VLOOKUP(C786,'[1]Sumado depto y gestion incorp1'!$A$2:$F$297,6,FALSE)</f>
        <v>145388390</v>
      </c>
      <c r="V786" s="242">
        <f>VLOOKUP(C786,'[1]Sumado depto y gestion incorp1'!$A$2:$G$297,7,FALSE)</f>
        <v>0</v>
      </c>
      <c r="W786" s="21">
        <f t="shared" si="48"/>
        <v>257000000</v>
      </c>
      <c r="X786" s="21">
        <f t="shared" si="49"/>
        <v>145388390</v>
      </c>
      <c r="Y786" s="244"/>
    </row>
    <row r="787" spans="1:25" ht="30" x14ac:dyDescent="0.25">
      <c r="A787" s="82" t="s">
        <v>30</v>
      </c>
      <c r="B787" s="127"/>
      <c r="C787" s="127"/>
      <c r="D787" s="128"/>
      <c r="E787" s="8"/>
      <c r="F787" s="9" t="s">
        <v>24</v>
      </c>
      <c r="G787" s="10" t="s">
        <v>1266</v>
      </c>
      <c r="H787" s="11" t="s">
        <v>21</v>
      </c>
      <c r="I787" s="12">
        <v>12</v>
      </c>
      <c r="J787" s="13">
        <v>43009</v>
      </c>
      <c r="K787" s="14">
        <v>43009</v>
      </c>
      <c r="L787" s="14">
        <v>43100</v>
      </c>
      <c r="M787" s="15">
        <v>100</v>
      </c>
      <c r="N787" s="16">
        <v>0</v>
      </c>
      <c r="O787" s="17">
        <v>100</v>
      </c>
      <c r="P787" s="15">
        <f t="shared" si="46"/>
        <v>100</v>
      </c>
      <c r="Q787" s="15">
        <f t="shared" si="47"/>
        <v>100</v>
      </c>
      <c r="R787" s="32"/>
      <c r="S787" s="242"/>
      <c r="T787" s="242"/>
      <c r="U787" s="21"/>
      <c r="V787" s="242"/>
      <c r="W787" s="21"/>
      <c r="X787" s="21"/>
      <c r="Y787" s="244"/>
    </row>
    <row r="788" spans="1:25" ht="30" x14ac:dyDescent="0.25">
      <c r="A788" s="82" t="s">
        <v>30</v>
      </c>
      <c r="B788" s="127"/>
      <c r="C788" s="127"/>
      <c r="D788" s="128"/>
      <c r="E788" s="8"/>
      <c r="F788" s="9" t="s">
        <v>19</v>
      </c>
      <c r="G788" s="10" t="s">
        <v>1267</v>
      </c>
      <c r="H788" s="11" t="s">
        <v>21</v>
      </c>
      <c r="I788" s="12">
        <v>12</v>
      </c>
      <c r="J788" s="13">
        <v>43009</v>
      </c>
      <c r="K788" s="14">
        <v>43009</v>
      </c>
      <c r="L788" s="14">
        <v>43100</v>
      </c>
      <c r="M788" s="15">
        <v>100</v>
      </c>
      <c r="N788" s="121">
        <v>0</v>
      </c>
      <c r="O788" s="17">
        <v>100</v>
      </c>
      <c r="P788" s="15">
        <f t="shared" si="46"/>
        <v>100</v>
      </c>
      <c r="Q788" s="15">
        <f t="shared" si="47"/>
        <v>100</v>
      </c>
      <c r="R788" s="32"/>
      <c r="S788" s="242"/>
      <c r="T788" s="242"/>
      <c r="U788" s="21"/>
      <c r="V788" s="242"/>
      <c r="W788" s="21"/>
      <c r="X788" s="21"/>
      <c r="Y788" s="244"/>
    </row>
    <row r="789" spans="1:25" ht="60" x14ac:dyDescent="0.25">
      <c r="A789" s="82" t="s">
        <v>30</v>
      </c>
      <c r="B789" s="127" t="s">
        <v>1241</v>
      </c>
      <c r="C789" s="127" t="s">
        <v>1268</v>
      </c>
      <c r="D789" s="128" t="s">
        <v>1269</v>
      </c>
      <c r="E789" s="8" t="s">
        <v>1270</v>
      </c>
      <c r="F789" s="9" t="s">
        <v>25</v>
      </c>
      <c r="G789" s="10" t="s">
        <v>1271</v>
      </c>
      <c r="H789" s="11" t="s">
        <v>71</v>
      </c>
      <c r="I789" s="12">
        <v>12</v>
      </c>
      <c r="J789" s="13">
        <v>43009</v>
      </c>
      <c r="K789" s="14">
        <v>43009</v>
      </c>
      <c r="L789" s="14">
        <v>43100</v>
      </c>
      <c r="M789" s="15">
        <v>100</v>
      </c>
      <c r="N789" s="121">
        <v>100</v>
      </c>
      <c r="O789" s="17"/>
      <c r="P789" s="15">
        <f t="shared" si="46"/>
        <v>100</v>
      </c>
      <c r="Q789" s="15">
        <f t="shared" si="47"/>
        <v>100</v>
      </c>
      <c r="R789" s="32"/>
      <c r="S789" s="242">
        <f>VLOOKUP(C789,'[1]Sumado depto y gestion incorp1'!$A$2:$C$297,3,FALSE)</f>
        <v>4292096000</v>
      </c>
      <c r="T789" s="242">
        <f>VLOOKUP(C789,'[1]Sumado depto y gestion incorp1'!$A$2:$D$297,4,FALSE)</f>
        <v>0</v>
      </c>
      <c r="U789" s="21">
        <f>VLOOKUP(C789,'[1]Sumado depto y gestion incorp1'!$A$2:$F$297,6,FALSE)</f>
        <v>1417554696</v>
      </c>
      <c r="V789" s="242">
        <f>VLOOKUP(C789,'[1]Sumado depto y gestion incorp1'!$A$2:$G$297,7,FALSE)</f>
        <v>0</v>
      </c>
      <c r="W789" s="21">
        <f t="shared" si="48"/>
        <v>4292096000</v>
      </c>
      <c r="X789" s="21">
        <f t="shared" si="49"/>
        <v>1417554696</v>
      </c>
      <c r="Y789" s="244"/>
    </row>
    <row r="790" spans="1:25" ht="30" x14ac:dyDescent="0.25">
      <c r="A790" s="82" t="s">
        <v>30</v>
      </c>
      <c r="B790" s="127"/>
      <c r="C790" s="127"/>
      <c r="D790" s="128"/>
      <c r="E790" s="8"/>
      <c r="F790" s="9" t="s">
        <v>19</v>
      </c>
      <c r="G790" s="10" t="s">
        <v>1272</v>
      </c>
      <c r="H790" s="11" t="s">
        <v>71</v>
      </c>
      <c r="I790" s="12">
        <v>12</v>
      </c>
      <c r="J790" s="13">
        <v>43009</v>
      </c>
      <c r="K790" s="14">
        <v>43009</v>
      </c>
      <c r="L790" s="14">
        <v>43100</v>
      </c>
      <c r="M790" s="15">
        <v>100</v>
      </c>
      <c r="N790" s="121">
        <v>100</v>
      </c>
      <c r="O790" s="17"/>
      <c r="P790" s="15">
        <f t="shared" si="46"/>
        <v>100</v>
      </c>
      <c r="Q790" s="15">
        <f t="shared" si="47"/>
        <v>100</v>
      </c>
      <c r="R790" s="32"/>
      <c r="S790" s="242"/>
      <c r="T790" s="242"/>
      <c r="U790" s="21"/>
      <c r="V790" s="242"/>
      <c r="W790" s="21"/>
      <c r="X790" s="21"/>
      <c r="Y790" s="244"/>
    </row>
    <row r="791" spans="1:25" ht="30" x14ac:dyDescent="0.25">
      <c r="A791" s="82" t="s">
        <v>30</v>
      </c>
      <c r="B791" s="127"/>
      <c r="C791" s="127"/>
      <c r="D791" s="128"/>
      <c r="E791" s="8"/>
      <c r="F791" s="9" t="s">
        <v>197</v>
      </c>
      <c r="G791" s="10" t="s">
        <v>1273</v>
      </c>
      <c r="H791" s="11" t="s">
        <v>71</v>
      </c>
      <c r="I791" s="12">
        <v>12</v>
      </c>
      <c r="J791" s="13">
        <v>43009</v>
      </c>
      <c r="K791" s="14">
        <v>43009</v>
      </c>
      <c r="L791" s="14">
        <v>43100</v>
      </c>
      <c r="M791" s="15">
        <v>100</v>
      </c>
      <c r="N791" s="16">
        <v>100</v>
      </c>
      <c r="O791" s="17"/>
      <c r="P791" s="15">
        <f t="shared" si="46"/>
        <v>100</v>
      </c>
      <c r="Q791" s="15">
        <f t="shared" si="47"/>
        <v>100</v>
      </c>
      <c r="R791" s="32"/>
      <c r="S791" s="242"/>
      <c r="T791" s="242"/>
      <c r="U791" s="21"/>
      <c r="V791" s="242"/>
      <c r="W791" s="21"/>
      <c r="X791" s="21"/>
      <c r="Y791" s="244"/>
    </row>
    <row r="792" spans="1:25" ht="30" x14ac:dyDescent="0.25">
      <c r="A792" s="82" t="s">
        <v>30</v>
      </c>
      <c r="B792" s="127"/>
      <c r="C792" s="127"/>
      <c r="D792" s="128"/>
      <c r="E792" s="8"/>
      <c r="F792" s="9" t="s">
        <v>26</v>
      </c>
      <c r="G792" s="10" t="s">
        <v>1274</v>
      </c>
      <c r="H792" s="11" t="s">
        <v>71</v>
      </c>
      <c r="I792" s="12">
        <v>12</v>
      </c>
      <c r="J792" s="13">
        <v>43009</v>
      </c>
      <c r="K792" s="14">
        <v>43009</v>
      </c>
      <c r="L792" s="14">
        <v>43100</v>
      </c>
      <c r="M792" s="15">
        <v>100</v>
      </c>
      <c r="N792" s="16">
        <v>0</v>
      </c>
      <c r="O792" s="17"/>
      <c r="P792" s="15">
        <f t="shared" si="46"/>
        <v>0</v>
      </c>
      <c r="Q792" s="15">
        <f t="shared" si="47"/>
        <v>0</v>
      </c>
      <c r="R792" s="32"/>
      <c r="S792" s="242"/>
      <c r="T792" s="242"/>
      <c r="U792" s="21"/>
      <c r="V792" s="242"/>
      <c r="W792" s="21"/>
      <c r="X792" s="21"/>
      <c r="Y792" s="244"/>
    </row>
    <row r="793" spans="1:25" ht="30" x14ac:dyDescent="0.25">
      <c r="A793" s="82" t="s">
        <v>30</v>
      </c>
      <c r="B793" s="127"/>
      <c r="C793" s="127"/>
      <c r="D793" s="128"/>
      <c r="E793" s="8"/>
      <c r="F793" s="9" t="s">
        <v>70</v>
      </c>
      <c r="G793" s="10" t="s">
        <v>1275</v>
      </c>
      <c r="H793" s="11" t="s">
        <v>71</v>
      </c>
      <c r="I793" s="12">
        <v>12</v>
      </c>
      <c r="J793" s="13">
        <v>43009</v>
      </c>
      <c r="K793" s="14">
        <v>43009</v>
      </c>
      <c r="L793" s="14">
        <v>43100</v>
      </c>
      <c r="M793" s="15">
        <v>100</v>
      </c>
      <c r="N793" s="16">
        <v>100</v>
      </c>
      <c r="O793" s="17"/>
      <c r="P793" s="15">
        <f t="shared" si="46"/>
        <v>100</v>
      </c>
      <c r="Q793" s="15">
        <f t="shared" si="47"/>
        <v>100</v>
      </c>
      <c r="R793" s="32"/>
      <c r="S793" s="242"/>
      <c r="T793" s="242"/>
      <c r="U793" s="21"/>
      <c r="V793" s="242"/>
      <c r="W793" s="21"/>
      <c r="X793" s="21"/>
      <c r="Y793" s="244"/>
    </row>
    <row r="794" spans="1:25" ht="30" x14ac:dyDescent="0.25">
      <c r="A794" s="82" t="s">
        <v>30</v>
      </c>
      <c r="B794" s="127"/>
      <c r="C794" s="127"/>
      <c r="D794" s="128"/>
      <c r="E794" s="8"/>
      <c r="F794" s="9" t="s">
        <v>72</v>
      </c>
      <c r="G794" s="10" t="s">
        <v>1276</v>
      </c>
      <c r="H794" s="11" t="s">
        <v>71</v>
      </c>
      <c r="I794" s="12">
        <v>12</v>
      </c>
      <c r="J794" s="13">
        <v>43009</v>
      </c>
      <c r="K794" s="14">
        <v>43009</v>
      </c>
      <c r="L794" s="14">
        <v>43100</v>
      </c>
      <c r="M794" s="15">
        <v>100</v>
      </c>
      <c r="N794" s="16">
        <v>100</v>
      </c>
      <c r="O794" s="17"/>
      <c r="P794" s="15">
        <f t="shared" si="46"/>
        <v>100</v>
      </c>
      <c r="Q794" s="15">
        <f t="shared" si="47"/>
        <v>100</v>
      </c>
      <c r="R794" s="32"/>
      <c r="S794" s="242"/>
      <c r="T794" s="242"/>
      <c r="U794" s="21"/>
      <c r="V794" s="242"/>
      <c r="W794" s="21"/>
      <c r="X794" s="21"/>
      <c r="Y794" s="244"/>
    </row>
    <row r="795" spans="1:25" ht="30" x14ac:dyDescent="0.25">
      <c r="A795" s="82" t="s">
        <v>30</v>
      </c>
      <c r="B795" s="127"/>
      <c r="C795" s="127"/>
      <c r="D795" s="128"/>
      <c r="E795" s="8"/>
      <c r="F795" s="9" t="s">
        <v>73</v>
      </c>
      <c r="G795" s="10" t="s">
        <v>1277</v>
      </c>
      <c r="H795" s="11" t="s">
        <v>71</v>
      </c>
      <c r="I795" s="12">
        <v>2</v>
      </c>
      <c r="J795" s="13">
        <v>43009</v>
      </c>
      <c r="K795" s="14">
        <v>43009</v>
      </c>
      <c r="L795" s="14">
        <v>43100</v>
      </c>
      <c r="M795" s="15">
        <v>100</v>
      </c>
      <c r="N795" s="16">
        <v>0</v>
      </c>
      <c r="O795" s="17"/>
      <c r="P795" s="15">
        <f t="shared" si="46"/>
        <v>0</v>
      </c>
      <c r="Q795" s="15">
        <f t="shared" si="47"/>
        <v>0</v>
      </c>
      <c r="R795" s="32"/>
      <c r="S795" s="242"/>
      <c r="T795" s="242"/>
      <c r="U795" s="21"/>
      <c r="V795" s="242"/>
      <c r="W795" s="21"/>
      <c r="X795" s="21"/>
      <c r="Y795" s="244"/>
    </row>
    <row r="796" spans="1:25" ht="60" x14ac:dyDescent="0.25">
      <c r="A796" s="82" t="s">
        <v>30</v>
      </c>
      <c r="B796" s="127" t="s">
        <v>1241</v>
      </c>
      <c r="C796" s="127" t="s">
        <v>1278</v>
      </c>
      <c r="D796" s="128" t="s">
        <v>1279</v>
      </c>
      <c r="E796" s="8" t="s">
        <v>1280</v>
      </c>
      <c r="F796" s="9" t="s">
        <v>25</v>
      </c>
      <c r="G796" s="10" t="s">
        <v>1281</v>
      </c>
      <c r="H796" s="11" t="s">
        <v>21</v>
      </c>
      <c r="I796" s="12">
        <v>12</v>
      </c>
      <c r="J796" s="13">
        <v>43009</v>
      </c>
      <c r="K796" s="14">
        <v>43009</v>
      </c>
      <c r="L796" s="14">
        <v>43100</v>
      </c>
      <c r="M796" s="15">
        <v>100</v>
      </c>
      <c r="N796" s="16">
        <v>0</v>
      </c>
      <c r="O796" s="17">
        <v>0</v>
      </c>
      <c r="P796" s="15">
        <f t="shared" si="46"/>
        <v>0</v>
      </c>
      <c r="Q796" s="15">
        <f t="shared" si="47"/>
        <v>0</v>
      </c>
      <c r="R796" s="32"/>
      <c r="S796" s="242">
        <f>VLOOKUP(C796,'[1]Sumado depto y gestion incorp1'!$A$2:$C$297,3,FALSE)</f>
        <v>290000000</v>
      </c>
      <c r="T796" s="242">
        <f>VLOOKUP(C796,'[1]Sumado depto y gestion incorp1'!$A$2:$D$297,4,FALSE)</f>
        <v>0</v>
      </c>
      <c r="U796" s="21">
        <f>VLOOKUP(C796,'[1]Sumado depto y gestion incorp1'!$A$2:$F$297,6,FALSE)</f>
        <v>70456740</v>
      </c>
      <c r="V796" s="242">
        <f>VLOOKUP(C796,'[1]Sumado depto y gestion incorp1'!$A$2:$G$297,7,FALSE)</f>
        <v>0</v>
      </c>
      <c r="W796" s="21">
        <f t="shared" si="48"/>
        <v>290000000</v>
      </c>
      <c r="X796" s="21">
        <f t="shared" si="49"/>
        <v>70456740</v>
      </c>
      <c r="Y796" s="244"/>
    </row>
    <row r="797" spans="1:25" ht="30" x14ac:dyDescent="0.25">
      <c r="A797" s="82" t="s">
        <v>30</v>
      </c>
      <c r="B797" s="127"/>
      <c r="C797" s="127"/>
      <c r="D797" s="128"/>
      <c r="E797" s="8"/>
      <c r="F797" s="9" t="s">
        <v>24</v>
      </c>
      <c r="G797" s="10" t="s">
        <v>1282</v>
      </c>
      <c r="H797" s="11" t="s">
        <v>21</v>
      </c>
      <c r="I797" s="12">
        <v>12</v>
      </c>
      <c r="J797" s="13">
        <v>43009</v>
      </c>
      <c r="K797" s="14">
        <v>43009</v>
      </c>
      <c r="L797" s="14">
        <v>43100</v>
      </c>
      <c r="M797" s="15">
        <v>100</v>
      </c>
      <c r="N797" s="16">
        <v>0</v>
      </c>
      <c r="O797" s="17">
        <v>0</v>
      </c>
      <c r="P797" s="15">
        <f t="shared" si="46"/>
        <v>0</v>
      </c>
      <c r="Q797" s="15">
        <f t="shared" si="47"/>
        <v>0</v>
      </c>
      <c r="R797" s="32"/>
      <c r="S797" s="242"/>
      <c r="T797" s="242"/>
      <c r="U797" s="21"/>
      <c r="V797" s="242"/>
      <c r="W797" s="21"/>
      <c r="X797" s="21"/>
      <c r="Y797" s="244"/>
    </row>
    <row r="798" spans="1:25" ht="30" x14ac:dyDescent="0.25">
      <c r="A798" s="82" t="s">
        <v>30</v>
      </c>
      <c r="B798" s="127"/>
      <c r="C798" s="127"/>
      <c r="D798" s="128"/>
      <c r="E798" s="8"/>
      <c r="F798" s="9" t="s">
        <v>19</v>
      </c>
      <c r="G798" s="10" t="s">
        <v>1283</v>
      </c>
      <c r="H798" s="11" t="s">
        <v>21</v>
      </c>
      <c r="I798" s="12">
        <v>12</v>
      </c>
      <c r="J798" s="13">
        <v>43009</v>
      </c>
      <c r="K798" s="14">
        <v>43009</v>
      </c>
      <c r="L798" s="14">
        <v>43100</v>
      </c>
      <c r="M798" s="15">
        <v>100</v>
      </c>
      <c r="N798" s="16">
        <v>0</v>
      </c>
      <c r="O798" s="17">
        <v>0</v>
      </c>
      <c r="P798" s="15">
        <f t="shared" si="46"/>
        <v>0</v>
      </c>
      <c r="Q798" s="15">
        <f t="shared" si="47"/>
        <v>0</v>
      </c>
      <c r="R798" s="32"/>
      <c r="S798" s="242"/>
      <c r="T798" s="242"/>
      <c r="U798" s="21"/>
      <c r="V798" s="242"/>
      <c r="W798" s="21"/>
      <c r="X798" s="21"/>
      <c r="Y798" s="244"/>
    </row>
    <row r="799" spans="1:25" ht="30" x14ac:dyDescent="0.25">
      <c r="A799" s="82" t="s">
        <v>30</v>
      </c>
      <c r="B799" s="127"/>
      <c r="C799" s="127"/>
      <c r="D799" s="128"/>
      <c r="E799" s="8"/>
      <c r="F799" s="9" t="s">
        <v>197</v>
      </c>
      <c r="G799" s="10" t="s">
        <v>1284</v>
      </c>
      <c r="H799" s="11" t="s">
        <v>21</v>
      </c>
      <c r="I799" s="12">
        <v>12</v>
      </c>
      <c r="J799" s="13">
        <v>43009</v>
      </c>
      <c r="K799" s="14">
        <v>43009</v>
      </c>
      <c r="L799" s="14">
        <v>43100</v>
      </c>
      <c r="M799" s="15">
        <v>100</v>
      </c>
      <c r="N799" s="16">
        <v>0</v>
      </c>
      <c r="O799" s="17">
        <v>0</v>
      </c>
      <c r="P799" s="15">
        <f t="shared" si="46"/>
        <v>0</v>
      </c>
      <c r="Q799" s="15">
        <f t="shared" si="47"/>
        <v>0</v>
      </c>
      <c r="R799" s="32"/>
      <c r="S799" s="242"/>
      <c r="T799" s="242"/>
      <c r="U799" s="21"/>
      <c r="V799" s="242"/>
      <c r="W799" s="21"/>
      <c r="X799" s="21"/>
      <c r="Y799" s="244"/>
    </row>
    <row r="800" spans="1:25" ht="30" x14ac:dyDescent="0.25">
      <c r="A800" s="82" t="s">
        <v>30</v>
      </c>
      <c r="B800" s="127"/>
      <c r="C800" s="127"/>
      <c r="D800" s="128"/>
      <c r="E800" s="8"/>
      <c r="F800" s="9" t="s">
        <v>26</v>
      </c>
      <c r="G800" s="10" t="s">
        <v>1285</v>
      </c>
      <c r="H800" s="11" t="s">
        <v>21</v>
      </c>
      <c r="I800" s="12">
        <v>12</v>
      </c>
      <c r="J800" s="13">
        <v>43009</v>
      </c>
      <c r="K800" s="14">
        <v>43009</v>
      </c>
      <c r="L800" s="14">
        <v>43100</v>
      </c>
      <c r="M800" s="15">
        <v>100</v>
      </c>
      <c r="N800" s="16">
        <v>20</v>
      </c>
      <c r="O800" s="17">
        <v>4.3</v>
      </c>
      <c r="P800" s="15">
        <f t="shared" si="46"/>
        <v>24.3</v>
      </c>
      <c r="Q800" s="15">
        <f t="shared" si="47"/>
        <v>24.3</v>
      </c>
      <c r="R800" s="32"/>
      <c r="S800" s="242"/>
      <c r="T800" s="242"/>
      <c r="U800" s="21"/>
      <c r="V800" s="242"/>
      <c r="W800" s="21"/>
      <c r="X800" s="21"/>
      <c r="Y800" s="244"/>
    </row>
    <row r="801" spans="1:25" ht="56.25" customHeight="1" x14ac:dyDescent="0.25">
      <c r="A801" s="82" t="s">
        <v>30</v>
      </c>
      <c r="B801" s="127" t="s">
        <v>1241</v>
      </c>
      <c r="C801" s="127" t="s">
        <v>1286</v>
      </c>
      <c r="D801" s="128" t="s">
        <v>1287</v>
      </c>
      <c r="E801" s="8" t="s">
        <v>1288</v>
      </c>
      <c r="F801" s="9" t="s">
        <v>25</v>
      </c>
      <c r="G801" s="10" t="s">
        <v>1289</v>
      </c>
      <c r="H801" s="11" t="s">
        <v>21</v>
      </c>
      <c r="I801" s="12">
        <v>12</v>
      </c>
      <c r="J801" s="13">
        <v>43009</v>
      </c>
      <c r="K801" s="14">
        <v>43009</v>
      </c>
      <c r="L801" s="14">
        <v>43100</v>
      </c>
      <c r="M801" s="15">
        <v>100</v>
      </c>
      <c r="N801" s="16">
        <v>0</v>
      </c>
      <c r="O801" s="17">
        <v>0</v>
      </c>
      <c r="P801" s="15">
        <f t="shared" si="46"/>
        <v>0</v>
      </c>
      <c r="Q801" s="15">
        <f t="shared" si="47"/>
        <v>0</v>
      </c>
      <c r="R801" s="32"/>
      <c r="S801" s="242">
        <f>VLOOKUP(C801,'[1]Sumado depto y gestion incorp1'!$A$2:$C$297,3,FALSE)</f>
        <v>5000000000</v>
      </c>
      <c r="T801" s="242">
        <f>VLOOKUP(C801,'[1]Sumado depto y gestion incorp1'!$A$2:$D$297,4,FALSE)</f>
        <v>0</v>
      </c>
      <c r="U801" s="21">
        <f>VLOOKUP(C801,'[1]Sumado depto y gestion incorp1'!$A$2:$F$297,6,FALSE)</f>
        <v>0</v>
      </c>
      <c r="V801" s="242">
        <f>VLOOKUP(C801,'[1]Sumado depto y gestion incorp1'!$A$2:$G$297,7,FALSE)</f>
        <v>0</v>
      </c>
      <c r="W801" s="21">
        <f t="shared" si="48"/>
        <v>5000000000</v>
      </c>
      <c r="X801" s="21">
        <f t="shared" si="49"/>
        <v>0</v>
      </c>
      <c r="Y801" s="244"/>
    </row>
    <row r="802" spans="1:25" ht="45" x14ac:dyDescent="0.25">
      <c r="A802" s="82" t="s">
        <v>30</v>
      </c>
      <c r="B802" s="127" t="s">
        <v>1241</v>
      </c>
      <c r="C802" s="127" t="s">
        <v>1290</v>
      </c>
      <c r="D802" s="128" t="s">
        <v>1291</v>
      </c>
      <c r="E802" s="8" t="s">
        <v>1292</v>
      </c>
      <c r="F802" s="9"/>
      <c r="G802" s="10" t="s">
        <v>1293</v>
      </c>
      <c r="H802" s="11" t="s">
        <v>71</v>
      </c>
      <c r="I802" s="12">
        <v>12</v>
      </c>
      <c r="J802" s="13">
        <v>43009</v>
      </c>
      <c r="K802" s="14">
        <v>43009</v>
      </c>
      <c r="L802" s="14">
        <v>43100</v>
      </c>
      <c r="M802" s="15">
        <v>100</v>
      </c>
      <c r="N802" s="16">
        <v>0</v>
      </c>
      <c r="O802" s="17">
        <v>100</v>
      </c>
      <c r="P802" s="15">
        <f t="shared" si="46"/>
        <v>100</v>
      </c>
      <c r="Q802" s="15">
        <f t="shared" si="47"/>
        <v>100</v>
      </c>
      <c r="R802" s="32"/>
      <c r="S802" s="242">
        <f>VLOOKUP(C802,'[1]Sumado depto y gestion incorp1'!$A$2:$C$297,3,FALSE)</f>
        <v>7000000000</v>
      </c>
      <c r="T802" s="242">
        <f>VLOOKUP(C802,'[1]Sumado depto y gestion incorp1'!$A$2:$D$297,4,FALSE)</f>
        <v>0</v>
      </c>
      <c r="U802" s="21">
        <f>VLOOKUP(C802,'[1]Sumado depto y gestion incorp1'!$A$2:$F$297,6,FALSE)</f>
        <v>6999999772</v>
      </c>
      <c r="V802" s="242">
        <f>VLOOKUP(C802,'[1]Sumado depto y gestion incorp1'!$A$2:$G$297,7,FALSE)</f>
        <v>0</v>
      </c>
      <c r="W802" s="21">
        <f t="shared" si="48"/>
        <v>7000000000</v>
      </c>
      <c r="X802" s="21">
        <f t="shared" si="49"/>
        <v>6999999772</v>
      </c>
      <c r="Y802" s="244"/>
    </row>
    <row r="803" spans="1:25" ht="45" x14ac:dyDescent="0.25">
      <c r="A803" s="82" t="s">
        <v>14</v>
      </c>
      <c r="B803" s="127" t="s">
        <v>15</v>
      </c>
      <c r="C803" s="127" t="s">
        <v>16</v>
      </c>
      <c r="D803" s="128" t="s">
        <v>17</v>
      </c>
      <c r="E803" s="30" t="s">
        <v>18</v>
      </c>
      <c r="F803" s="9" t="s">
        <v>19</v>
      </c>
      <c r="G803" s="10" t="s">
        <v>20</v>
      </c>
      <c r="H803" s="11" t="s">
        <v>21</v>
      </c>
      <c r="I803" s="12">
        <v>12</v>
      </c>
      <c r="J803" s="13">
        <v>43009</v>
      </c>
      <c r="K803" s="14">
        <v>43009</v>
      </c>
      <c r="L803" s="14">
        <v>43100</v>
      </c>
      <c r="M803" s="15">
        <v>1</v>
      </c>
      <c r="N803" s="15">
        <v>1</v>
      </c>
      <c r="O803" s="22"/>
      <c r="P803" s="15">
        <f>N803+O803</f>
        <v>1</v>
      </c>
      <c r="Q803" s="15">
        <f t="shared" si="47"/>
        <v>100</v>
      </c>
      <c r="R803" s="32"/>
      <c r="S803" s="242">
        <f>VLOOKUP(C803,'[1]Sumado depto y gestion incorp1'!$A$2:$C$297,3,FALSE)</f>
        <v>145131282</v>
      </c>
      <c r="T803" s="242">
        <f>VLOOKUP(C803,'[1]Sumado depto y gestion incorp1'!$A$2:$D$297,4,FALSE)</f>
        <v>0</v>
      </c>
      <c r="U803" s="21">
        <f>VLOOKUP(C803,'[1]Sumado depto y gestion incorp1'!$A$2:$F$297,6,FALSE)</f>
        <v>66063142</v>
      </c>
      <c r="V803" s="242">
        <f>VLOOKUP(C803,'[1]Sumado depto y gestion incorp1'!$A$2:$G$297,7,FALSE)</f>
        <v>0</v>
      </c>
      <c r="W803" s="21">
        <f t="shared" si="48"/>
        <v>145131282</v>
      </c>
      <c r="X803" s="21">
        <f t="shared" si="49"/>
        <v>66063142</v>
      </c>
      <c r="Y803" s="244"/>
    </row>
    <row r="804" spans="1:25" ht="30" x14ac:dyDescent="0.25">
      <c r="A804" s="82" t="s">
        <v>14</v>
      </c>
      <c r="B804" s="127"/>
      <c r="C804" s="127"/>
      <c r="D804" s="128"/>
      <c r="E804" s="8"/>
      <c r="F804" s="9" t="s">
        <v>197</v>
      </c>
      <c r="G804" s="10" t="s">
        <v>1294</v>
      </c>
      <c r="H804" s="11" t="s">
        <v>21</v>
      </c>
      <c r="I804" s="12">
        <v>12</v>
      </c>
      <c r="J804" s="13">
        <v>43009</v>
      </c>
      <c r="K804" s="14">
        <v>43009</v>
      </c>
      <c r="L804" s="14">
        <v>43100</v>
      </c>
      <c r="M804" s="15">
        <v>1</v>
      </c>
      <c r="N804" s="15">
        <v>1</v>
      </c>
      <c r="O804" s="22"/>
      <c r="P804" s="15">
        <f t="shared" ref="P804:P867" si="50">N804+O804</f>
        <v>1</v>
      </c>
      <c r="Q804" s="15">
        <f t="shared" si="47"/>
        <v>100</v>
      </c>
      <c r="R804" s="32"/>
      <c r="S804" s="242"/>
      <c r="T804" s="242"/>
      <c r="U804" s="21"/>
      <c r="V804" s="242"/>
      <c r="W804" s="21"/>
      <c r="X804" s="21"/>
      <c r="Y804" s="244"/>
    </row>
    <row r="805" spans="1:25" ht="45" x14ac:dyDescent="0.25">
      <c r="A805" s="82" t="s">
        <v>14</v>
      </c>
      <c r="B805" s="127" t="s">
        <v>15</v>
      </c>
      <c r="C805" s="127" t="s">
        <v>1295</v>
      </c>
      <c r="D805" s="128" t="s">
        <v>1296</v>
      </c>
      <c r="E805" s="30" t="s">
        <v>1297</v>
      </c>
      <c r="F805" s="9" t="s">
        <v>19</v>
      </c>
      <c r="G805" s="10" t="s">
        <v>1298</v>
      </c>
      <c r="H805" s="11" t="s">
        <v>21</v>
      </c>
      <c r="I805" s="12">
        <v>12</v>
      </c>
      <c r="J805" s="13">
        <v>43009</v>
      </c>
      <c r="K805" s="14">
        <v>43009</v>
      </c>
      <c r="L805" s="14">
        <v>43100</v>
      </c>
      <c r="M805" s="15">
        <v>1</v>
      </c>
      <c r="N805" s="15">
        <v>0.75</v>
      </c>
      <c r="O805" s="22">
        <v>0.25</v>
      </c>
      <c r="P805" s="15">
        <f t="shared" si="50"/>
        <v>1</v>
      </c>
      <c r="Q805" s="15">
        <f t="shared" si="47"/>
        <v>100</v>
      </c>
      <c r="R805" s="32"/>
      <c r="S805" s="242">
        <f>VLOOKUP(C805,'[1]Sumado depto y gestion incorp1'!$A$2:$C$297,3,FALSE)</f>
        <v>135131282</v>
      </c>
      <c r="T805" s="242">
        <f>VLOOKUP(C805,'[1]Sumado depto y gestion incorp1'!$A$2:$D$297,4,FALSE)</f>
        <v>0</v>
      </c>
      <c r="U805" s="21">
        <f>VLOOKUP(C805,'[1]Sumado depto y gestion incorp1'!$A$2:$F$297,6,FALSE)</f>
        <v>106607041</v>
      </c>
      <c r="V805" s="242">
        <f>VLOOKUP(C805,'[1]Sumado depto y gestion incorp1'!$A$2:$G$297,7,FALSE)</f>
        <v>0</v>
      </c>
      <c r="W805" s="21">
        <f t="shared" si="48"/>
        <v>135131282</v>
      </c>
      <c r="X805" s="21">
        <f t="shared" si="49"/>
        <v>106607041</v>
      </c>
      <c r="Y805" s="244"/>
    </row>
    <row r="806" spans="1:25" ht="30" x14ac:dyDescent="0.25">
      <c r="A806" s="82" t="s">
        <v>14</v>
      </c>
      <c r="B806" s="127"/>
      <c r="C806" s="127"/>
      <c r="D806" s="128"/>
      <c r="E806" s="8"/>
      <c r="F806" s="9" t="s">
        <v>197</v>
      </c>
      <c r="G806" s="10" t="s">
        <v>1299</v>
      </c>
      <c r="H806" s="11" t="s">
        <v>21</v>
      </c>
      <c r="I806" s="12">
        <v>12</v>
      </c>
      <c r="J806" s="13">
        <v>43009</v>
      </c>
      <c r="K806" s="14">
        <v>43009</v>
      </c>
      <c r="L806" s="14">
        <v>43100</v>
      </c>
      <c r="M806" s="15">
        <v>1</v>
      </c>
      <c r="N806" s="15">
        <v>1</v>
      </c>
      <c r="O806" s="22"/>
      <c r="P806" s="15">
        <f t="shared" si="50"/>
        <v>1</v>
      </c>
      <c r="Q806" s="15">
        <f t="shared" si="47"/>
        <v>100</v>
      </c>
      <c r="R806" s="32"/>
      <c r="S806" s="242"/>
      <c r="T806" s="242"/>
      <c r="U806" s="21"/>
      <c r="V806" s="242"/>
      <c r="W806" s="21"/>
      <c r="X806" s="21"/>
      <c r="Y806" s="244"/>
    </row>
    <row r="807" spans="1:25" ht="30" x14ac:dyDescent="0.25">
      <c r="A807" s="82" t="s">
        <v>14</v>
      </c>
      <c r="B807" s="127"/>
      <c r="C807" s="127"/>
      <c r="D807" s="128"/>
      <c r="E807" s="8"/>
      <c r="F807" s="9" t="s">
        <v>22</v>
      </c>
      <c r="G807" s="10" t="s">
        <v>1300</v>
      </c>
      <c r="H807" s="11" t="s">
        <v>201</v>
      </c>
      <c r="I807" s="12">
        <v>12</v>
      </c>
      <c r="J807" s="13">
        <v>43009</v>
      </c>
      <c r="K807" s="14">
        <v>43009</v>
      </c>
      <c r="L807" s="14">
        <v>43100</v>
      </c>
      <c r="M807" s="15">
        <v>1</v>
      </c>
      <c r="N807" s="15">
        <v>1</v>
      </c>
      <c r="O807" s="22"/>
      <c r="P807" s="15">
        <f t="shared" si="50"/>
        <v>1</v>
      </c>
      <c r="Q807" s="15">
        <f t="shared" si="47"/>
        <v>100</v>
      </c>
      <c r="R807" s="32"/>
      <c r="S807" s="242"/>
      <c r="T807" s="242"/>
      <c r="U807" s="21"/>
      <c r="V807" s="242"/>
      <c r="W807" s="21"/>
      <c r="X807" s="21"/>
      <c r="Y807" s="244"/>
    </row>
    <row r="808" spans="1:25" ht="30" x14ac:dyDescent="0.25">
      <c r="A808" s="82" t="s">
        <v>14</v>
      </c>
      <c r="B808" s="127"/>
      <c r="C808" s="127"/>
      <c r="D808" s="128"/>
      <c r="E808" s="8"/>
      <c r="F808" s="9" t="s">
        <v>23</v>
      </c>
      <c r="G808" s="10" t="s">
        <v>391</v>
      </c>
      <c r="H808" s="11" t="s">
        <v>201</v>
      </c>
      <c r="I808" s="12">
        <v>12</v>
      </c>
      <c r="J808" s="13">
        <v>43009</v>
      </c>
      <c r="K808" s="14">
        <v>43009</v>
      </c>
      <c r="L808" s="14">
        <v>43100</v>
      </c>
      <c r="M808" s="15">
        <v>1</v>
      </c>
      <c r="N808" s="15">
        <v>0.7</v>
      </c>
      <c r="O808" s="22">
        <v>0.3</v>
      </c>
      <c r="P808" s="15">
        <f t="shared" si="50"/>
        <v>1</v>
      </c>
      <c r="Q808" s="15">
        <f t="shared" si="47"/>
        <v>100</v>
      </c>
      <c r="R808" s="32"/>
      <c r="S808" s="242"/>
      <c r="T808" s="242"/>
      <c r="U808" s="21"/>
      <c r="V808" s="242"/>
      <c r="W808" s="21"/>
      <c r="X808" s="21"/>
      <c r="Y808" s="244"/>
    </row>
    <row r="809" spans="1:25" ht="60" x14ac:dyDescent="0.25">
      <c r="A809" s="82" t="s">
        <v>14</v>
      </c>
      <c r="B809" s="127" t="s">
        <v>15</v>
      </c>
      <c r="C809" s="127" t="s">
        <v>1301</v>
      </c>
      <c r="D809" s="128" t="s">
        <v>1302</v>
      </c>
      <c r="E809" s="30" t="s">
        <v>1303</v>
      </c>
      <c r="F809" s="9" t="s">
        <v>24</v>
      </c>
      <c r="G809" s="10" t="s">
        <v>1304</v>
      </c>
      <c r="H809" s="11" t="s">
        <v>21</v>
      </c>
      <c r="I809" s="12">
        <v>12</v>
      </c>
      <c r="J809" s="13">
        <v>43009</v>
      </c>
      <c r="K809" s="14">
        <v>43009</v>
      </c>
      <c r="L809" s="14">
        <v>43100</v>
      </c>
      <c r="M809" s="15">
        <v>1</v>
      </c>
      <c r="N809" s="15">
        <v>0.9</v>
      </c>
      <c r="O809" s="22">
        <v>0.1</v>
      </c>
      <c r="P809" s="15">
        <f t="shared" si="50"/>
        <v>1</v>
      </c>
      <c r="Q809" s="15">
        <f t="shared" si="47"/>
        <v>100</v>
      </c>
      <c r="R809" s="32"/>
      <c r="S809" s="242">
        <f>VLOOKUP(C809,'[1]Sumado depto y gestion incorp1'!$A$2:$C$297,3,FALSE)</f>
        <v>40000000</v>
      </c>
      <c r="T809" s="242">
        <f>VLOOKUP(C809,'[1]Sumado depto y gestion incorp1'!$A$2:$D$297,4,FALSE)</f>
        <v>0</v>
      </c>
      <c r="U809" s="21">
        <f>VLOOKUP(C809,'[1]Sumado depto y gestion incorp1'!$A$2:$F$297,6,FALSE)</f>
        <v>23857920</v>
      </c>
      <c r="V809" s="242">
        <f>VLOOKUP(C809,'[1]Sumado depto y gestion incorp1'!$A$2:$G$297,7,FALSE)</f>
        <v>0</v>
      </c>
      <c r="W809" s="21">
        <f t="shared" si="48"/>
        <v>40000000</v>
      </c>
      <c r="X809" s="21">
        <f t="shared" si="49"/>
        <v>23857920</v>
      </c>
      <c r="Y809" s="244"/>
    </row>
    <row r="810" spans="1:25" ht="45" x14ac:dyDescent="0.25">
      <c r="A810" s="82" t="s">
        <v>14</v>
      </c>
      <c r="B810" s="127" t="s">
        <v>1305</v>
      </c>
      <c r="C810" s="130" t="s">
        <v>1306</v>
      </c>
      <c r="D810" s="128" t="s">
        <v>1307</v>
      </c>
      <c r="E810" s="8" t="s">
        <v>1308</v>
      </c>
      <c r="F810" s="9" t="s">
        <v>25</v>
      </c>
      <c r="G810" s="10" t="s">
        <v>1309</v>
      </c>
      <c r="H810" s="11" t="s">
        <v>21</v>
      </c>
      <c r="I810" s="12">
        <v>9</v>
      </c>
      <c r="J810" s="13">
        <v>43009</v>
      </c>
      <c r="K810" s="14">
        <v>43009</v>
      </c>
      <c r="L810" s="14">
        <v>43100</v>
      </c>
      <c r="M810" s="15">
        <v>1</v>
      </c>
      <c r="N810" s="15">
        <v>0.66</v>
      </c>
      <c r="O810" s="22">
        <v>0.34</v>
      </c>
      <c r="P810" s="15">
        <f t="shared" si="50"/>
        <v>1</v>
      </c>
      <c r="Q810" s="15">
        <f t="shared" si="47"/>
        <v>100</v>
      </c>
      <c r="R810" s="32"/>
      <c r="S810" s="242"/>
      <c r="T810" s="242"/>
      <c r="U810" s="21"/>
      <c r="V810" s="242"/>
      <c r="W810" s="21">
        <f t="shared" si="48"/>
        <v>0</v>
      </c>
      <c r="X810" s="21">
        <f t="shared" si="49"/>
        <v>0</v>
      </c>
      <c r="Y810" s="244"/>
    </row>
    <row r="811" spans="1:25" ht="30" x14ac:dyDescent="0.25">
      <c r="A811" s="82" t="s">
        <v>14</v>
      </c>
      <c r="B811" s="127"/>
      <c r="C811" s="127"/>
      <c r="D811" s="128"/>
      <c r="E811" s="8"/>
      <c r="F811" s="9" t="s">
        <v>24</v>
      </c>
      <c r="G811" s="10" t="s">
        <v>1310</v>
      </c>
      <c r="H811" s="11" t="s">
        <v>21</v>
      </c>
      <c r="I811" s="12">
        <v>9</v>
      </c>
      <c r="J811" s="13">
        <v>43009</v>
      </c>
      <c r="K811" s="14">
        <v>43009</v>
      </c>
      <c r="L811" s="14">
        <v>43100</v>
      </c>
      <c r="M811" s="15">
        <v>1</v>
      </c>
      <c r="N811" s="15">
        <v>0.11</v>
      </c>
      <c r="O811" s="22">
        <v>0.33</v>
      </c>
      <c r="P811" s="15">
        <f t="shared" si="50"/>
        <v>0.44</v>
      </c>
      <c r="Q811" s="15">
        <f t="shared" si="47"/>
        <v>44</v>
      </c>
      <c r="R811" s="32"/>
      <c r="S811" s="242"/>
      <c r="T811" s="242"/>
      <c r="U811" s="21"/>
      <c r="V811" s="242"/>
      <c r="W811" s="21"/>
      <c r="X811" s="21"/>
      <c r="Y811" s="244"/>
    </row>
    <row r="812" spans="1:25" ht="30" x14ac:dyDescent="0.25">
      <c r="A812" s="82" t="s">
        <v>14</v>
      </c>
      <c r="B812" s="127"/>
      <c r="C812" s="127"/>
      <c r="D812" s="128"/>
      <c r="E812" s="8"/>
      <c r="F812" s="9" t="s">
        <v>19</v>
      </c>
      <c r="G812" s="10" t="s">
        <v>1311</v>
      </c>
      <c r="H812" s="11" t="s">
        <v>21</v>
      </c>
      <c r="I812" s="12">
        <v>9</v>
      </c>
      <c r="J812" s="13">
        <v>43009</v>
      </c>
      <c r="K812" s="14">
        <v>43009</v>
      </c>
      <c r="L812" s="14">
        <v>43100</v>
      </c>
      <c r="M812" s="15">
        <v>1</v>
      </c>
      <c r="N812" s="15">
        <v>0</v>
      </c>
      <c r="O812" s="22">
        <v>0.11</v>
      </c>
      <c r="P812" s="15">
        <f t="shared" si="50"/>
        <v>0.11</v>
      </c>
      <c r="Q812" s="15">
        <f t="shared" si="47"/>
        <v>11</v>
      </c>
      <c r="R812" s="32"/>
      <c r="S812" s="242"/>
      <c r="T812" s="242"/>
      <c r="U812" s="21"/>
      <c r="V812" s="242"/>
      <c r="W812" s="21"/>
      <c r="X812" s="21"/>
      <c r="Y812" s="244"/>
    </row>
    <row r="813" spans="1:25" ht="30" x14ac:dyDescent="0.25">
      <c r="A813" s="82" t="s">
        <v>14</v>
      </c>
      <c r="B813" s="127"/>
      <c r="C813" s="127"/>
      <c r="D813" s="128"/>
      <c r="E813" s="8"/>
      <c r="F813" s="9" t="s">
        <v>197</v>
      </c>
      <c r="G813" s="10" t="s">
        <v>1312</v>
      </c>
      <c r="H813" s="11" t="s">
        <v>21</v>
      </c>
      <c r="I813" s="12">
        <v>9</v>
      </c>
      <c r="J813" s="13">
        <v>43009</v>
      </c>
      <c r="K813" s="14">
        <v>43009</v>
      </c>
      <c r="L813" s="14">
        <v>43100</v>
      </c>
      <c r="M813" s="15">
        <v>1</v>
      </c>
      <c r="N813" s="15">
        <v>0.11</v>
      </c>
      <c r="O813" s="22">
        <v>0.33</v>
      </c>
      <c r="P813" s="15">
        <f t="shared" si="50"/>
        <v>0.44</v>
      </c>
      <c r="Q813" s="15">
        <f t="shared" si="47"/>
        <v>44</v>
      </c>
      <c r="R813" s="32"/>
      <c r="S813" s="242"/>
      <c r="T813" s="242"/>
      <c r="U813" s="21"/>
      <c r="V813" s="242"/>
      <c r="W813" s="21"/>
      <c r="X813" s="21"/>
      <c r="Y813" s="244"/>
    </row>
    <row r="814" spans="1:25" ht="30" x14ac:dyDescent="0.25">
      <c r="A814" s="82" t="s">
        <v>14</v>
      </c>
      <c r="B814" s="127"/>
      <c r="C814" s="127"/>
      <c r="D814" s="128"/>
      <c r="E814" s="8"/>
      <c r="F814" s="9" t="s">
        <v>26</v>
      </c>
      <c r="G814" s="10" t="s">
        <v>1313</v>
      </c>
      <c r="H814" s="11" t="s">
        <v>21</v>
      </c>
      <c r="I814" s="12">
        <v>9</v>
      </c>
      <c r="J814" s="13">
        <v>43009</v>
      </c>
      <c r="K814" s="14">
        <v>43009</v>
      </c>
      <c r="L814" s="14">
        <v>43100</v>
      </c>
      <c r="M814" s="15">
        <v>1</v>
      </c>
      <c r="N814" s="15">
        <v>0.66</v>
      </c>
      <c r="O814" s="22">
        <v>0.34</v>
      </c>
      <c r="P814" s="15">
        <f t="shared" si="50"/>
        <v>1</v>
      </c>
      <c r="Q814" s="15">
        <f t="shared" si="47"/>
        <v>100</v>
      </c>
      <c r="R814" s="32"/>
      <c r="S814" s="242"/>
      <c r="T814" s="242"/>
      <c r="U814" s="21"/>
      <c r="V814" s="242"/>
      <c r="W814" s="21"/>
      <c r="X814" s="21"/>
      <c r="Y814" s="244"/>
    </row>
    <row r="815" spans="1:25" ht="45" x14ac:dyDescent="0.25">
      <c r="A815" s="82" t="s">
        <v>53</v>
      </c>
      <c r="B815" s="127" t="s">
        <v>1314</v>
      </c>
      <c r="C815" s="127" t="s">
        <v>1315</v>
      </c>
      <c r="D815" s="128" t="s">
        <v>1316</v>
      </c>
      <c r="E815" s="8" t="s">
        <v>1317</v>
      </c>
      <c r="F815" s="9" t="s">
        <v>73</v>
      </c>
      <c r="G815" s="10" t="s">
        <v>1318</v>
      </c>
      <c r="H815" s="11" t="s">
        <v>71</v>
      </c>
      <c r="I815" s="12">
        <v>12</v>
      </c>
      <c r="J815" s="13">
        <v>43009</v>
      </c>
      <c r="K815" s="14">
        <v>43009</v>
      </c>
      <c r="L815" s="14">
        <v>43100</v>
      </c>
      <c r="M815" s="15">
        <v>27</v>
      </c>
      <c r="N815" s="16">
        <v>0</v>
      </c>
      <c r="O815" s="17"/>
      <c r="P815" s="15">
        <f t="shared" si="50"/>
        <v>0</v>
      </c>
      <c r="Q815" s="15">
        <f t="shared" si="47"/>
        <v>0</v>
      </c>
      <c r="R815" s="32"/>
      <c r="S815" s="242">
        <f>VLOOKUP(C815,'[1]Sumado depto y gestion incorp1'!$A$2:$C$297,3,FALSE)</f>
        <v>5086063092</v>
      </c>
      <c r="T815" s="242">
        <f>VLOOKUP(C815,'[1]Sumado depto y gestion incorp1'!$A$2:$D$297,4,FALSE)</f>
        <v>0</v>
      </c>
      <c r="U815" s="21">
        <f>VLOOKUP(C815,'[1]Sumado depto y gestion incorp1'!$A$2:$F$297,6,FALSE)</f>
        <v>2795088060</v>
      </c>
      <c r="V815" s="242">
        <f>VLOOKUP(C815,'[1]Sumado depto y gestion incorp1'!$A$2:$G$297,7,FALSE)</f>
        <v>0</v>
      </c>
      <c r="W815" s="21">
        <f t="shared" si="48"/>
        <v>5086063092</v>
      </c>
      <c r="X815" s="21">
        <f t="shared" si="49"/>
        <v>2795088060</v>
      </c>
      <c r="Y815" s="244"/>
    </row>
    <row r="816" spans="1:25" x14ac:dyDescent="0.25">
      <c r="A816" s="82" t="s">
        <v>53</v>
      </c>
      <c r="B816" s="127"/>
      <c r="C816" s="127"/>
      <c r="D816" s="128"/>
      <c r="E816" s="8"/>
      <c r="F816" s="9" t="s">
        <v>22</v>
      </c>
      <c r="G816" s="10" t="s">
        <v>1319</v>
      </c>
      <c r="H816" s="11" t="s">
        <v>71</v>
      </c>
      <c r="I816" s="12">
        <v>12</v>
      </c>
      <c r="J816" s="13">
        <v>43009</v>
      </c>
      <c r="K816" s="14">
        <v>43009</v>
      </c>
      <c r="L816" s="14">
        <v>43100</v>
      </c>
      <c r="M816" s="15">
        <v>100</v>
      </c>
      <c r="N816" s="16">
        <v>0</v>
      </c>
      <c r="O816" s="17"/>
      <c r="P816" s="15">
        <f t="shared" si="50"/>
        <v>0</v>
      </c>
      <c r="Q816" s="15">
        <f t="shared" si="47"/>
        <v>0</v>
      </c>
      <c r="R816" s="32"/>
      <c r="S816" s="242"/>
      <c r="T816" s="242"/>
      <c r="U816" s="21"/>
      <c r="V816" s="242"/>
      <c r="W816" s="21"/>
      <c r="X816" s="21"/>
      <c r="Y816" s="244"/>
    </row>
    <row r="817" spans="1:25" x14ac:dyDescent="0.25">
      <c r="A817" s="82" t="s">
        <v>53</v>
      </c>
      <c r="B817" s="127"/>
      <c r="C817" s="127"/>
      <c r="D817" s="128"/>
      <c r="E817" s="8"/>
      <c r="F817" s="9" t="s">
        <v>23</v>
      </c>
      <c r="G817" s="10" t="s">
        <v>1320</v>
      </c>
      <c r="H817" s="11" t="s">
        <v>71</v>
      </c>
      <c r="I817" s="12">
        <v>12</v>
      </c>
      <c r="J817" s="13">
        <v>43009</v>
      </c>
      <c r="K817" s="14">
        <v>43009</v>
      </c>
      <c r="L817" s="14">
        <v>43100</v>
      </c>
      <c r="M817" s="15">
        <v>50</v>
      </c>
      <c r="N817" s="16">
        <v>0</v>
      </c>
      <c r="O817" s="17"/>
      <c r="P817" s="15">
        <f t="shared" si="50"/>
        <v>0</v>
      </c>
      <c r="Q817" s="15">
        <f t="shared" si="47"/>
        <v>0</v>
      </c>
      <c r="R817" s="32"/>
      <c r="S817" s="242"/>
      <c r="T817" s="242"/>
      <c r="U817" s="21"/>
      <c r="V817" s="242"/>
      <c r="W817" s="21"/>
      <c r="X817" s="21"/>
      <c r="Y817" s="244"/>
    </row>
    <row r="818" spans="1:25" x14ac:dyDescent="0.25">
      <c r="A818" s="82" t="s">
        <v>53</v>
      </c>
      <c r="B818" s="127"/>
      <c r="C818" s="127"/>
      <c r="D818" s="128"/>
      <c r="E818" s="8"/>
      <c r="F818" s="9" t="s">
        <v>232</v>
      </c>
      <c r="G818" s="10" t="s">
        <v>1321</v>
      </c>
      <c r="H818" s="11" t="s">
        <v>71</v>
      </c>
      <c r="I818" s="12">
        <v>12</v>
      </c>
      <c r="J818" s="13">
        <v>43009</v>
      </c>
      <c r="K818" s="14">
        <v>43009</v>
      </c>
      <c r="L818" s="14">
        <v>43084</v>
      </c>
      <c r="M818" s="15">
        <v>25</v>
      </c>
      <c r="N818" s="16">
        <v>0.75</v>
      </c>
      <c r="O818" s="17">
        <v>50</v>
      </c>
      <c r="P818" s="15">
        <f t="shared" si="50"/>
        <v>50.75</v>
      </c>
      <c r="Q818" s="15">
        <f t="shared" si="47"/>
        <v>202.99999999999997</v>
      </c>
      <c r="R818" s="32"/>
      <c r="S818" s="242"/>
      <c r="T818" s="242"/>
      <c r="U818" s="21"/>
      <c r="V818" s="242"/>
      <c r="W818" s="21"/>
      <c r="X818" s="21"/>
      <c r="Y818" s="244"/>
    </row>
    <row r="819" spans="1:25" x14ac:dyDescent="0.25">
      <c r="A819" s="82" t="s">
        <v>53</v>
      </c>
      <c r="B819" s="127"/>
      <c r="C819" s="127"/>
      <c r="D819" s="128"/>
      <c r="E819" s="8"/>
      <c r="F819" s="9" t="s">
        <v>79</v>
      </c>
      <c r="G819" s="10" t="s">
        <v>1322</v>
      </c>
      <c r="H819" s="11" t="s">
        <v>71</v>
      </c>
      <c r="I819" s="12">
        <v>12</v>
      </c>
      <c r="J819" s="13">
        <v>43009</v>
      </c>
      <c r="K819" s="14">
        <v>43009</v>
      </c>
      <c r="L819" s="14">
        <v>43100</v>
      </c>
      <c r="M819" s="15">
        <v>100</v>
      </c>
      <c r="N819" s="16">
        <v>0</v>
      </c>
      <c r="O819" s="17"/>
      <c r="P819" s="15">
        <f t="shared" si="50"/>
        <v>0</v>
      </c>
      <c r="Q819" s="15">
        <f t="shared" si="47"/>
        <v>0</v>
      </c>
      <c r="R819" s="32"/>
      <c r="S819" s="242"/>
      <c r="T819" s="242"/>
      <c r="U819" s="21"/>
      <c r="V819" s="242"/>
      <c r="W819" s="21"/>
      <c r="X819" s="21"/>
      <c r="Y819" s="244"/>
    </row>
    <row r="820" spans="1:25" x14ac:dyDescent="0.25">
      <c r="A820" s="82" t="s">
        <v>53</v>
      </c>
      <c r="B820" s="127"/>
      <c r="C820" s="127"/>
      <c r="D820" s="128"/>
      <c r="E820" s="8"/>
      <c r="F820" s="9" t="s">
        <v>78</v>
      </c>
      <c r="G820" s="10" t="s">
        <v>1323</v>
      </c>
      <c r="H820" s="11" t="s">
        <v>71</v>
      </c>
      <c r="I820" s="12">
        <v>12</v>
      </c>
      <c r="J820" s="13">
        <v>43009</v>
      </c>
      <c r="K820" s="14">
        <v>43009</v>
      </c>
      <c r="L820" s="14">
        <v>43100</v>
      </c>
      <c r="M820" s="15">
        <v>25</v>
      </c>
      <c r="N820" s="16">
        <v>0</v>
      </c>
      <c r="O820" s="17"/>
      <c r="P820" s="15">
        <f t="shared" si="50"/>
        <v>0</v>
      </c>
      <c r="Q820" s="15">
        <f t="shared" si="47"/>
        <v>0</v>
      </c>
      <c r="R820" s="32"/>
      <c r="S820" s="242"/>
      <c r="T820" s="242"/>
      <c r="U820" s="21"/>
      <c r="V820" s="242"/>
      <c r="W820" s="21"/>
      <c r="X820" s="21"/>
      <c r="Y820" s="244"/>
    </row>
    <row r="821" spans="1:25" x14ac:dyDescent="0.25">
      <c r="A821" s="82" t="s">
        <v>53</v>
      </c>
      <c r="B821" s="127"/>
      <c r="C821" s="127"/>
      <c r="D821" s="128"/>
      <c r="E821" s="8"/>
      <c r="F821" s="9" t="s">
        <v>318</v>
      </c>
      <c r="G821" s="10" t="s">
        <v>1324</v>
      </c>
      <c r="H821" s="11" t="s">
        <v>71</v>
      </c>
      <c r="I821" s="12">
        <v>12</v>
      </c>
      <c r="J821" s="13">
        <v>43009</v>
      </c>
      <c r="K821" s="14">
        <v>43009</v>
      </c>
      <c r="L821" s="14">
        <v>43100</v>
      </c>
      <c r="M821" s="15">
        <v>50</v>
      </c>
      <c r="N821" s="16">
        <v>0</v>
      </c>
      <c r="O821" s="17"/>
      <c r="P821" s="15">
        <f t="shared" si="50"/>
        <v>0</v>
      </c>
      <c r="Q821" s="15">
        <f t="shared" si="47"/>
        <v>0</v>
      </c>
      <c r="R821" s="32"/>
      <c r="S821" s="242"/>
      <c r="T821" s="242"/>
      <c r="U821" s="21"/>
      <c r="V821" s="242"/>
      <c r="W821" s="21"/>
      <c r="X821" s="21"/>
      <c r="Y821" s="244"/>
    </row>
    <row r="822" spans="1:25" x14ac:dyDescent="0.25">
      <c r="A822" s="82" t="s">
        <v>53</v>
      </c>
      <c r="B822" s="127"/>
      <c r="C822" s="127"/>
      <c r="D822" s="128"/>
      <c r="E822" s="8"/>
      <c r="F822" s="9" t="s">
        <v>274</v>
      </c>
      <c r="G822" s="10" t="s">
        <v>1325</v>
      </c>
      <c r="H822" s="11" t="s">
        <v>71</v>
      </c>
      <c r="I822" s="12">
        <v>12</v>
      </c>
      <c r="J822" s="13">
        <v>43009</v>
      </c>
      <c r="K822" s="14">
        <v>43009</v>
      </c>
      <c r="L822" s="14">
        <v>43100</v>
      </c>
      <c r="M822" s="15">
        <v>21</v>
      </c>
      <c r="N822" s="16">
        <v>10</v>
      </c>
      <c r="O822" s="17">
        <v>23</v>
      </c>
      <c r="P822" s="15">
        <f t="shared" si="50"/>
        <v>33</v>
      </c>
      <c r="Q822" s="15">
        <f t="shared" si="47"/>
        <v>157.14285714285714</v>
      </c>
      <c r="R822" s="32"/>
      <c r="S822" s="242"/>
      <c r="T822" s="242"/>
      <c r="U822" s="21"/>
      <c r="V822" s="242"/>
      <c r="W822" s="21"/>
      <c r="X822" s="21"/>
      <c r="Y822" s="244"/>
    </row>
    <row r="823" spans="1:25" x14ac:dyDescent="0.25">
      <c r="A823" s="82" t="s">
        <v>53</v>
      </c>
      <c r="B823" s="127"/>
      <c r="C823" s="127"/>
      <c r="D823" s="128"/>
      <c r="E823" s="8"/>
      <c r="F823" s="9" t="s">
        <v>829</v>
      </c>
      <c r="G823" s="10" t="s">
        <v>1326</v>
      </c>
      <c r="H823" s="11" t="s">
        <v>71</v>
      </c>
      <c r="I823" s="12">
        <v>12</v>
      </c>
      <c r="J823" s="13">
        <v>43009</v>
      </c>
      <c r="K823" s="14">
        <v>43009</v>
      </c>
      <c r="L823" s="14">
        <v>43100</v>
      </c>
      <c r="M823" s="15">
        <v>23</v>
      </c>
      <c r="N823" s="16">
        <v>0</v>
      </c>
      <c r="O823" s="17"/>
      <c r="P823" s="15">
        <f t="shared" si="50"/>
        <v>0</v>
      </c>
      <c r="Q823" s="15">
        <f t="shared" si="47"/>
        <v>0</v>
      </c>
      <c r="R823" s="32"/>
      <c r="S823" s="242"/>
      <c r="T823" s="242"/>
      <c r="U823" s="21"/>
      <c r="V823" s="242"/>
      <c r="W823" s="21"/>
      <c r="X823" s="21"/>
      <c r="Y823" s="244"/>
    </row>
    <row r="824" spans="1:25" ht="45" x14ac:dyDescent="0.25">
      <c r="A824" s="82" t="s">
        <v>53</v>
      </c>
      <c r="B824" s="127" t="s">
        <v>1327</v>
      </c>
      <c r="C824" s="127" t="s">
        <v>1328</v>
      </c>
      <c r="D824" s="128" t="s">
        <v>1329</v>
      </c>
      <c r="E824" s="8" t="s">
        <v>1330</v>
      </c>
      <c r="F824" s="9" t="s">
        <v>766</v>
      </c>
      <c r="G824" s="10" t="s">
        <v>1331</v>
      </c>
      <c r="H824" s="11" t="s">
        <v>71</v>
      </c>
      <c r="I824" s="12">
        <v>12</v>
      </c>
      <c r="J824" s="13">
        <v>43009</v>
      </c>
      <c r="K824" s="14">
        <v>43009</v>
      </c>
      <c r="L824" s="14">
        <v>43100</v>
      </c>
      <c r="M824" s="15">
        <v>25</v>
      </c>
      <c r="N824" s="16">
        <v>0</v>
      </c>
      <c r="O824" s="17"/>
      <c r="P824" s="15">
        <f t="shared" si="50"/>
        <v>0</v>
      </c>
      <c r="Q824" s="15">
        <f t="shared" si="47"/>
        <v>0</v>
      </c>
      <c r="R824" s="32"/>
      <c r="S824" s="242">
        <f>VLOOKUP(C824,'[1]Sumado depto y gestion incorp1'!$A$2:$C$297,3,FALSE)</f>
        <v>2042230903</v>
      </c>
      <c r="T824" s="242">
        <f>VLOOKUP(C824,'[1]Sumado depto y gestion incorp1'!$A$2:$D$297,4,FALSE)</f>
        <v>0</v>
      </c>
      <c r="U824" s="21">
        <f>VLOOKUP(C824,'[1]Sumado depto y gestion incorp1'!$A$2:$F$297,6,FALSE)</f>
        <v>534326057</v>
      </c>
      <c r="V824" s="242">
        <f>VLOOKUP(C824,'[1]Sumado depto y gestion incorp1'!$A$2:$G$297,7,FALSE)</f>
        <v>0</v>
      </c>
      <c r="W824" s="21">
        <f t="shared" si="48"/>
        <v>2042230903</v>
      </c>
      <c r="X824" s="21">
        <f t="shared" si="49"/>
        <v>534326057</v>
      </c>
      <c r="Y824" s="244"/>
    </row>
    <row r="825" spans="1:25" x14ac:dyDescent="0.25">
      <c r="A825" s="82" t="s">
        <v>53</v>
      </c>
      <c r="B825" s="127"/>
      <c r="C825" s="127"/>
      <c r="D825" s="128"/>
      <c r="E825" s="8"/>
      <c r="F825" s="9" t="s">
        <v>89</v>
      </c>
      <c r="G825" s="10" t="s">
        <v>1332</v>
      </c>
      <c r="H825" s="11" t="s">
        <v>71</v>
      </c>
      <c r="I825" s="12">
        <v>12</v>
      </c>
      <c r="J825" s="13">
        <v>43009</v>
      </c>
      <c r="K825" s="14">
        <v>43009</v>
      </c>
      <c r="L825" s="14">
        <v>42947</v>
      </c>
      <c r="M825" s="15">
        <v>25</v>
      </c>
      <c r="N825" s="16">
        <v>0</v>
      </c>
      <c r="O825" s="17">
        <v>16</v>
      </c>
      <c r="P825" s="15">
        <f t="shared" si="50"/>
        <v>16</v>
      </c>
      <c r="Q825" s="15">
        <f t="shared" ref="Q825:Q888" si="51">P825/M825*100</f>
        <v>64</v>
      </c>
      <c r="R825" s="32"/>
      <c r="S825" s="242"/>
      <c r="T825" s="242"/>
      <c r="U825" s="21"/>
      <c r="V825" s="242"/>
      <c r="W825" s="21"/>
      <c r="X825" s="21"/>
      <c r="Y825" s="244"/>
    </row>
    <row r="826" spans="1:25" x14ac:dyDescent="0.25">
      <c r="A826" s="82" t="s">
        <v>53</v>
      </c>
      <c r="B826" s="127"/>
      <c r="C826" s="127"/>
      <c r="D826" s="128"/>
      <c r="E826" s="8"/>
      <c r="F826" s="9" t="s">
        <v>528</v>
      </c>
      <c r="G826" s="10" t="s">
        <v>1333</v>
      </c>
      <c r="H826" s="11" t="s">
        <v>71</v>
      </c>
      <c r="I826" s="12">
        <v>12</v>
      </c>
      <c r="J826" s="13">
        <v>43009</v>
      </c>
      <c r="K826" s="14">
        <v>43009</v>
      </c>
      <c r="L826" s="14">
        <v>43100</v>
      </c>
      <c r="M826" s="15">
        <v>25</v>
      </c>
      <c r="N826" s="16">
        <v>0</v>
      </c>
      <c r="O826" s="17"/>
      <c r="P826" s="15">
        <f t="shared" si="50"/>
        <v>0</v>
      </c>
      <c r="Q826" s="15">
        <f t="shared" si="51"/>
        <v>0</v>
      </c>
      <c r="R826" s="32"/>
      <c r="S826" s="242"/>
      <c r="T826" s="242"/>
      <c r="U826" s="21"/>
      <c r="V826" s="242"/>
      <c r="W826" s="21"/>
      <c r="X826" s="21"/>
      <c r="Y826" s="244"/>
    </row>
    <row r="827" spans="1:25" x14ac:dyDescent="0.25">
      <c r="A827" s="82" t="s">
        <v>53</v>
      </c>
      <c r="B827" s="127"/>
      <c r="C827" s="127"/>
      <c r="D827" s="128"/>
      <c r="E827" s="8"/>
      <c r="F827" s="9" t="s">
        <v>811</v>
      </c>
      <c r="G827" s="10" t="s">
        <v>1334</v>
      </c>
      <c r="H827" s="11" t="s">
        <v>71</v>
      </c>
      <c r="I827" s="12">
        <v>12</v>
      </c>
      <c r="J827" s="13">
        <v>43009</v>
      </c>
      <c r="K827" s="14">
        <v>43009</v>
      </c>
      <c r="L827" s="14">
        <v>43100</v>
      </c>
      <c r="M827" s="15">
        <v>25</v>
      </c>
      <c r="N827" s="16">
        <v>0</v>
      </c>
      <c r="O827" s="17"/>
      <c r="P827" s="15">
        <f t="shared" si="50"/>
        <v>0</v>
      </c>
      <c r="Q827" s="15">
        <f t="shared" si="51"/>
        <v>0</v>
      </c>
      <c r="R827" s="32"/>
      <c r="S827" s="242"/>
      <c r="T827" s="242"/>
      <c r="U827" s="21"/>
      <c r="V827" s="242"/>
      <c r="W827" s="21"/>
      <c r="X827" s="21"/>
      <c r="Y827" s="244"/>
    </row>
    <row r="828" spans="1:25" x14ac:dyDescent="0.25">
      <c r="A828" s="82" t="s">
        <v>53</v>
      </c>
      <c r="B828" s="127"/>
      <c r="C828" s="127"/>
      <c r="D828" s="128"/>
      <c r="E828" s="8"/>
      <c r="F828" s="9" t="s">
        <v>824</v>
      </c>
      <c r="G828" s="10" t="s">
        <v>1335</v>
      </c>
      <c r="H828" s="11" t="s">
        <v>71</v>
      </c>
      <c r="I828" s="12">
        <v>12</v>
      </c>
      <c r="J828" s="13">
        <v>43009</v>
      </c>
      <c r="K828" s="14">
        <v>43009</v>
      </c>
      <c r="L828" s="14">
        <v>43100</v>
      </c>
      <c r="M828" s="15">
        <v>25</v>
      </c>
      <c r="N828" s="16">
        <v>0</v>
      </c>
      <c r="O828" s="17"/>
      <c r="P828" s="15">
        <f t="shared" si="50"/>
        <v>0</v>
      </c>
      <c r="Q828" s="15">
        <f t="shared" si="51"/>
        <v>0</v>
      </c>
      <c r="R828" s="32"/>
      <c r="S828" s="242"/>
      <c r="T828" s="242"/>
      <c r="U828" s="21"/>
      <c r="V828" s="242"/>
      <c r="W828" s="21"/>
      <c r="X828" s="21"/>
      <c r="Y828" s="244"/>
    </row>
    <row r="829" spans="1:25" x14ac:dyDescent="0.25">
      <c r="A829" s="82" t="s">
        <v>53</v>
      </c>
      <c r="B829" s="127"/>
      <c r="C829" s="127"/>
      <c r="D829" s="128"/>
      <c r="E829" s="8"/>
      <c r="F829" s="9" t="s">
        <v>312</v>
      </c>
      <c r="G829" s="10" t="s">
        <v>1336</v>
      </c>
      <c r="H829" s="11" t="s">
        <v>71</v>
      </c>
      <c r="I829" s="12">
        <v>12</v>
      </c>
      <c r="J829" s="13">
        <v>43009</v>
      </c>
      <c r="K829" s="14">
        <v>43009</v>
      </c>
      <c r="L829" s="14">
        <v>43100</v>
      </c>
      <c r="M829" s="15">
        <v>25</v>
      </c>
      <c r="N829" s="16">
        <v>0</v>
      </c>
      <c r="O829" s="17"/>
      <c r="P829" s="15">
        <f t="shared" si="50"/>
        <v>0</v>
      </c>
      <c r="Q829" s="15">
        <f t="shared" si="51"/>
        <v>0</v>
      </c>
      <c r="R829" s="32"/>
      <c r="S829" s="242"/>
      <c r="T829" s="242"/>
      <c r="U829" s="21"/>
      <c r="V829" s="242"/>
      <c r="W829" s="21"/>
      <c r="X829" s="21"/>
      <c r="Y829" s="244"/>
    </row>
    <row r="830" spans="1:25" x14ac:dyDescent="0.25">
      <c r="A830" s="82" t="s">
        <v>53</v>
      </c>
      <c r="B830" s="127"/>
      <c r="C830" s="127"/>
      <c r="D830" s="128"/>
      <c r="E830" s="8"/>
      <c r="F830" s="9" t="s">
        <v>272</v>
      </c>
      <c r="G830" s="10" t="s">
        <v>1337</v>
      </c>
      <c r="H830" s="11" t="s">
        <v>71</v>
      </c>
      <c r="I830" s="12">
        <v>12</v>
      </c>
      <c r="J830" s="13">
        <v>43009</v>
      </c>
      <c r="K830" s="14">
        <v>43009</v>
      </c>
      <c r="L830" s="14">
        <v>43100</v>
      </c>
      <c r="M830" s="15">
        <v>25</v>
      </c>
      <c r="N830" s="16">
        <v>0</v>
      </c>
      <c r="O830" s="17"/>
      <c r="P830" s="15">
        <f t="shared" si="50"/>
        <v>0</v>
      </c>
      <c r="Q830" s="15">
        <f t="shared" si="51"/>
        <v>0</v>
      </c>
      <c r="R830" s="32"/>
      <c r="S830" s="242"/>
      <c r="T830" s="242"/>
      <c r="U830" s="21"/>
      <c r="V830" s="242"/>
      <c r="W830" s="21"/>
      <c r="X830" s="21"/>
      <c r="Y830" s="244"/>
    </row>
    <row r="831" spans="1:25" x14ac:dyDescent="0.25">
      <c r="A831" s="82" t="s">
        <v>53</v>
      </c>
      <c r="B831" s="127"/>
      <c r="C831" s="127"/>
      <c r="D831" s="128"/>
      <c r="E831" s="8"/>
      <c r="F831" s="9" t="s">
        <v>316</v>
      </c>
      <c r="G831" s="10" t="s">
        <v>1338</v>
      </c>
      <c r="H831" s="11" t="s">
        <v>71</v>
      </c>
      <c r="I831" s="12">
        <v>12</v>
      </c>
      <c r="J831" s="13">
        <v>43009</v>
      </c>
      <c r="K831" s="14">
        <v>43009</v>
      </c>
      <c r="L831" s="14">
        <v>43100</v>
      </c>
      <c r="M831" s="15">
        <v>25</v>
      </c>
      <c r="N831" s="16">
        <v>0</v>
      </c>
      <c r="O831" s="17"/>
      <c r="P831" s="15">
        <f t="shared" si="50"/>
        <v>0</v>
      </c>
      <c r="Q831" s="15">
        <f t="shared" si="51"/>
        <v>0</v>
      </c>
      <c r="R831" s="32"/>
      <c r="S831" s="242"/>
      <c r="T831" s="242"/>
      <c r="U831" s="21"/>
      <c r="V831" s="242"/>
      <c r="W831" s="21"/>
      <c r="X831" s="21"/>
      <c r="Y831" s="244"/>
    </row>
    <row r="832" spans="1:25" x14ac:dyDescent="0.25">
      <c r="A832" s="82" t="s">
        <v>53</v>
      </c>
      <c r="B832" s="127"/>
      <c r="C832" s="127"/>
      <c r="D832" s="128"/>
      <c r="E832" s="8"/>
      <c r="F832" s="9" t="s">
        <v>318</v>
      </c>
      <c r="G832" s="10" t="s">
        <v>1339</v>
      </c>
      <c r="H832" s="11" t="s">
        <v>71</v>
      </c>
      <c r="I832" s="12">
        <v>12</v>
      </c>
      <c r="J832" s="13">
        <v>43009</v>
      </c>
      <c r="K832" s="14">
        <v>43009</v>
      </c>
      <c r="L832" s="14">
        <v>43100</v>
      </c>
      <c r="M832" s="15">
        <v>25</v>
      </c>
      <c r="N832" s="16">
        <v>0</v>
      </c>
      <c r="O832" s="17"/>
      <c r="P832" s="15">
        <f t="shared" si="50"/>
        <v>0</v>
      </c>
      <c r="Q832" s="15">
        <f t="shared" si="51"/>
        <v>0</v>
      </c>
      <c r="R832" s="32"/>
      <c r="S832" s="242"/>
      <c r="T832" s="242"/>
      <c r="U832" s="21"/>
      <c r="V832" s="242"/>
      <c r="W832" s="21"/>
      <c r="X832" s="21"/>
      <c r="Y832" s="244"/>
    </row>
    <row r="833" spans="1:25" x14ac:dyDescent="0.25">
      <c r="A833" s="82" t="s">
        <v>53</v>
      </c>
      <c r="B833" s="127"/>
      <c r="C833" s="127"/>
      <c r="D833" s="128"/>
      <c r="E833" s="8"/>
      <c r="F833" s="9" t="s">
        <v>274</v>
      </c>
      <c r="G833" s="10" t="s">
        <v>1340</v>
      </c>
      <c r="H833" s="11" t="s">
        <v>71</v>
      </c>
      <c r="I833" s="12">
        <v>12</v>
      </c>
      <c r="J833" s="13">
        <v>43009</v>
      </c>
      <c r="K833" s="14">
        <v>43009</v>
      </c>
      <c r="L833" s="14">
        <v>43100</v>
      </c>
      <c r="M833" s="15">
        <v>25</v>
      </c>
      <c r="N833" s="16">
        <v>0</v>
      </c>
      <c r="O833" s="17"/>
      <c r="P833" s="15">
        <f t="shared" si="50"/>
        <v>0</v>
      </c>
      <c r="Q833" s="15">
        <f t="shared" si="51"/>
        <v>0</v>
      </c>
      <c r="R833" s="32"/>
      <c r="S833" s="242"/>
      <c r="T833" s="242"/>
      <c r="U833" s="21"/>
      <c r="V833" s="242"/>
      <c r="W833" s="21"/>
      <c r="X833" s="21"/>
      <c r="Y833" s="244"/>
    </row>
    <row r="834" spans="1:25" x14ac:dyDescent="0.25">
      <c r="A834" s="82" t="s">
        <v>53</v>
      </c>
      <c r="B834" s="127"/>
      <c r="C834" s="127"/>
      <c r="D834" s="128"/>
      <c r="E834" s="8"/>
      <c r="F834" s="9" t="s">
        <v>829</v>
      </c>
      <c r="G834" s="10" t="s">
        <v>1341</v>
      </c>
      <c r="H834" s="11" t="s">
        <v>71</v>
      </c>
      <c r="I834" s="12">
        <v>12</v>
      </c>
      <c r="J834" s="13">
        <v>43009</v>
      </c>
      <c r="K834" s="14">
        <v>43009</v>
      </c>
      <c r="L834" s="14">
        <v>43100</v>
      </c>
      <c r="M834" s="15">
        <v>25</v>
      </c>
      <c r="N834" s="16">
        <v>0</v>
      </c>
      <c r="O834" s="17"/>
      <c r="P834" s="15">
        <f t="shared" si="50"/>
        <v>0</v>
      </c>
      <c r="Q834" s="15">
        <f t="shared" si="51"/>
        <v>0</v>
      </c>
      <c r="R834" s="32"/>
      <c r="S834" s="242"/>
      <c r="T834" s="242"/>
      <c r="U834" s="21"/>
      <c r="V834" s="242"/>
      <c r="W834" s="21"/>
      <c r="X834" s="21"/>
      <c r="Y834" s="244"/>
    </row>
    <row r="835" spans="1:25" x14ac:dyDescent="0.25">
      <c r="A835" s="82" t="s">
        <v>53</v>
      </c>
      <c r="B835" s="127"/>
      <c r="C835" s="127"/>
      <c r="D835" s="128"/>
      <c r="E835" s="8"/>
      <c r="F835" s="9" t="s">
        <v>697</v>
      </c>
      <c r="G835" s="10" t="s">
        <v>1342</v>
      </c>
      <c r="H835" s="11" t="s">
        <v>71</v>
      </c>
      <c r="I835" s="12">
        <v>12</v>
      </c>
      <c r="J835" s="13">
        <v>43009</v>
      </c>
      <c r="K835" s="14">
        <v>43011</v>
      </c>
      <c r="L835" s="14">
        <v>43039</v>
      </c>
      <c r="M835" s="15">
        <v>25</v>
      </c>
      <c r="N835" s="16">
        <v>0</v>
      </c>
      <c r="O835" s="17">
        <v>100</v>
      </c>
      <c r="P835" s="15">
        <f t="shared" si="50"/>
        <v>100</v>
      </c>
      <c r="Q835" s="15">
        <f t="shared" si="51"/>
        <v>400</v>
      </c>
      <c r="R835" s="32"/>
      <c r="S835" s="242"/>
      <c r="T835" s="242"/>
      <c r="U835" s="21"/>
      <c r="V835" s="242"/>
      <c r="W835" s="21"/>
      <c r="X835" s="21"/>
      <c r="Y835" s="244"/>
    </row>
    <row r="836" spans="1:25" x14ac:dyDescent="0.25">
      <c r="A836" s="82" t="s">
        <v>53</v>
      </c>
      <c r="B836" s="127"/>
      <c r="C836" s="127"/>
      <c r="D836" s="128"/>
      <c r="E836" s="8"/>
      <c r="F836" s="9" t="s">
        <v>832</v>
      </c>
      <c r="G836" s="10" t="s">
        <v>1343</v>
      </c>
      <c r="H836" s="11" t="s">
        <v>71</v>
      </c>
      <c r="I836" s="12">
        <v>12</v>
      </c>
      <c r="J836" s="13">
        <v>43009</v>
      </c>
      <c r="K836" s="14">
        <v>43009</v>
      </c>
      <c r="L836" s="14">
        <v>43100</v>
      </c>
      <c r="M836" s="15">
        <v>25</v>
      </c>
      <c r="N836" s="16">
        <v>0</v>
      </c>
      <c r="O836" s="17"/>
      <c r="P836" s="15">
        <f t="shared" si="50"/>
        <v>0</v>
      </c>
      <c r="Q836" s="15">
        <f t="shared" si="51"/>
        <v>0</v>
      </c>
      <c r="R836" s="32"/>
      <c r="S836" s="242"/>
      <c r="T836" s="242"/>
      <c r="U836" s="21"/>
      <c r="V836" s="242"/>
      <c r="W836" s="21"/>
      <c r="X836" s="21"/>
      <c r="Y836" s="244"/>
    </row>
    <row r="837" spans="1:25" x14ac:dyDescent="0.25">
      <c r="A837" s="82" t="s">
        <v>53</v>
      </c>
      <c r="B837" s="127"/>
      <c r="C837" s="127"/>
      <c r="D837" s="128"/>
      <c r="E837" s="8"/>
      <c r="F837" s="9" t="s">
        <v>834</v>
      </c>
      <c r="G837" s="10" t="s">
        <v>1103</v>
      </c>
      <c r="H837" s="11" t="s">
        <v>71</v>
      </c>
      <c r="I837" s="12">
        <v>12</v>
      </c>
      <c r="J837" s="13">
        <v>43009</v>
      </c>
      <c r="K837" s="14">
        <v>43009</v>
      </c>
      <c r="L837" s="14">
        <v>43100</v>
      </c>
      <c r="M837" s="15">
        <v>25</v>
      </c>
      <c r="N837" s="16">
        <v>0</v>
      </c>
      <c r="O837" s="17"/>
      <c r="P837" s="15">
        <f t="shared" si="50"/>
        <v>0</v>
      </c>
      <c r="Q837" s="15">
        <f t="shared" si="51"/>
        <v>0</v>
      </c>
      <c r="R837" s="32"/>
      <c r="S837" s="242"/>
      <c r="T837" s="242"/>
      <c r="U837" s="21"/>
      <c r="V837" s="242"/>
      <c r="W837" s="21"/>
      <c r="X837" s="21"/>
      <c r="Y837" s="244"/>
    </row>
    <row r="838" spans="1:25" x14ac:dyDescent="0.25">
      <c r="A838" s="82" t="s">
        <v>53</v>
      </c>
      <c r="B838" s="127"/>
      <c r="C838" s="127"/>
      <c r="D838" s="128"/>
      <c r="E838" s="8"/>
      <c r="F838" s="9" t="s">
        <v>276</v>
      </c>
      <c r="G838" s="10" t="s">
        <v>1344</v>
      </c>
      <c r="H838" s="11" t="s">
        <v>71</v>
      </c>
      <c r="I838" s="12">
        <v>12</v>
      </c>
      <c r="J838" s="13">
        <v>43009</v>
      </c>
      <c r="K838" s="14">
        <v>43009</v>
      </c>
      <c r="L838" s="14">
        <v>43100</v>
      </c>
      <c r="M838" s="15">
        <v>25</v>
      </c>
      <c r="N838" s="16">
        <v>0</v>
      </c>
      <c r="O838" s="17"/>
      <c r="P838" s="15">
        <f t="shared" si="50"/>
        <v>0</v>
      </c>
      <c r="Q838" s="15">
        <f t="shared" si="51"/>
        <v>0</v>
      </c>
      <c r="R838" s="32"/>
      <c r="S838" s="242"/>
      <c r="T838" s="242"/>
      <c r="U838" s="21"/>
      <c r="V838" s="242"/>
      <c r="W838" s="21"/>
      <c r="X838" s="21"/>
      <c r="Y838" s="244"/>
    </row>
    <row r="839" spans="1:25" x14ac:dyDescent="0.25">
      <c r="A839" s="82" t="s">
        <v>53</v>
      </c>
      <c r="B839" s="127"/>
      <c r="C839" s="127"/>
      <c r="D839" s="128"/>
      <c r="E839" s="8"/>
      <c r="F839" s="9" t="s">
        <v>883</v>
      </c>
      <c r="G839" s="10" t="s">
        <v>1345</v>
      </c>
      <c r="H839" s="11" t="s">
        <v>71</v>
      </c>
      <c r="I839" s="12">
        <v>12</v>
      </c>
      <c r="J839" s="13">
        <v>43009</v>
      </c>
      <c r="K839" s="14">
        <v>43009</v>
      </c>
      <c r="L839" s="14">
        <v>43100</v>
      </c>
      <c r="M839" s="15">
        <v>25</v>
      </c>
      <c r="N839" s="16">
        <v>0</v>
      </c>
      <c r="O839" s="17"/>
      <c r="P839" s="15">
        <f t="shared" si="50"/>
        <v>0</v>
      </c>
      <c r="Q839" s="15">
        <f t="shared" si="51"/>
        <v>0</v>
      </c>
      <c r="R839" s="32"/>
      <c r="S839" s="242"/>
      <c r="T839" s="242"/>
      <c r="U839" s="21"/>
      <c r="V839" s="242"/>
      <c r="W839" s="21"/>
      <c r="X839" s="21"/>
      <c r="Y839" s="244"/>
    </row>
    <row r="840" spans="1:25" x14ac:dyDescent="0.25">
      <c r="A840" s="82" t="s">
        <v>53</v>
      </c>
      <c r="B840" s="127"/>
      <c r="C840" s="127"/>
      <c r="D840" s="128"/>
      <c r="E840" s="8"/>
      <c r="F840" s="9" t="s">
        <v>1346</v>
      </c>
      <c r="G840" s="10" t="s">
        <v>1347</v>
      </c>
      <c r="H840" s="11" t="s">
        <v>71</v>
      </c>
      <c r="I840" s="12">
        <v>12</v>
      </c>
      <c r="J840" s="13">
        <v>43009</v>
      </c>
      <c r="K840" s="14">
        <v>43009</v>
      </c>
      <c r="L840" s="14">
        <v>43100</v>
      </c>
      <c r="M840" s="15">
        <v>25</v>
      </c>
      <c r="N840" s="16">
        <v>0</v>
      </c>
      <c r="O840" s="17">
        <v>5</v>
      </c>
      <c r="P840" s="15">
        <f t="shared" si="50"/>
        <v>5</v>
      </c>
      <c r="Q840" s="15">
        <f t="shared" si="51"/>
        <v>20</v>
      </c>
      <c r="R840" s="32"/>
      <c r="S840" s="242"/>
      <c r="T840" s="242"/>
      <c r="U840" s="21"/>
      <c r="V840" s="242"/>
      <c r="W840" s="21"/>
      <c r="X840" s="21"/>
      <c r="Y840" s="244"/>
    </row>
    <row r="841" spans="1:25" x14ac:dyDescent="0.25">
      <c r="A841" s="82" t="s">
        <v>53</v>
      </c>
      <c r="B841" s="127"/>
      <c r="C841" s="127"/>
      <c r="D841" s="128"/>
      <c r="E841" s="8"/>
      <c r="F841" s="9" t="s">
        <v>278</v>
      </c>
      <c r="G841" s="10" t="s">
        <v>1348</v>
      </c>
      <c r="H841" s="11" t="s">
        <v>71</v>
      </c>
      <c r="I841" s="12">
        <v>12</v>
      </c>
      <c r="J841" s="13">
        <v>43009</v>
      </c>
      <c r="K841" s="14">
        <v>43009</v>
      </c>
      <c r="L841" s="14">
        <v>43100</v>
      </c>
      <c r="M841" s="15">
        <v>25</v>
      </c>
      <c r="N841" s="16">
        <v>0</v>
      </c>
      <c r="O841" s="17"/>
      <c r="P841" s="15">
        <f t="shared" si="50"/>
        <v>0</v>
      </c>
      <c r="Q841" s="15">
        <f t="shared" si="51"/>
        <v>0</v>
      </c>
      <c r="R841" s="32"/>
      <c r="S841" s="242"/>
      <c r="T841" s="242"/>
      <c r="U841" s="21"/>
      <c r="V841" s="242"/>
      <c r="W841" s="21"/>
      <c r="X841" s="21"/>
      <c r="Y841" s="244"/>
    </row>
    <row r="842" spans="1:25" x14ac:dyDescent="0.25">
      <c r="A842" s="82" t="s">
        <v>53</v>
      </c>
      <c r="B842" s="127"/>
      <c r="C842" s="127"/>
      <c r="D842" s="128"/>
      <c r="E842" s="8"/>
      <c r="F842" s="9" t="s">
        <v>1349</v>
      </c>
      <c r="G842" s="10" t="s">
        <v>1350</v>
      </c>
      <c r="H842" s="11" t="s">
        <v>71</v>
      </c>
      <c r="I842" s="12">
        <v>12</v>
      </c>
      <c r="J842" s="13">
        <v>43009</v>
      </c>
      <c r="K842" s="14">
        <v>43009</v>
      </c>
      <c r="L842" s="14">
        <v>43100</v>
      </c>
      <c r="M842" s="15">
        <v>25</v>
      </c>
      <c r="N842" s="16">
        <v>0</v>
      </c>
      <c r="O842" s="17"/>
      <c r="P842" s="15">
        <f t="shared" si="50"/>
        <v>0</v>
      </c>
      <c r="Q842" s="15">
        <f t="shared" si="51"/>
        <v>0</v>
      </c>
      <c r="R842" s="32"/>
      <c r="S842" s="242"/>
      <c r="T842" s="242"/>
      <c r="U842" s="21"/>
      <c r="V842" s="242"/>
      <c r="W842" s="21"/>
      <c r="X842" s="21"/>
      <c r="Y842" s="244"/>
    </row>
    <row r="843" spans="1:25" ht="60" x14ac:dyDescent="0.25">
      <c r="A843" s="82" t="s">
        <v>53</v>
      </c>
      <c r="B843" s="127" t="s">
        <v>1351</v>
      </c>
      <c r="C843" s="127" t="s">
        <v>1352</v>
      </c>
      <c r="D843" s="128" t="s">
        <v>1353</v>
      </c>
      <c r="E843" s="8" t="s">
        <v>1354</v>
      </c>
      <c r="F843" s="9" t="s">
        <v>197</v>
      </c>
      <c r="G843" s="10" t="s">
        <v>1355</v>
      </c>
      <c r="H843" s="11" t="s">
        <v>71</v>
      </c>
      <c r="I843" s="12">
        <v>12</v>
      </c>
      <c r="J843" s="13">
        <v>43009</v>
      </c>
      <c r="K843" s="14">
        <v>43009</v>
      </c>
      <c r="L843" s="14">
        <v>43100</v>
      </c>
      <c r="M843" s="15">
        <v>25</v>
      </c>
      <c r="N843" s="16">
        <v>3</v>
      </c>
      <c r="O843" s="17"/>
      <c r="P843" s="15">
        <f t="shared" si="50"/>
        <v>3</v>
      </c>
      <c r="Q843" s="15">
        <f t="shared" si="51"/>
        <v>12</v>
      </c>
      <c r="R843" s="32"/>
      <c r="S843" s="242">
        <f>VLOOKUP(C843,'[1]Sumado depto y gestion incorp1'!$A$2:$C$297,3,FALSE)</f>
        <v>1391465768</v>
      </c>
      <c r="T843" s="242">
        <f>VLOOKUP(C843,'[1]Sumado depto y gestion incorp1'!$A$2:$D$297,4,FALSE)</f>
        <v>0</v>
      </c>
      <c r="U843" s="21">
        <f>VLOOKUP(C843,'[1]Sumado depto y gestion incorp1'!$A$2:$F$297,6,FALSE)</f>
        <v>987540190</v>
      </c>
      <c r="V843" s="242">
        <f>VLOOKUP(C843,'[1]Sumado depto y gestion incorp1'!$A$2:$G$297,7,FALSE)</f>
        <v>0</v>
      </c>
      <c r="W843" s="21">
        <f t="shared" ref="W843:W897" si="52">S843+T843+Z843</f>
        <v>1391465768</v>
      </c>
      <c r="X843" s="21">
        <f t="shared" ref="X843:X897" si="53">U843+V843+Y843</f>
        <v>987540190</v>
      </c>
      <c r="Y843" s="244"/>
    </row>
    <row r="844" spans="1:25" x14ac:dyDescent="0.25">
      <c r="A844" s="82" t="s">
        <v>53</v>
      </c>
      <c r="B844" s="127"/>
      <c r="C844" s="127"/>
      <c r="D844" s="128"/>
      <c r="E844" s="8"/>
      <c r="F844" s="9" t="s">
        <v>26</v>
      </c>
      <c r="G844" s="10" t="s">
        <v>1356</v>
      </c>
      <c r="H844" s="11" t="s">
        <v>71</v>
      </c>
      <c r="I844" s="12">
        <v>12</v>
      </c>
      <c r="J844" s="13">
        <v>43009</v>
      </c>
      <c r="K844" s="14">
        <v>43009</v>
      </c>
      <c r="L844" s="14">
        <v>43100</v>
      </c>
      <c r="M844" s="15">
        <v>25</v>
      </c>
      <c r="N844" s="16">
        <v>0</v>
      </c>
      <c r="O844" s="17"/>
      <c r="P844" s="15">
        <f t="shared" si="50"/>
        <v>0</v>
      </c>
      <c r="Q844" s="15">
        <f t="shared" si="51"/>
        <v>0</v>
      </c>
      <c r="R844" s="32"/>
      <c r="S844" s="242"/>
      <c r="T844" s="242"/>
      <c r="U844" s="21"/>
      <c r="V844" s="242"/>
      <c r="W844" s="21"/>
      <c r="X844" s="21"/>
      <c r="Y844" s="244"/>
    </row>
    <row r="845" spans="1:25" x14ac:dyDescent="0.25">
      <c r="A845" s="82" t="s">
        <v>53</v>
      </c>
      <c r="B845" s="127"/>
      <c r="C845" s="127"/>
      <c r="D845" s="128"/>
      <c r="E845" s="8"/>
      <c r="F845" s="9" t="s">
        <v>70</v>
      </c>
      <c r="G845" s="10" t="s">
        <v>1357</v>
      </c>
      <c r="H845" s="11" t="s">
        <v>71</v>
      </c>
      <c r="I845" s="12">
        <v>12</v>
      </c>
      <c r="J845" s="13">
        <v>43009</v>
      </c>
      <c r="K845" s="14">
        <v>43009</v>
      </c>
      <c r="L845" s="14">
        <v>43100</v>
      </c>
      <c r="M845" s="15">
        <v>25</v>
      </c>
      <c r="N845" s="16">
        <v>0</v>
      </c>
      <c r="O845" s="17"/>
      <c r="P845" s="15">
        <f t="shared" si="50"/>
        <v>0</v>
      </c>
      <c r="Q845" s="15">
        <f t="shared" si="51"/>
        <v>0</v>
      </c>
      <c r="R845" s="32"/>
      <c r="S845" s="242"/>
      <c r="T845" s="242"/>
      <c r="U845" s="21"/>
      <c r="V845" s="242"/>
      <c r="W845" s="21"/>
      <c r="X845" s="21"/>
      <c r="Y845" s="244"/>
    </row>
    <row r="846" spans="1:25" x14ac:dyDescent="0.25">
      <c r="A846" s="82" t="s">
        <v>53</v>
      </c>
      <c r="B846" s="127"/>
      <c r="C846" s="127"/>
      <c r="D846" s="128"/>
      <c r="E846" s="8"/>
      <c r="F846" s="9" t="s">
        <v>72</v>
      </c>
      <c r="G846" s="10" t="s">
        <v>1358</v>
      </c>
      <c r="H846" s="11" t="s">
        <v>71</v>
      </c>
      <c r="I846" s="12">
        <v>12</v>
      </c>
      <c r="J846" s="13">
        <v>43009</v>
      </c>
      <c r="K846" s="14">
        <v>43009</v>
      </c>
      <c r="L846" s="14">
        <v>43100</v>
      </c>
      <c r="M846" s="15">
        <v>25</v>
      </c>
      <c r="N846" s="16">
        <v>0</v>
      </c>
      <c r="O846" s="17"/>
      <c r="P846" s="15">
        <f t="shared" si="50"/>
        <v>0</v>
      </c>
      <c r="Q846" s="15">
        <f t="shared" si="51"/>
        <v>0</v>
      </c>
      <c r="R846" s="32"/>
      <c r="S846" s="242"/>
      <c r="T846" s="242"/>
      <c r="U846" s="21"/>
      <c r="V846" s="242"/>
      <c r="W846" s="21"/>
      <c r="X846" s="21"/>
      <c r="Y846" s="244"/>
    </row>
    <row r="847" spans="1:25" x14ac:dyDescent="0.25">
      <c r="A847" s="82" t="s">
        <v>53</v>
      </c>
      <c r="B847" s="127"/>
      <c r="C847" s="127"/>
      <c r="D847" s="128"/>
      <c r="E847" s="8"/>
      <c r="F847" s="9" t="s">
        <v>707</v>
      </c>
      <c r="G847" s="10" t="s">
        <v>1325</v>
      </c>
      <c r="H847" s="11" t="s">
        <v>71</v>
      </c>
      <c r="I847" s="12">
        <v>12</v>
      </c>
      <c r="J847" s="13">
        <v>43009</v>
      </c>
      <c r="K847" s="14">
        <v>43009</v>
      </c>
      <c r="L847" s="14">
        <v>43100</v>
      </c>
      <c r="M847" s="15">
        <v>14</v>
      </c>
      <c r="N847" s="16">
        <v>7</v>
      </c>
      <c r="O847" s="17">
        <v>25</v>
      </c>
      <c r="P847" s="15">
        <f t="shared" si="50"/>
        <v>32</v>
      </c>
      <c r="Q847" s="15">
        <f t="shared" si="51"/>
        <v>228.57142857142856</v>
      </c>
      <c r="R847" s="32"/>
      <c r="S847" s="242"/>
      <c r="T847" s="242"/>
      <c r="U847" s="21"/>
      <c r="V847" s="242"/>
      <c r="W847" s="21"/>
      <c r="X847" s="21"/>
      <c r="Y847" s="244"/>
    </row>
    <row r="848" spans="1:25" ht="45" x14ac:dyDescent="0.25">
      <c r="A848" s="82" t="s">
        <v>36</v>
      </c>
      <c r="B848" s="127" t="s">
        <v>1359</v>
      </c>
      <c r="C848" s="127" t="s">
        <v>1360</v>
      </c>
      <c r="D848" s="128" t="s">
        <v>1361</v>
      </c>
      <c r="E848" s="8" t="s">
        <v>1362</v>
      </c>
      <c r="F848" s="9" t="s">
        <v>19</v>
      </c>
      <c r="G848" s="10" t="s">
        <v>1363</v>
      </c>
      <c r="H848" s="11" t="s">
        <v>71</v>
      </c>
      <c r="I848" s="12">
        <v>9</v>
      </c>
      <c r="J848" s="13">
        <v>43009</v>
      </c>
      <c r="K848" s="14">
        <v>43009</v>
      </c>
      <c r="L848" s="14">
        <v>43100</v>
      </c>
      <c r="M848" s="15">
        <v>100</v>
      </c>
      <c r="N848" s="16">
        <v>75</v>
      </c>
      <c r="O848" s="17">
        <v>25</v>
      </c>
      <c r="P848" s="15">
        <f t="shared" si="50"/>
        <v>100</v>
      </c>
      <c r="Q848" s="15">
        <f t="shared" si="51"/>
        <v>100</v>
      </c>
      <c r="R848" s="32"/>
      <c r="S848" s="242">
        <f>VLOOKUP(C848,'[1]Sumado depto y gestion incorp1'!$A$2:$C$297,3,FALSE)</f>
        <v>50000000</v>
      </c>
      <c r="T848" s="242">
        <f>VLOOKUP(C848,'[1]Sumado depto y gestion incorp1'!$A$2:$D$297,4,FALSE)</f>
        <v>0</v>
      </c>
      <c r="U848" s="21">
        <f>VLOOKUP(C848,'[1]Sumado depto y gestion incorp1'!$A$2:$F$297,6,FALSE)</f>
        <v>46896726</v>
      </c>
      <c r="V848" s="242">
        <f>VLOOKUP(C848,'[1]Sumado depto y gestion incorp1'!$A$2:$G$297,7,FALSE)</f>
        <v>0</v>
      </c>
      <c r="W848" s="21">
        <f t="shared" si="52"/>
        <v>50000000</v>
      </c>
      <c r="X848" s="21">
        <f t="shared" si="53"/>
        <v>46896726</v>
      </c>
      <c r="Y848" s="244"/>
    </row>
    <row r="849" spans="1:25" ht="45" x14ac:dyDescent="0.25">
      <c r="A849" s="82" t="s">
        <v>36</v>
      </c>
      <c r="B849" s="127" t="s">
        <v>1359</v>
      </c>
      <c r="C849" s="127" t="s">
        <v>1364</v>
      </c>
      <c r="D849" s="128" t="s">
        <v>1365</v>
      </c>
      <c r="E849" s="8" t="s">
        <v>1366</v>
      </c>
      <c r="F849" s="9" t="s">
        <v>19</v>
      </c>
      <c r="G849" s="10" t="s">
        <v>1367</v>
      </c>
      <c r="H849" s="11" t="s">
        <v>71</v>
      </c>
      <c r="I849" s="12">
        <v>9</v>
      </c>
      <c r="J849" s="13">
        <v>43009</v>
      </c>
      <c r="K849" s="14">
        <v>43009</v>
      </c>
      <c r="L849" s="14">
        <v>43100</v>
      </c>
      <c r="M849" s="15">
        <v>100</v>
      </c>
      <c r="N849" s="16">
        <v>90</v>
      </c>
      <c r="O849" s="17">
        <v>10</v>
      </c>
      <c r="P849" s="15">
        <f t="shared" si="50"/>
        <v>100</v>
      </c>
      <c r="Q849" s="15">
        <f t="shared" si="51"/>
        <v>100</v>
      </c>
      <c r="R849" s="32"/>
      <c r="S849" s="242">
        <f>VLOOKUP(C849,'[1]Sumado depto y gestion incorp1'!$A$2:$C$297,3,FALSE)</f>
        <v>150000000</v>
      </c>
      <c r="T849" s="242">
        <f>VLOOKUP(C849,'[1]Sumado depto y gestion incorp1'!$A$2:$D$297,4,FALSE)</f>
        <v>200000000</v>
      </c>
      <c r="U849" s="21">
        <f>VLOOKUP(C849,'[1]Sumado depto y gestion incorp1'!$A$2:$F$297,6,FALSE)</f>
        <v>150000000</v>
      </c>
      <c r="V849" s="242">
        <f>VLOOKUP(C849,'[1]Sumado depto y gestion incorp1'!$A$2:$G$297,7,FALSE)</f>
        <v>200000000</v>
      </c>
      <c r="W849" s="21">
        <f t="shared" si="52"/>
        <v>350000000</v>
      </c>
      <c r="X849" s="21">
        <f t="shared" si="53"/>
        <v>350000000</v>
      </c>
      <c r="Y849" s="244"/>
    </row>
    <row r="850" spans="1:25" ht="45" x14ac:dyDescent="0.25">
      <c r="A850" s="82" t="s">
        <v>36</v>
      </c>
      <c r="B850" s="127" t="s">
        <v>1359</v>
      </c>
      <c r="C850" s="127" t="s">
        <v>1368</v>
      </c>
      <c r="D850" s="128" t="s">
        <v>1369</v>
      </c>
      <c r="E850" s="8" t="s">
        <v>1370</v>
      </c>
      <c r="F850" s="9" t="s">
        <v>19</v>
      </c>
      <c r="G850" s="10" t="s">
        <v>1371</v>
      </c>
      <c r="H850" s="11" t="s">
        <v>71</v>
      </c>
      <c r="I850" s="12">
        <v>9</v>
      </c>
      <c r="J850" s="13">
        <v>43009</v>
      </c>
      <c r="K850" s="14">
        <v>43009</v>
      </c>
      <c r="L850" s="14">
        <v>43100</v>
      </c>
      <c r="M850" s="15">
        <v>100</v>
      </c>
      <c r="N850" s="16">
        <v>40</v>
      </c>
      <c r="O850" s="17">
        <v>60</v>
      </c>
      <c r="P850" s="15">
        <f t="shared" si="50"/>
        <v>100</v>
      </c>
      <c r="Q850" s="15">
        <f t="shared" si="51"/>
        <v>100</v>
      </c>
      <c r="R850" s="32"/>
      <c r="S850" s="242">
        <f>VLOOKUP(C850,'[1]Sumado depto y gestion incorp1'!$A$2:$C$297,3,FALSE)</f>
        <v>650000000</v>
      </c>
      <c r="T850" s="242">
        <f>VLOOKUP(C850,'[1]Sumado depto y gestion incorp1'!$A$2:$D$297,4,FALSE)</f>
        <v>549994402</v>
      </c>
      <c r="U850" s="21">
        <f>VLOOKUP(C850,'[1]Sumado depto y gestion incorp1'!$A$2:$F$297,6,FALSE)</f>
        <v>650000000</v>
      </c>
      <c r="V850" s="242">
        <f>VLOOKUP(C850,'[1]Sumado depto y gestion incorp1'!$A$2:$G$297,7,FALSE)</f>
        <v>549994402</v>
      </c>
      <c r="W850" s="21">
        <f t="shared" si="52"/>
        <v>1199994402</v>
      </c>
      <c r="X850" s="21">
        <f t="shared" si="53"/>
        <v>1199994402</v>
      </c>
      <c r="Y850" s="244"/>
    </row>
    <row r="851" spans="1:25" ht="60" x14ac:dyDescent="0.25">
      <c r="A851" s="82" t="s">
        <v>36</v>
      </c>
      <c r="B851" s="127" t="s">
        <v>1359</v>
      </c>
      <c r="C851" s="127" t="s">
        <v>1372</v>
      </c>
      <c r="D851" s="128" t="s">
        <v>1373</v>
      </c>
      <c r="E851" s="8" t="s">
        <v>1374</v>
      </c>
      <c r="F851" s="9" t="s">
        <v>73</v>
      </c>
      <c r="G851" s="10" t="s">
        <v>1375</v>
      </c>
      <c r="H851" s="11" t="s">
        <v>71</v>
      </c>
      <c r="I851" s="12">
        <v>5</v>
      </c>
      <c r="J851" s="13">
        <v>43009</v>
      </c>
      <c r="K851" s="14">
        <v>43009</v>
      </c>
      <c r="L851" s="14">
        <v>43100</v>
      </c>
      <c r="M851" s="15">
        <v>100</v>
      </c>
      <c r="N851" s="16">
        <v>100</v>
      </c>
      <c r="O851" s="17">
        <v>0</v>
      </c>
      <c r="P851" s="15">
        <f t="shared" si="50"/>
        <v>100</v>
      </c>
      <c r="Q851" s="15">
        <f t="shared" si="51"/>
        <v>100</v>
      </c>
      <c r="R851" s="32"/>
      <c r="S851" s="242">
        <f>VLOOKUP(C851,'[1]Sumado depto y gestion incorp1'!$A$2:$C$297,3,FALSE)</f>
        <v>401575383</v>
      </c>
      <c r="T851" s="242">
        <f>VLOOKUP(C851,'[1]Sumado depto y gestion incorp1'!$A$2:$D$297,4,FALSE)</f>
        <v>931552615</v>
      </c>
      <c r="U851" s="21">
        <f>VLOOKUP(C851,'[1]Sumado depto y gestion incorp1'!$A$2:$F$297,6,FALSE)</f>
        <v>399503343</v>
      </c>
      <c r="V851" s="242">
        <f>VLOOKUP(C851,'[1]Sumado depto y gestion incorp1'!$A$2:$G$297,7,FALSE)</f>
        <v>923880000</v>
      </c>
      <c r="W851" s="21">
        <f t="shared" si="52"/>
        <v>1333127998</v>
      </c>
      <c r="X851" s="21">
        <f t="shared" si="53"/>
        <v>1323383343</v>
      </c>
      <c r="Y851" s="244"/>
    </row>
    <row r="852" spans="1:25" x14ac:dyDescent="0.25">
      <c r="A852" s="82" t="s">
        <v>36</v>
      </c>
      <c r="B852" s="127"/>
      <c r="C852" s="127"/>
      <c r="D852" s="128"/>
      <c r="E852" s="8"/>
      <c r="F852" s="9" t="s">
        <v>23</v>
      </c>
      <c r="G852" s="10" t="s">
        <v>1376</v>
      </c>
      <c r="H852" s="11" t="s">
        <v>71</v>
      </c>
      <c r="I852" s="12">
        <v>3</v>
      </c>
      <c r="J852" s="13">
        <v>43009</v>
      </c>
      <c r="K852" s="14">
        <v>43009</v>
      </c>
      <c r="L852" s="14">
        <v>43100</v>
      </c>
      <c r="M852" s="15">
        <v>100</v>
      </c>
      <c r="N852" s="16">
        <v>100</v>
      </c>
      <c r="O852" s="17">
        <v>0</v>
      </c>
      <c r="P852" s="15">
        <f t="shared" si="50"/>
        <v>100</v>
      </c>
      <c r="Q852" s="15">
        <f t="shared" si="51"/>
        <v>100</v>
      </c>
      <c r="R852" s="32"/>
      <c r="S852" s="242"/>
      <c r="T852" s="242"/>
      <c r="U852" s="21"/>
      <c r="V852" s="242"/>
      <c r="W852" s="21"/>
      <c r="X852" s="21"/>
      <c r="Y852" s="244"/>
    </row>
    <row r="853" spans="1:25" x14ac:dyDescent="0.25">
      <c r="A853" s="82" t="s">
        <v>36</v>
      </c>
      <c r="B853" s="127"/>
      <c r="C853" s="127"/>
      <c r="D853" s="128"/>
      <c r="E853" s="8"/>
      <c r="F853" s="9" t="s">
        <v>697</v>
      </c>
      <c r="G853" s="10" t="s">
        <v>1377</v>
      </c>
      <c r="H853" s="11" t="s">
        <v>71</v>
      </c>
      <c r="I853" s="12">
        <v>5</v>
      </c>
      <c r="J853" s="13">
        <v>43009</v>
      </c>
      <c r="K853" s="14">
        <v>43009</v>
      </c>
      <c r="L853" s="14">
        <v>43100</v>
      </c>
      <c r="M853" s="15">
        <v>100</v>
      </c>
      <c r="N853" s="16">
        <v>100</v>
      </c>
      <c r="O853" s="17">
        <v>0</v>
      </c>
      <c r="P853" s="15">
        <f t="shared" si="50"/>
        <v>100</v>
      </c>
      <c r="Q853" s="15">
        <f t="shared" si="51"/>
        <v>100</v>
      </c>
      <c r="R853" s="32"/>
      <c r="S853" s="242"/>
      <c r="T853" s="242"/>
      <c r="U853" s="21"/>
      <c r="V853" s="242"/>
      <c r="W853" s="21"/>
      <c r="X853" s="21"/>
      <c r="Y853" s="244"/>
    </row>
    <row r="854" spans="1:25" x14ac:dyDescent="0.25">
      <c r="A854" s="82" t="s">
        <v>36</v>
      </c>
      <c r="B854" s="127"/>
      <c r="C854" s="127"/>
      <c r="D854" s="128"/>
      <c r="E854" s="8"/>
      <c r="F854" s="9" t="s">
        <v>834</v>
      </c>
      <c r="G854" s="10" t="s">
        <v>1378</v>
      </c>
      <c r="H854" s="11" t="s">
        <v>71</v>
      </c>
      <c r="I854" s="12">
        <v>6</v>
      </c>
      <c r="J854" s="13">
        <v>43009</v>
      </c>
      <c r="K854" s="14">
        <v>43009</v>
      </c>
      <c r="L854" s="14">
        <v>43100</v>
      </c>
      <c r="M854" s="15">
        <v>100</v>
      </c>
      <c r="N854" s="16">
        <v>65</v>
      </c>
      <c r="O854" s="17">
        <v>30</v>
      </c>
      <c r="P854" s="15">
        <f t="shared" si="50"/>
        <v>95</v>
      </c>
      <c r="Q854" s="15">
        <f t="shared" si="51"/>
        <v>95</v>
      </c>
      <c r="R854" s="32"/>
      <c r="S854" s="242"/>
      <c r="T854" s="242"/>
      <c r="U854" s="21"/>
      <c r="V854" s="242"/>
      <c r="W854" s="21"/>
      <c r="X854" s="21"/>
      <c r="Y854" s="244"/>
    </row>
    <row r="855" spans="1:25" ht="30" x14ac:dyDescent="0.25">
      <c r="A855" s="82" t="s">
        <v>36</v>
      </c>
      <c r="B855" s="127" t="s">
        <v>1359</v>
      </c>
      <c r="C855" s="127" t="s">
        <v>1379</v>
      </c>
      <c r="D855" s="128" t="s">
        <v>1380</v>
      </c>
      <c r="E855" s="8" t="s">
        <v>1381</v>
      </c>
      <c r="F855" s="9" t="s">
        <v>25</v>
      </c>
      <c r="G855" s="10" t="s">
        <v>1382</v>
      </c>
      <c r="H855" s="11" t="s">
        <v>71</v>
      </c>
      <c r="I855" s="12">
        <v>1</v>
      </c>
      <c r="J855" s="13">
        <v>43009</v>
      </c>
      <c r="K855" s="14">
        <v>43009</v>
      </c>
      <c r="L855" s="14">
        <v>43100</v>
      </c>
      <c r="M855" s="15">
        <v>100</v>
      </c>
      <c r="N855" s="16">
        <v>10</v>
      </c>
      <c r="O855" s="17">
        <v>50</v>
      </c>
      <c r="P855" s="15">
        <f t="shared" si="50"/>
        <v>60</v>
      </c>
      <c r="Q855" s="15">
        <f t="shared" si="51"/>
        <v>60</v>
      </c>
      <c r="R855" s="18" t="s">
        <v>1383</v>
      </c>
      <c r="S855" s="242">
        <f>VLOOKUP(C855,'[1]Sumado depto y gestion incorp1'!$A$2:$C$297,3,FALSE)</f>
        <v>1700000000</v>
      </c>
      <c r="T855" s="242">
        <f>VLOOKUP(C855,'[1]Sumado depto y gestion incorp1'!$A$2:$D$297,4,FALSE)</f>
        <v>110657550</v>
      </c>
      <c r="U855" s="21">
        <f>VLOOKUP(C855,'[1]Sumado depto y gestion incorp1'!$A$2:$F$297,6,FALSE)</f>
        <v>1700000000</v>
      </c>
      <c r="V855" s="242">
        <f>VLOOKUP(C855,'[1]Sumado depto y gestion incorp1'!$A$2:$G$297,7,FALSE)</f>
        <v>110657550</v>
      </c>
      <c r="W855" s="21">
        <f t="shared" si="52"/>
        <v>1810657550</v>
      </c>
      <c r="X855" s="21">
        <f t="shared" si="53"/>
        <v>1810657550</v>
      </c>
      <c r="Y855" s="244"/>
    </row>
    <row r="856" spans="1:25" x14ac:dyDescent="0.25">
      <c r="A856" s="82" t="s">
        <v>36</v>
      </c>
      <c r="B856" s="127"/>
      <c r="C856" s="127"/>
      <c r="D856" s="128"/>
      <c r="E856" s="8"/>
      <c r="F856" s="9" t="s">
        <v>24</v>
      </c>
      <c r="G856" s="10" t="s">
        <v>1384</v>
      </c>
      <c r="H856" s="11" t="s">
        <v>71</v>
      </c>
      <c r="I856" s="12">
        <v>9</v>
      </c>
      <c r="J856" s="13">
        <v>43009</v>
      </c>
      <c r="K856" s="14">
        <v>43009</v>
      </c>
      <c r="L856" s="14">
        <v>43100</v>
      </c>
      <c r="M856" s="15">
        <v>100</v>
      </c>
      <c r="N856" s="16">
        <v>5</v>
      </c>
      <c r="O856" s="17">
        <v>50</v>
      </c>
      <c r="P856" s="15">
        <f t="shared" si="50"/>
        <v>55</v>
      </c>
      <c r="Q856" s="15">
        <f t="shared" si="51"/>
        <v>55.000000000000007</v>
      </c>
      <c r="R856" s="18"/>
      <c r="S856" s="242"/>
      <c r="T856" s="242"/>
      <c r="U856" s="21"/>
      <c r="V856" s="242"/>
      <c r="W856" s="21"/>
      <c r="X856" s="21"/>
      <c r="Y856" s="244"/>
    </row>
    <row r="857" spans="1:25" x14ac:dyDescent="0.25">
      <c r="A857" s="82" t="s">
        <v>36</v>
      </c>
      <c r="B857" s="127"/>
      <c r="C857" s="127"/>
      <c r="D857" s="128"/>
      <c r="E857" s="8"/>
      <c r="F857" s="9" t="s">
        <v>19</v>
      </c>
      <c r="G857" s="10" t="s">
        <v>1385</v>
      </c>
      <c r="H857" s="11" t="s">
        <v>71</v>
      </c>
      <c r="I857" s="12">
        <v>1</v>
      </c>
      <c r="J857" s="13">
        <v>43009</v>
      </c>
      <c r="K857" s="14">
        <v>43009</v>
      </c>
      <c r="L857" s="14">
        <v>43100</v>
      </c>
      <c r="M857" s="15">
        <v>100</v>
      </c>
      <c r="N857" s="16">
        <v>0</v>
      </c>
      <c r="O857" s="17">
        <v>50</v>
      </c>
      <c r="P857" s="15">
        <f t="shared" si="50"/>
        <v>50</v>
      </c>
      <c r="Q857" s="15">
        <f t="shared" si="51"/>
        <v>50</v>
      </c>
      <c r="R857" s="18"/>
      <c r="S857" s="242"/>
      <c r="T857" s="242"/>
      <c r="U857" s="21"/>
      <c r="V857" s="242"/>
      <c r="W857" s="21"/>
      <c r="X857" s="21"/>
      <c r="Y857" s="244"/>
    </row>
    <row r="858" spans="1:25" x14ac:dyDescent="0.25">
      <c r="A858" s="82" t="s">
        <v>36</v>
      </c>
      <c r="B858" s="127"/>
      <c r="C858" s="127"/>
      <c r="D858" s="128"/>
      <c r="E858" s="8"/>
      <c r="F858" s="9" t="s">
        <v>19</v>
      </c>
      <c r="G858" s="10" t="s">
        <v>1386</v>
      </c>
      <c r="H858" s="11" t="s">
        <v>21</v>
      </c>
      <c r="I858" s="12">
        <v>12</v>
      </c>
      <c r="J858" s="13">
        <v>43009</v>
      </c>
      <c r="K858" s="14">
        <v>43009</v>
      </c>
      <c r="L858" s="14">
        <v>43100</v>
      </c>
      <c r="M858" s="15">
        <v>1</v>
      </c>
      <c r="N858" s="16">
        <v>1</v>
      </c>
      <c r="O858" s="17">
        <v>0</v>
      </c>
      <c r="P858" s="15">
        <f t="shared" si="50"/>
        <v>1</v>
      </c>
      <c r="Q858" s="15">
        <f t="shared" si="51"/>
        <v>100</v>
      </c>
      <c r="R858" s="18"/>
      <c r="S858" s="242"/>
      <c r="T858" s="242"/>
      <c r="U858" s="21"/>
      <c r="V858" s="242"/>
      <c r="W858" s="21"/>
      <c r="X858" s="21"/>
      <c r="Y858" s="244"/>
    </row>
    <row r="859" spans="1:25" x14ac:dyDescent="0.25">
      <c r="A859" s="82" t="s">
        <v>36</v>
      </c>
      <c r="B859" s="127"/>
      <c r="C859" s="127"/>
      <c r="D859" s="128"/>
      <c r="E859" s="8"/>
      <c r="F859" s="9" t="s">
        <v>197</v>
      </c>
      <c r="G859" s="10" t="s">
        <v>1387</v>
      </c>
      <c r="H859" s="11" t="s">
        <v>21</v>
      </c>
      <c r="I859" s="12">
        <v>12</v>
      </c>
      <c r="J859" s="13">
        <v>43009</v>
      </c>
      <c r="K859" s="14">
        <v>43009</v>
      </c>
      <c r="L859" s="14">
        <v>43100</v>
      </c>
      <c r="M859" s="15">
        <v>1</v>
      </c>
      <c r="N859" s="16">
        <v>0</v>
      </c>
      <c r="O859" s="17">
        <v>1</v>
      </c>
      <c r="P859" s="15">
        <f t="shared" si="50"/>
        <v>1</v>
      </c>
      <c r="Q859" s="15">
        <f t="shared" si="51"/>
        <v>100</v>
      </c>
      <c r="R859" s="18"/>
      <c r="S859" s="242"/>
      <c r="T859" s="242"/>
      <c r="U859" s="21"/>
      <c r="V859" s="242"/>
      <c r="W859" s="21"/>
      <c r="X859" s="21"/>
      <c r="Y859" s="244"/>
    </row>
    <row r="860" spans="1:25" ht="30" x14ac:dyDescent="0.25">
      <c r="A860" s="82" t="s">
        <v>36</v>
      </c>
      <c r="B860" s="127" t="s">
        <v>1359</v>
      </c>
      <c r="C860" s="127" t="s">
        <v>1388</v>
      </c>
      <c r="D860" s="128" t="s">
        <v>1389</v>
      </c>
      <c r="E860" s="8" t="s">
        <v>1390</v>
      </c>
      <c r="F860" s="9" t="s">
        <v>25</v>
      </c>
      <c r="G860" s="10" t="s">
        <v>1391</v>
      </c>
      <c r="H860" s="11" t="s">
        <v>71</v>
      </c>
      <c r="I860" s="12">
        <v>5</v>
      </c>
      <c r="J860" s="13">
        <v>43009</v>
      </c>
      <c r="K860" s="14">
        <v>43009</v>
      </c>
      <c r="L860" s="14">
        <v>43100</v>
      </c>
      <c r="M860" s="15">
        <v>100</v>
      </c>
      <c r="N860" s="16">
        <v>20</v>
      </c>
      <c r="O860" s="17">
        <v>30</v>
      </c>
      <c r="P860" s="15">
        <f t="shared" si="50"/>
        <v>50</v>
      </c>
      <c r="Q860" s="15">
        <f t="shared" si="51"/>
        <v>50</v>
      </c>
      <c r="R860" s="18" t="s">
        <v>1383</v>
      </c>
      <c r="S860" s="242">
        <f>VLOOKUP(C860,'[1]Sumado depto y gestion incorp1'!$A$2:$C$297,3,FALSE)</f>
        <v>450000000</v>
      </c>
      <c r="T860" s="242">
        <f>VLOOKUP(C860,'[1]Sumado depto y gestion incorp1'!$A$2:$D$297,4,FALSE)</f>
        <v>367500000</v>
      </c>
      <c r="U860" s="21">
        <f>VLOOKUP(C860,'[1]Sumado depto y gestion incorp1'!$A$2:$F$297,6,FALSE)</f>
        <v>450000000</v>
      </c>
      <c r="V860" s="242">
        <f>VLOOKUP(C860,'[1]Sumado depto y gestion incorp1'!$A$2:$G$297,7,FALSE)</f>
        <v>367500000</v>
      </c>
      <c r="W860" s="21">
        <f t="shared" si="52"/>
        <v>817500000</v>
      </c>
      <c r="X860" s="21">
        <f t="shared" si="53"/>
        <v>817500000</v>
      </c>
      <c r="Y860" s="244"/>
    </row>
    <row r="861" spans="1:25" x14ac:dyDescent="0.25">
      <c r="A861" s="82" t="s">
        <v>36</v>
      </c>
      <c r="B861" s="127"/>
      <c r="C861" s="127"/>
      <c r="D861" s="128"/>
      <c r="E861" s="8"/>
      <c r="F861" s="9" t="s">
        <v>24</v>
      </c>
      <c r="G861" s="10" t="s">
        <v>1392</v>
      </c>
      <c r="H861" s="11" t="s">
        <v>71</v>
      </c>
      <c r="I861" s="12">
        <v>5</v>
      </c>
      <c r="J861" s="13">
        <v>43009</v>
      </c>
      <c r="K861" s="14">
        <v>43009</v>
      </c>
      <c r="L861" s="14">
        <v>43100</v>
      </c>
      <c r="M861" s="15">
        <v>100</v>
      </c>
      <c r="N861" s="16">
        <v>0</v>
      </c>
      <c r="O861" s="17">
        <v>30</v>
      </c>
      <c r="P861" s="15">
        <f t="shared" si="50"/>
        <v>30</v>
      </c>
      <c r="Q861" s="15">
        <f t="shared" si="51"/>
        <v>30</v>
      </c>
      <c r="R861" s="18"/>
      <c r="S861" s="242"/>
      <c r="T861" s="242"/>
      <c r="U861" s="21"/>
      <c r="V861" s="242"/>
      <c r="W861" s="21"/>
      <c r="X861" s="21"/>
      <c r="Y861" s="244"/>
    </row>
    <row r="862" spans="1:25" x14ac:dyDescent="0.25">
      <c r="A862" s="82" t="s">
        <v>36</v>
      </c>
      <c r="B862" s="127"/>
      <c r="C862" s="127"/>
      <c r="D862" s="128"/>
      <c r="E862" s="8"/>
      <c r="F862" s="9" t="s">
        <v>19</v>
      </c>
      <c r="G862" s="10" t="s">
        <v>1393</v>
      </c>
      <c r="H862" s="11" t="s">
        <v>71</v>
      </c>
      <c r="I862" s="12">
        <v>5</v>
      </c>
      <c r="J862" s="13">
        <v>43009</v>
      </c>
      <c r="K862" s="14">
        <v>43009</v>
      </c>
      <c r="L862" s="14">
        <v>43100</v>
      </c>
      <c r="M862" s="15">
        <v>100</v>
      </c>
      <c r="N862" s="16">
        <v>0</v>
      </c>
      <c r="O862" s="17">
        <v>50</v>
      </c>
      <c r="P862" s="15">
        <f t="shared" si="50"/>
        <v>50</v>
      </c>
      <c r="Q862" s="15">
        <f t="shared" si="51"/>
        <v>50</v>
      </c>
      <c r="R862" s="18"/>
      <c r="S862" s="242"/>
      <c r="T862" s="242"/>
      <c r="U862" s="21"/>
      <c r="V862" s="242"/>
      <c r="W862" s="21"/>
      <c r="X862" s="21"/>
      <c r="Y862" s="244"/>
    </row>
    <row r="863" spans="1:25" x14ac:dyDescent="0.25">
      <c r="A863" s="82" t="s">
        <v>36</v>
      </c>
      <c r="B863" s="127"/>
      <c r="C863" s="127"/>
      <c r="D863" s="128"/>
      <c r="E863" s="8"/>
      <c r="F863" s="9" t="s">
        <v>197</v>
      </c>
      <c r="G863" s="10" t="s">
        <v>1394</v>
      </c>
      <c r="H863" s="11" t="s">
        <v>71</v>
      </c>
      <c r="I863" s="12">
        <v>5</v>
      </c>
      <c r="J863" s="13">
        <v>43009</v>
      </c>
      <c r="K863" s="14">
        <v>43009</v>
      </c>
      <c r="L863" s="14">
        <v>43100</v>
      </c>
      <c r="M863" s="15">
        <v>100</v>
      </c>
      <c r="N863" s="16">
        <v>0</v>
      </c>
      <c r="O863" s="17">
        <v>50</v>
      </c>
      <c r="P863" s="15">
        <f t="shared" si="50"/>
        <v>50</v>
      </c>
      <c r="Q863" s="15">
        <f t="shared" si="51"/>
        <v>50</v>
      </c>
      <c r="R863" s="18"/>
      <c r="S863" s="242"/>
      <c r="T863" s="242"/>
      <c r="U863" s="21"/>
      <c r="V863" s="242"/>
      <c r="W863" s="21"/>
      <c r="X863" s="21"/>
      <c r="Y863" s="244"/>
    </row>
    <row r="864" spans="1:25" ht="45" x14ac:dyDescent="0.25">
      <c r="A864" s="82" t="s">
        <v>36</v>
      </c>
      <c r="B864" s="127" t="s">
        <v>1359</v>
      </c>
      <c r="C864" s="127" t="s">
        <v>1395</v>
      </c>
      <c r="D864" s="128" t="s">
        <v>1396</v>
      </c>
      <c r="E864" s="8" t="s">
        <v>1397</v>
      </c>
      <c r="F864" s="9" t="s">
        <v>25</v>
      </c>
      <c r="G864" s="10" t="s">
        <v>1398</v>
      </c>
      <c r="H864" s="11" t="s">
        <v>71</v>
      </c>
      <c r="I864" s="12">
        <v>5</v>
      </c>
      <c r="J864" s="13">
        <v>43009</v>
      </c>
      <c r="K864" s="14">
        <v>43009</v>
      </c>
      <c r="L864" s="14">
        <v>43100</v>
      </c>
      <c r="M864" s="15">
        <v>100</v>
      </c>
      <c r="N864" s="16">
        <v>20</v>
      </c>
      <c r="O864" s="17">
        <v>50</v>
      </c>
      <c r="P864" s="15">
        <f t="shared" si="50"/>
        <v>70</v>
      </c>
      <c r="Q864" s="15">
        <f t="shared" si="51"/>
        <v>70</v>
      </c>
      <c r="R864" s="18" t="s">
        <v>1383</v>
      </c>
      <c r="S864" s="242">
        <f>VLOOKUP(C864,'[1]Sumado depto y gestion incorp1'!$A$2:$C$297,3,FALSE)</f>
        <v>900000000</v>
      </c>
      <c r="T864" s="242">
        <f>VLOOKUP(C864,'[1]Sumado depto y gestion incorp1'!$A$2:$D$297,4,FALSE)</f>
        <v>684987500</v>
      </c>
      <c r="U864" s="21">
        <f>VLOOKUP(C864,'[1]Sumado depto y gestion incorp1'!$A$2:$F$297,6,FALSE)</f>
        <v>900000000</v>
      </c>
      <c r="V864" s="242">
        <f>VLOOKUP(C864,'[1]Sumado depto y gestion incorp1'!$A$2:$G$297,7,FALSE)</f>
        <v>684987500</v>
      </c>
      <c r="W864" s="21">
        <f t="shared" si="52"/>
        <v>1584987500</v>
      </c>
      <c r="X864" s="21">
        <f t="shared" si="53"/>
        <v>1584987500</v>
      </c>
      <c r="Y864" s="244"/>
    </row>
    <row r="865" spans="1:27" x14ac:dyDescent="0.25">
      <c r="A865" s="82" t="s">
        <v>36</v>
      </c>
      <c r="B865" s="127"/>
      <c r="C865" s="127"/>
      <c r="D865" s="128"/>
      <c r="E865" s="8"/>
      <c r="F865" s="9" t="s">
        <v>24</v>
      </c>
      <c r="G865" s="10" t="s">
        <v>1399</v>
      </c>
      <c r="H865" s="11" t="s">
        <v>71</v>
      </c>
      <c r="I865" s="12">
        <v>5</v>
      </c>
      <c r="J865" s="13">
        <v>43009</v>
      </c>
      <c r="K865" s="14">
        <v>43009</v>
      </c>
      <c r="L865" s="14">
        <v>43100</v>
      </c>
      <c r="M865" s="15">
        <v>100</v>
      </c>
      <c r="N865" s="16">
        <v>5</v>
      </c>
      <c r="O865" s="17">
        <v>20</v>
      </c>
      <c r="P865" s="15">
        <f t="shared" si="50"/>
        <v>25</v>
      </c>
      <c r="Q865" s="15">
        <f t="shared" si="51"/>
        <v>25</v>
      </c>
      <c r="R865" s="18"/>
      <c r="S865" s="242"/>
      <c r="T865" s="242"/>
      <c r="U865" s="21"/>
      <c r="V865" s="242"/>
      <c r="W865" s="21"/>
      <c r="X865" s="21"/>
      <c r="Y865" s="244"/>
    </row>
    <row r="866" spans="1:27" x14ac:dyDescent="0.25">
      <c r="A866" s="82" t="s">
        <v>36</v>
      </c>
      <c r="B866" s="127"/>
      <c r="C866" s="127"/>
      <c r="D866" s="128"/>
      <c r="E866" s="8"/>
      <c r="F866" s="9" t="s">
        <v>19</v>
      </c>
      <c r="G866" s="10" t="s">
        <v>1400</v>
      </c>
      <c r="H866" s="11" t="s">
        <v>71</v>
      </c>
      <c r="I866" s="12">
        <v>5</v>
      </c>
      <c r="J866" s="13">
        <v>43009</v>
      </c>
      <c r="K866" s="14">
        <v>43009</v>
      </c>
      <c r="L866" s="14">
        <v>43100</v>
      </c>
      <c r="M866" s="15">
        <v>100</v>
      </c>
      <c r="N866" s="16">
        <v>0</v>
      </c>
      <c r="O866" s="17">
        <v>0</v>
      </c>
      <c r="P866" s="15">
        <f t="shared" si="50"/>
        <v>0</v>
      </c>
      <c r="Q866" s="15">
        <f t="shared" si="51"/>
        <v>0</v>
      </c>
      <c r="R866" s="18"/>
      <c r="S866" s="242"/>
      <c r="T866" s="242"/>
      <c r="U866" s="21"/>
      <c r="V866" s="242"/>
      <c r="W866" s="21"/>
      <c r="X866" s="21"/>
      <c r="Y866" s="244"/>
    </row>
    <row r="867" spans="1:27" x14ac:dyDescent="0.25">
      <c r="A867" s="82" t="s">
        <v>36</v>
      </c>
      <c r="B867" s="127"/>
      <c r="C867" s="127"/>
      <c r="D867" s="128"/>
      <c r="E867" s="8"/>
      <c r="F867" s="9" t="s">
        <v>197</v>
      </c>
      <c r="G867" s="10" t="s">
        <v>1401</v>
      </c>
      <c r="H867" s="11" t="s">
        <v>71</v>
      </c>
      <c r="I867" s="12">
        <v>5</v>
      </c>
      <c r="J867" s="13">
        <v>43009</v>
      </c>
      <c r="K867" s="14">
        <v>43009</v>
      </c>
      <c r="L867" s="14">
        <v>43100</v>
      </c>
      <c r="M867" s="15">
        <v>100</v>
      </c>
      <c r="N867" s="16">
        <v>0</v>
      </c>
      <c r="O867" s="17">
        <v>0</v>
      </c>
      <c r="P867" s="15">
        <f t="shared" si="50"/>
        <v>0</v>
      </c>
      <c r="Q867" s="15">
        <f t="shared" si="51"/>
        <v>0</v>
      </c>
      <c r="R867" s="18"/>
      <c r="S867" s="242"/>
      <c r="T867" s="242"/>
      <c r="U867" s="21"/>
      <c r="V867" s="242"/>
      <c r="W867" s="21"/>
      <c r="X867" s="21"/>
      <c r="Y867" s="244"/>
    </row>
    <row r="868" spans="1:27" x14ac:dyDescent="0.25">
      <c r="A868" s="82" t="s">
        <v>36</v>
      </c>
      <c r="B868" s="127"/>
      <c r="C868" s="127"/>
      <c r="D868" s="128"/>
      <c r="E868" s="8"/>
      <c r="F868" s="9" t="s">
        <v>26</v>
      </c>
      <c r="G868" s="10" t="s">
        <v>1402</v>
      </c>
      <c r="H868" s="11" t="s">
        <v>71</v>
      </c>
      <c r="I868" s="12">
        <v>5</v>
      </c>
      <c r="J868" s="13">
        <v>43009</v>
      </c>
      <c r="K868" s="14">
        <v>43009</v>
      </c>
      <c r="L868" s="14">
        <v>43100</v>
      </c>
      <c r="M868" s="15">
        <v>100</v>
      </c>
      <c r="N868" s="16">
        <v>0</v>
      </c>
      <c r="O868" s="17">
        <v>0</v>
      </c>
      <c r="P868" s="15">
        <f t="shared" ref="P868:P931" si="54">N868+O868</f>
        <v>0</v>
      </c>
      <c r="Q868" s="15">
        <f t="shared" si="51"/>
        <v>0</v>
      </c>
      <c r="R868" s="18"/>
      <c r="S868" s="242"/>
      <c r="T868" s="242"/>
      <c r="U868" s="21"/>
      <c r="V868" s="242"/>
      <c r="W868" s="21"/>
      <c r="X868" s="21"/>
      <c r="Y868" s="244"/>
    </row>
    <row r="869" spans="1:27" s="138" customFormat="1" ht="135" x14ac:dyDescent="0.25">
      <c r="A869" s="82" t="s">
        <v>45</v>
      </c>
      <c r="B869" s="127" t="s">
        <v>1403</v>
      </c>
      <c r="C869" s="127" t="s">
        <v>1404</v>
      </c>
      <c r="D869" s="128" t="s">
        <v>1405</v>
      </c>
      <c r="E869" s="128" t="s">
        <v>1406</v>
      </c>
      <c r="F869" s="129" t="s">
        <v>72</v>
      </c>
      <c r="G869" s="130" t="s">
        <v>1407</v>
      </c>
      <c r="H869" s="131" t="s">
        <v>201</v>
      </c>
      <c r="I869" s="132">
        <v>12</v>
      </c>
      <c r="J869" s="133">
        <v>43009</v>
      </c>
      <c r="K869" s="134">
        <v>43009</v>
      </c>
      <c r="L869" s="134">
        <v>43100</v>
      </c>
      <c r="M869" s="135">
        <v>4</v>
      </c>
      <c r="N869" s="136">
        <v>0</v>
      </c>
      <c r="O869" s="115">
        <v>0</v>
      </c>
      <c r="P869" s="135">
        <f t="shared" si="54"/>
        <v>0</v>
      </c>
      <c r="Q869" s="15">
        <f t="shared" si="51"/>
        <v>0</v>
      </c>
      <c r="R869" s="137" t="s">
        <v>1408</v>
      </c>
      <c r="S869" s="242">
        <f>VLOOKUP(C869,'[1]Sumado depto y gestion incorp1'!$A$2:$C$297,3,FALSE)</f>
        <v>8000000000</v>
      </c>
      <c r="T869" s="242">
        <f>VLOOKUP(C869,'[1]Sumado depto y gestion incorp1'!$A$2:$D$297,4,FALSE)</f>
        <v>4154801523</v>
      </c>
      <c r="U869" s="21">
        <f>VLOOKUP(C869,'[1]Sumado depto y gestion incorp1'!$A$2:$F$297,6,FALSE)</f>
        <v>7999927066</v>
      </c>
      <c r="V869" s="242">
        <f>VLOOKUP(C869,'[1]Sumado depto y gestion incorp1'!$A$2:$G$297,7,FALSE)</f>
        <v>4154801523</v>
      </c>
      <c r="W869" s="21">
        <f t="shared" si="52"/>
        <v>12154801523</v>
      </c>
      <c r="X869" s="21">
        <f t="shared" si="53"/>
        <v>12154728589</v>
      </c>
      <c r="Y869" s="244"/>
      <c r="AA869" s="249"/>
    </row>
    <row r="870" spans="1:27" s="138" customFormat="1" ht="345" x14ac:dyDescent="0.25">
      <c r="A870" s="82" t="s">
        <v>45</v>
      </c>
      <c r="B870" s="127"/>
      <c r="C870" s="127"/>
      <c r="D870" s="128"/>
      <c r="E870" s="128"/>
      <c r="F870" s="129" t="s">
        <v>73</v>
      </c>
      <c r="G870" s="130" t="s">
        <v>1409</v>
      </c>
      <c r="H870" s="131" t="s">
        <v>201</v>
      </c>
      <c r="I870" s="132">
        <v>12</v>
      </c>
      <c r="J870" s="133">
        <v>43009</v>
      </c>
      <c r="K870" s="134">
        <v>43009</v>
      </c>
      <c r="L870" s="134">
        <v>43100</v>
      </c>
      <c r="M870" s="135">
        <v>4</v>
      </c>
      <c r="N870" s="136">
        <v>12</v>
      </c>
      <c r="O870" s="115">
        <v>4</v>
      </c>
      <c r="P870" s="135">
        <f t="shared" si="54"/>
        <v>16</v>
      </c>
      <c r="Q870" s="15">
        <f t="shared" si="51"/>
        <v>400</v>
      </c>
      <c r="R870" s="137" t="s">
        <v>1410</v>
      </c>
      <c r="S870" s="242"/>
      <c r="T870" s="242"/>
      <c r="U870" s="21"/>
      <c r="V870" s="242"/>
      <c r="W870" s="21"/>
      <c r="X870" s="21"/>
      <c r="Y870" s="244"/>
      <c r="AA870" s="249"/>
    </row>
    <row r="871" spans="1:27" s="138" customFormat="1" ht="375" x14ac:dyDescent="0.25">
      <c r="A871" s="82" t="s">
        <v>45</v>
      </c>
      <c r="B871" s="127"/>
      <c r="C871" s="127"/>
      <c r="D871" s="128"/>
      <c r="E871" s="128"/>
      <c r="F871" s="129" t="s">
        <v>22</v>
      </c>
      <c r="G871" s="130" t="s">
        <v>1411</v>
      </c>
      <c r="H871" s="131" t="s">
        <v>201</v>
      </c>
      <c r="I871" s="132">
        <v>12</v>
      </c>
      <c r="J871" s="133">
        <v>43009</v>
      </c>
      <c r="K871" s="134">
        <v>43009</v>
      </c>
      <c r="L871" s="134">
        <v>43100</v>
      </c>
      <c r="M871" s="135">
        <v>1</v>
      </c>
      <c r="N871" s="136">
        <v>0</v>
      </c>
      <c r="O871" s="115">
        <v>30</v>
      </c>
      <c r="P871" s="135">
        <f t="shared" si="54"/>
        <v>30</v>
      </c>
      <c r="Q871" s="15">
        <f t="shared" si="51"/>
        <v>3000</v>
      </c>
      <c r="R871" s="137" t="s">
        <v>1412</v>
      </c>
      <c r="S871" s="242"/>
      <c r="T871" s="242"/>
      <c r="U871" s="21"/>
      <c r="V871" s="242"/>
      <c r="W871" s="21"/>
      <c r="X871" s="21"/>
      <c r="Y871" s="244"/>
      <c r="AA871" s="249"/>
    </row>
    <row r="872" spans="1:27" s="138" customFormat="1" ht="135" x14ac:dyDescent="0.25">
      <c r="A872" s="82" t="s">
        <v>45</v>
      </c>
      <c r="B872" s="127" t="s">
        <v>1403</v>
      </c>
      <c r="C872" s="127" t="s">
        <v>1413</v>
      </c>
      <c r="D872" s="128" t="s">
        <v>1414</v>
      </c>
      <c r="E872" s="128" t="s">
        <v>1415</v>
      </c>
      <c r="F872" s="129" t="s">
        <v>78</v>
      </c>
      <c r="G872" s="130" t="s">
        <v>1416</v>
      </c>
      <c r="H872" s="131" t="s">
        <v>71</v>
      </c>
      <c r="I872" s="132">
        <v>12</v>
      </c>
      <c r="J872" s="133">
        <v>43009</v>
      </c>
      <c r="K872" s="134">
        <v>43009</v>
      </c>
      <c r="L872" s="134">
        <v>43100</v>
      </c>
      <c r="M872" s="135">
        <v>100</v>
      </c>
      <c r="N872" s="136">
        <v>75</v>
      </c>
      <c r="O872" s="115">
        <v>25</v>
      </c>
      <c r="P872" s="135">
        <f t="shared" si="54"/>
        <v>100</v>
      </c>
      <c r="Q872" s="15">
        <f t="shared" si="51"/>
        <v>100</v>
      </c>
      <c r="R872" s="137" t="s">
        <v>1417</v>
      </c>
      <c r="S872" s="242">
        <f>VLOOKUP(C872,'[1]Sumado depto y gestion incorp1'!$A$2:$C$297,3,FALSE)</f>
        <v>20837802050</v>
      </c>
      <c r="T872" s="242">
        <f>VLOOKUP(C872,'[1]Sumado depto y gestion incorp1'!$A$2:$D$297,4,FALSE)</f>
        <v>0</v>
      </c>
      <c r="U872" s="21">
        <f>VLOOKUP(C872,'[1]Sumado depto y gestion incorp1'!$A$2:$F$297,6,FALSE)</f>
        <v>18548774080</v>
      </c>
      <c r="V872" s="242">
        <f>VLOOKUP(C872,'[1]Sumado depto y gestion incorp1'!$A$2:$G$297,7,FALSE)</f>
        <v>0</v>
      </c>
      <c r="W872" s="21">
        <f t="shared" si="52"/>
        <v>20837802050</v>
      </c>
      <c r="X872" s="21">
        <f t="shared" si="53"/>
        <v>18548774080</v>
      </c>
      <c r="Y872" s="244"/>
      <c r="AA872" s="249"/>
    </row>
    <row r="873" spans="1:27" s="138" customFormat="1" ht="120" x14ac:dyDescent="0.25">
      <c r="A873" s="82" t="s">
        <v>45</v>
      </c>
      <c r="B873" s="127"/>
      <c r="C873" s="127"/>
      <c r="D873" s="128"/>
      <c r="E873" s="128"/>
      <c r="F873" s="129" t="s">
        <v>250</v>
      </c>
      <c r="G873" s="130" t="s">
        <v>1418</v>
      </c>
      <c r="H873" s="131" t="s">
        <v>71</v>
      </c>
      <c r="I873" s="132">
        <v>12</v>
      </c>
      <c r="J873" s="133">
        <v>43009</v>
      </c>
      <c r="K873" s="134">
        <v>43009</v>
      </c>
      <c r="L873" s="134">
        <v>43100</v>
      </c>
      <c r="M873" s="135">
        <v>100</v>
      </c>
      <c r="N873" s="136">
        <v>15</v>
      </c>
      <c r="O873" s="115">
        <v>60</v>
      </c>
      <c r="P873" s="135">
        <f t="shared" si="54"/>
        <v>75</v>
      </c>
      <c r="Q873" s="15">
        <f t="shared" si="51"/>
        <v>75</v>
      </c>
      <c r="R873" s="137" t="s">
        <v>1419</v>
      </c>
      <c r="S873" s="242"/>
      <c r="T873" s="242"/>
      <c r="U873" s="21"/>
      <c r="V873" s="242"/>
      <c r="W873" s="21"/>
      <c r="X873" s="21"/>
      <c r="Y873" s="244"/>
      <c r="AA873" s="249"/>
    </row>
    <row r="874" spans="1:27" s="138" customFormat="1" ht="225" x14ac:dyDescent="0.25">
      <c r="A874" s="82" t="s">
        <v>45</v>
      </c>
      <c r="B874" s="127"/>
      <c r="C874" s="127"/>
      <c r="D874" s="128"/>
      <c r="E874" s="128"/>
      <c r="F874" s="129" t="s">
        <v>234</v>
      </c>
      <c r="G874" s="130" t="s">
        <v>1420</v>
      </c>
      <c r="H874" s="131" t="s">
        <v>71</v>
      </c>
      <c r="I874" s="132">
        <v>12</v>
      </c>
      <c r="J874" s="133">
        <v>43009</v>
      </c>
      <c r="K874" s="134">
        <v>43009</v>
      </c>
      <c r="L874" s="134">
        <v>43100</v>
      </c>
      <c r="M874" s="135">
        <v>100</v>
      </c>
      <c r="N874" s="136">
        <v>75</v>
      </c>
      <c r="O874" s="115">
        <v>75</v>
      </c>
      <c r="P874" s="135">
        <f t="shared" si="54"/>
        <v>150</v>
      </c>
      <c r="Q874" s="15">
        <f t="shared" si="51"/>
        <v>150</v>
      </c>
      <c r="R874" s="137" t="s">
        <v>1421</v>
      </c>
      <c r="S874" s="242"/>
      <c r="T874" s="242"/>
      <c r="U874" s="21"/>
      <c r="V874" s="242"/>
      <c r="W874" s="21"/>
      <c r="X874" s="21"/>
      <c r="Y874" s="244"/>
      <c r="AA874" s="249"/>
    </row>
    <row r="875" spans="1:27" s="138" customFormat="1" ht="105" x14ac:dyDescent="0.25">
      <c r="A875" s="82" t="s">
        <v>45</v>
      </c>
      <c r="B875" s="127"/>
      <c r="C875" s="127"/>
      <c r="D875" s="128"/>
      <c r="E875" s="128"/>
      <c r="F875" s="129" t="s">
        <v>619</v>
      </c>
      <c r="G875" s="130" t="s">
        <v>1422</v>
      </c>
      <c r="H875" s="131" t="s">
        <v>71</v>
      </c>
      <c r="I875" s="132">
        <v>12</v>
      </c>
      <c r="J875" s="133">
        <v>43009</v>
      </c>
      <c r="K875" s="134">
        <v>43009</v>
      </c>
      <c r="L875" s="134">
        <v>43100</v>
      </c>
      <c r="M875" s="135">
        <v>100</v>
      </c>
      <c r="N875" s="136">
        <v>50</v>
      </c>
      <c r="O875" s="115">
        <v>50</v>
      </c>
      <c r="P875" s="135">
        <f t="shared" si="54"/>
        <v>100</v>
      </c>
      <c r="Q875" s="15">
        <f t="shared" si="51"/>
        <v>100</v>
      </c>
      <c r="R875" s="137" t="s">
        <v>1423</v>
      </c>
      <c r="S875" s="242"/>
      <c r="T875" s="242"/>
      <c r="U875" s="21"/>
      <c r="V875" s="242"/>
      <c r="W875" s="21"/>
      <c r="X875" s="21"/>
      <c r="Y875" s="244"/>
      <c r="AA875" s="249"/>
    </row>
    <row r="876" spans="1:27" s="138" customFormat="1" ht="120" x14ac:dyDescent="0.25">
      <c r="A876" s="82" t="s">
        <v>45</v>
      </c>
      <c r="B876" s="127" t="s">
        <v>1424</v>
      </c>
      <c r="C876" s="127" t="s">
        <v>1425</v>
      </c>
      <c r="D876" s="128" t="s">
        <v>1426</v>
      </c>
      <c r="E876" s="128" t="s">
        <v>1427</v>
      </c>
      <c r="F876" s="129" t="s">
        <v>712</v>
      </c>
      <c r="G876" s="130" t="s">
        <v>1428</v>
      </c>
      <c r="H876" s="131" t="s">
        <v>201</v>
      </c>
      <c r="I876" s="132">
        <v>12</v>
      </c>
      <c r="J876" s="133">
        <v>43009</v>
      </c>
      <c r="K876" s="134">
        <v>43009</v>
      </c>
      <c r="L876" s="134">
        <v>43100</v>
      </c>
      <c r="M876" s="135">
        <v>40</v>
      </c>
      <c r="N876" s="136">
        <v>32</v>
      </c>
      <c r="O876" s="115">
        <v>6</v>
      </c>
      <c r="P876" s="135">
        <f t="shared" si="54"/>
        <v>38</v>
      </c>
      <c r="Q876" s="15">
        <f t="shared" si="51"/>
        <v>95</v>
      </c>
      <c r="R876" s="137" t="s">
        <v>1429</v>
      </c>
      <c r="S876" s="242">
        <f>VLOOKUP(C876,'[1]Sumado depto y gestion incorp1'!$A$2:$C$297,3,FALSE)</f>
        <v>800000000</v>
      </c>
      <c r="T876" s="242">
        <f>VLOOKUP(C876,'[1]Sumado depto y gestion incorp1'!$A$2:$D$297,4,FALSE)</f>
        <v>0</v>
      </c>
      <c r="U876" s="21">
        <f>VLOOKUP(C876,'[1]Sumado depto y gestion incorp1'!$A$2:$F$297,6,FALSE)</f>
        <v>719537962</v>
      </c>
      <c r="V876" s="242">
        <f>VLOOKUP(C876,'[1]Sumado depto y gestion incorp1'!$A$2:$G$297,7,FALSE)</f>
        <v>0</v>
      </c>
      <c r="W876" s="21">
        <f t="shared" si="52"/>
        <v>800000000</v>
      </c>
      <c r="X876" s="21">
        <f t="shared" si="53"/>
        <v>719537962</v>
      </c>
      <c r="Y876" s="244"/>
      <c r="AA876" s="249"/>
    </row>
    <row r="877" spans="1:27" s="138" customFormat="1" ht="30" x14ac:dyDescent="0.25">
      <c r="A877" s="82" t="s">
        <v>45</v>
      </c>
      <c r="B877" s="127"/>
      <c r="C877" s="127"/>
      <c r="D877" s="128"/>
      <c r="E877" s="128"/>
      <c r="F877" s="129" t="s">
        <v>284</v>
      </c>
      <c r="G877" s="130" t="s">
        <v>1430</v>
      </c>
      <c r="H877" s="131" t="s">
        <v>201</v>
      </c>
      <c r="I877" s="132">
        <v>12</v>
      </c>
      <c r="J877" s="133">
        <v>43009</v>
      </c>
      <c r="K877" s="134">
        <v>43009</v>
      </c>
      <c r="L877" s="134">
        <v>43100</v>
      </c>
      <c r="M877" s="135">
        <v>1</v>
      </c>
      <c r="N877" s="136">
        <v>1</v>
      </c>
      <c r="O877" s="115"/>
      <c r="P877" s="135">
        <f t="shared" si="54"/>
        <v>1</v>
      </c>
      <c r="Q877" s="15">
        <f t="shared" si="51"/>
        <v>100</v>
      </c>
      <c r="R877" s="139"/>
      <c r="S877" s="242"/>
      <c r="T877" s="242"/>
      <c r="U877" s="21"/>
      <c r="V877" s="242"/>
      <c r="W877" s="21"/>
      <c r="X877" s="21"/>
      <c r="Y877" s="244"/>
      <c r="AA877" s="249"/>
    </row>
    <row r="878" spans="1:27" s="138" customFormat="1" ht="45" x14ac:dyDescent="0.25">
      <c r="A878" s="82" t="s">
        <v>45</v>
      </c>
      <c r="B878" s="127" t="s">
        <v>1431</v>
      </c>
      <c r="C878" s="127" t="s">
        <v>1432</v>
      </c>
      <c r="D878" s="128" t="s">
        <v>1433</v>
      </c>
      <c r="E878" s="128" t="s">
        <v>1434</v>
      </c>
      <c r="F878" s="129" t="s">
        <v>78</v>
      </c>
      <c r="G878" s="130" t="s">
        <v>1435</v>
      </c>
      <c r="H878" s="131" t="s">
        <v>201</v>
      </c>
      <c r="I878" s="132">
        <v>12</v>
      </c>
      <c r="J878" s="133">
        <v>43009</v>
      </c>
      <c r="K878" s="134">
        <v>43009</v>
      </c>
      <c r="L878" s="134">
        <v>43100</v>
      </c>
      <c r="M878" s="135">
        <v>31</v>
      </c>
      <c r="N878" s="136">
        <v>31</v>
      </c>
      <c r="O878" s="115">
        <v>0</v>
      </c>
      <c r="P878" s="135">
        <f t="shared" si="54"/>
        <v>31</v>
      </c>
      <c r="Q878" s="15">
        <f t="shared" si="51"/>
        <v>100</v>
      </c>
      <c r="R878" s="139"/>
      <c r="S878" s="242">
        <f>VLOOKUP(C878,'[1]Sumado depto y gestion incorp1'!$A$2:$C$297,3,FALSE)</f>
        <v>1525804592</v>
      </c>
      <c r="T878" s="242">
        <f>VLOOKUP(C878,'[1]Sumado depto y gestion incorp1'!$A$2:$D$297,4,FALSE)</f>
        <v>0</v>
      </c>
      <c r="U878" s="21">
        <f>VLOOKUP(C878,'[1]Sumado depto y gestion incorp1'!$A$2:$F$297,6,FALSE)</f>
        <v>1265224501</v>
      </c>
      <c r="V878" s="242">
        <f>VLOOKUP(C878,'[1]Sumado depto y gestion incorp1'!$A$2:$G$297,7,FALSE)</f>
        <v>0</v>
      </c>
      <c r="W878" s="21">
        <f t="shared" si="52"/>
        <v>1525804592</v>
      </c>
      <c r="X878" s="21">
        <f t="shared" si="53"/>
        <v>1265224501</v>
      </c>
      <c r="Y878" s="244"/>
      <c r="AA878" s="249"/>
    </row>
    <row r="879" spans="1:27" s="138" customFormat="1" ht="30" x14ac:dyDescent="0.25">
      <c r="A879" s="82" t="s">
        <v>45</v>
      </c>
      <c r="B879" s="127"/>
      <c r="C879" s="127"/>
      <c r="D879" s="128"/>
      <c r="E879" s="128"/>
      <c r="F879" s="129" t="s">
        <v>250</v>
      </c>
      <c r="G879" s="130" t="s">
        <v>1436</v>
      </c>
      <c r="H879" s="131" t="s">
        <v>201</v>
      </c>
      <c r="I879" s="132">
        <v>12</v>
      </c>
      <c r="J879" s="133">
        <v>43009</v>
      </c>
      <c r="K879" s="134">
        <v>43009</v>
      </c>
      <c r="L879" s="134">
        <v>43100</v>
      </c>
      <c r="M879" s="135">
        <v>31</v>
      </c>
      <c r="N879" s="136">
        <v>31</v>
      </c>
      <c r="O879" s="115">
        <v>0</v>
      </c>
      <c r="P879" s="135">
        <f t="shared" si="54"/>
        <v>31</v>
      </c>
      <c r="Q879" s="15">
        <f t="shared" si="51"/>
        <v>100</v>
      </c>
      <c r="R879" s="139"/>
      <c r="S879" s="242"/>
      <c r="T879" s="242"/>
      <c r="U879" s="21"/>
      <c r="V879" s="242"/>
      <c r="W879" s="21"/>
      <c r="X879" s="21"/>
      <c r="Y879" s="244"/>
      <c r="AA879" s="249"/>
    </row>
    <row r="880" spans="1:27" s="138" customFormat="1" ht="60" x14ac:dyDescent="0.25">
      <c r="A880" s="82" t="s">
        <v>45</v>
      </c>
      <c r="B880" s="127"/>
      <c r="C880" s="127"/>
      <c r="D880" s="128"/>
      <c r="E880" s="128"/>
      <c r="F880" s="129" t="s">
        <v>234</v>
      </c>
      <c r="G880" s="130" t="s">
        <v>1437</v>
      </c>
      <c r="H880" s="131" t="s">
        <v>201</v>
      </c>
      <c r="I880" s="132">
        <v>12</v>
      </c>
      <c r="J880" s="133">
        <v>43009</v>
      </c>
      <c r="K880" s="134">
        <v>43009</v>
      </c>
      <c r="L880" s="134">
        <v>43100</v>
      </c>
      <c r="M880" s="135">
        <v>100</v>
      </c>
      <c r="N880" s="136">
        <v>0</v>
      </c>
      <c r="O880" s="115">
        <v>0</v>
      </c>
      <c r="P880" s="135">
        <f t="shared" si="54"/>
        <v>0</v>
      </c>
      <c r="Q880" s="15">
        <f t="shared" si="51"/>
        <v>0</v>
      </c>
      <c r="R880" s="139" t="s">
        <v>1438</v>
      </c>
      <c r="S880" s="242"/>
      <c r="T880" s="242"/>
      <c r="U880" s="21"/>
      <c r="V880" s="242"/>
      <c r="W880" s="21"/>
      <c r="X880" s="21"/>
      <c r="Y880" s="244"/>
      <c r="AA880" s="249"/>
    </row>
    <row r="881" spans="1:27" s="138" customFormat="1" ht="73.5" customHeight="1" x14ac:dyDescent="0.25">
      <c r="A881" s="82" t="s">
        <v>45</v>
      </c>
      <c r="B881" s="127"/>
      <c r="C881" s="127"/>
      <c r="D881" s="128"/>
      <c r="E881" s="128"/>
      <c r="F881" s="129" t="s">
        <v>619</v>
      </c>
      <c r="G881" s="130" t="s">
        <v>1439</v>
      </c>
      <c r="H881" s="131" t="s">
        <v>201</v>
      </c>
      <c r="I881" s="132">
        <v>12</v>
      </c>
      <c r="J881" s="133">
        <v>43009</v>
      </c>
      <c r="K881" s="134">
        <v>43009</v>
      </c>
      <c r="L881" s="134">
        <v>43100</v>
      </c>
      <c r="M881" s="135">
        <v>100</v>
      </c>
      <c r="N881" s="136">
        <v>80</v>
      </c>
      <c r="O881" s="115"/>
      <c r="P881" s="135">
        <f t="shared" si="54"/>
        <v>80</v>
      </c>
      <c r="Q881" s="15">
        <f t="shared" si="51"/>
        <v>80</v>
      </c>
      <c r="R881" s="137" t="s">
        <v>1440</v>
      </c>
      <c r="S881" s="242"/>
      <c r="T881" s="242"/>
      <c r="U881" s="21"/>
      <c r="V881" s="242"/>
      <c r="W881" s="21"/>
      <c r="X881" s="21"/>
      <c r="Y881" s="244"/>
      <c r="AA881" s="249"/>
    </row>
    <row r="882" spans="1:27" s="138" customFormat="1" ht="60" customHeight="1" x14ac:dyDescent="0.25">
      <c r="A882" s="82" t="s">
        <v>45</v>
      </c>
      <c r="B882" s="127" t="s">
        <v>1441</v>
      </c>
      <c r="C882" s="127" t="s">
        <v>1442</v>
      </c>
      <c r="D882" s="128" t="s">
        <v>1443</v>
      </c>
      <c r="E882" s="128" t="s">
        <v>1444</v>
      </c>
      <c r="F882" s="129" t="s">
        <v>22</v>
      </c>
      <c r="G882" s="130" t="s">
        <v>1445</v>
      </c>
      <c r="H882" s="131" t="s">
        <v>201</v>
      </c>
      <c r="I882" s="132">
        <v>12</v>
      </c>
      <c r="J882" s="133">
        <v>43009</v>
      </c>
      <c r="K882" s="134">
        <v>43009</v>
      </c>
      <c r="L882" s="134">
        <v>43100</v>
      </c>
      <c r="M882" s="135">
        <v>6</v>
      </c>
      <c r="N882" s="136">
        <v>9</v>
      </c>
      <c r="O882" s="115">
        <v>1</v>
      </c>
      <c r="P882" s="135">
        <f t="shared" si="54"/>
        <v>10</v>
      </c>
      <c r="Q882" s="15">
        <f t="shared" si="51"/>
        <v>166.66666666666669</v>
      </c>
      <c r="R882" s="140" t="s">
        <v>1446</v>
      </c>
      <c r="S882" s="242">
        <f>VLOOKUP(C882,'[1]Sumado depto y gestion incorp1'!$A$2:$C$297,3,FALSE)</f>
        <v>4800000000</v>
      </c>
      <c r="T882" s="242">
        <f>VLOOKUP(C882,'[1]Sumado depto y gestion incorp1'!$A$2:$D$297,4,FALSE)</f>
        <v>2268454000</v>
      </c>
      <c r="U882" s="21">
        <f>VLOOKUP(C882,'[1]Sumado depto y gestion incorp1'!$A$2:$F$297,6,FALSE)</f>
        <v>4737478370</v>
      </c>
      <c r="V882" s="242">
        <f>VLOOKUP(C882,'[1]Sumado depto y gestion incorp1'!$A$2:$G$297,7,FALSE)</f>
        <v>2268454000</v>
      </c>
      <c r="W882" s="21">
        <f t="shared" si="52"/>
        <v>7068454000</v>
      </c>
      <c r="X882" s="21">
        <f t="shared" si="53"/>
        <v>7005932370</v>
      </c>
      <c r="Y882" s="244"/>
      <c r="AA882" s="249"/>
    </row>
    <row r="883" spans="1:27" s="138" customFormat="1" ht="60" x14ac:dyDescent="0.25">
      <c r="A883" s="82" t="s">
        <v>45</v>
      </c>
      <c r="B883" s="127"/>
      <c r="C883" s="127"/>
      <c r="D883" s="128"/>
      <c r="E883" s="128"/>
      <c r="F883" s="129" t="s">
        <v>23</v>
      </c>
      <c r="G883" s="130" t="s">
        <v>1447</v>
      </c>
      <c r="H883" s="131" t="s">
        <v>201</v>
      </c>
      <c r="I883" s="132">
        <v>12</v>
      </c>
      <c r="J883" s="133">
        <v>43009</v>
      </c>
      <c r="K883" s="134">
        <v>43009</v>
      </c>
      <c r="L883" s="134">
        <v>43100</v>
      </c>
      <c r="M883" s="135">
        <v>1</v>
      </c>
      <c r="N883" s="136">
        <v>1</v>
      </c>
      <c r="O883" s="115"/>
      <c r="P883" s="135">
        <f t="shared" si="54"/>
        <v>1</v>
      </c>
      <c r="Q883" s="15">
        <f t="shared" si="51"/>
        <v>100</v>
      </c>
      <c r="R883" s="139" t="s">
        <v>1448</v>
      </c>
      <c r="S883" s="242"/>
      <c r="T883" s="242"/>
      <c r="U883" s="21"/>
      <c r="V883" s="242"/>
      <c r="W883" s="21"/>
      <c r="X883" s="21"/>
      <c r="Y883" s="244"/>
      <c r="AA883" s="249"/>
    </row>
    <row r="884" spans="1:27" s="138" customFormat="1" ht="30" x14ac:dyDescent="0.25">
      <c r="A884" s="82" t="s">
        <v>45</v>
      </c>
      <c r="B884" s="127"/>
      <c r="C884" s="127"/>
      <c r="D884" s="128"/>
      <c r="E884" s="128"/>
      <c r="F884" s="129" t="s">
        <v>232</v>
      </c>
      <c r="G884" s="130" t="s">
        <v>1449</v>
      </c>
      <c r="H884" s="131" t="s">
        <v>201</v>
      </c>
      <c r="I884" s="132">
        <v>12</v>
      </c>
      <c r="J884" s="133">
        <v>43009</v>
      </c>
      <c r="K884" s="134">
        <v>43009</v>
      </c>
      <c r="L884" s="134">
        <v>43100</v>
      </c>
      <c r="M884" s="135">
        <v>35</v>
      </c>
      <c r="N884" s="136">
        <v>1</v>
      </c>
      <c r="O884" s="115">
        <v>2</v>
      </c>
      <c r="P884" s="135">
        <f t="shared" si="54"/>
        <v>3</v>
      </c>
      <c r="Q884" s="15">
        <f t="shared" si="51"/>
        <v>8.5714285714285712</v>
      </c>
      <c r="R884" s="139"/>
      <c r="S884" s="242"/>
      <c r="T884" s="242"/>
      <c r="U884" s="21"/>
      <c r="V884" s="242"/>
      <c r="W884" s="21"/>
      <c r="X884" s="21"/>
      <c r="Y884" s="244"/>
      <c r="AA884" s="249"/>
    </row>
    <row r="885" spans="1:27" s="138" customFormat="1" ht="45" x14ac:dyDescent="0.25">
      <c r="A885" s="82" t="s">
        <v>45</v>
      </c>
      <c r="B885" s="127"/>
      <c r="C885" s="127"/>
      <c r="D885" s="128"/>
      <c r="E885" s="128"/>
      <c r="F885" s="129" t="s">
        <v>79</v>
      </c>
      <c r="G885" s="130" t="s">
        <v>1450</v>
      </c>
      <c r="H885" s="131" t="s">
        <v>201</v>
      </c>
      <c r="I885" s="132">
        <v>12</v>
      </c>
      <c r="J885" s="133">
        <v>43009</v>
      </c>
      <c r="K885" s="134">
        <v>43009</v>
      </c>
      <c r="L885" s="134">
        <v>43100</v>
      </c>
      <c r="M885" s="135">
        <v>1</v>
      </c>
      <c r="N885" s="136">
        <v>1</v>
      </c>
      <c r="O885" s="115"/>
      <c r="P885" s="135">
        <f t="shared" si="54"/>
        <v>1</v>
      </c>
      <c r="Q885" s="15">
        <f t="shared" si="51"/>
        <v>100</v>
      </c>
      <c r="R885" s="139" t="s">
        <v>1451</v>
      </c>
      <c r="S885" s="242"/>
      <c r="T885" s="242"/>
      <c r="U885" s="21"/>
      <c r="V885" s="242"/>
      <c r="W885" s="21"/>
      <c r="X885" s="21"/>
      <c r="Y885" s="244"/>
      <c r="AA885" s="249"/>
    </row>
    <row r="886" spans="1:27" s="138" customFormat="1" ht="75" x14ac:dyDescent="0.25">
      <c r="A886" s="82" t="s">
        <v>45</v>
      </c>
      <c r="B886" s="127"/>
      <c r="C886" s="127"/>
      <c r="D886" s="128"/>
      <c r="E886" s="128"/>
      <c r="F886" s="129" t="s">
        <v>78</v>
      </c>
      <c r="G886" s="130" t="s">
        <v>1452</v>
      </c>
      <c r="H886" s="131" t="s">
        <v>201</v>
      </c>
      <c r="I886" s="132">
        <v>12</v>
      </c>
      <c r="J886" s="133">
        <v>43009</v>
      </c>
      <c r="K886" s="134">
        <v>43009</v>
      </c>
      <c r="L886" s="134">
        <v>43100</v>
      </c>
      <c r="M886" s="135">
        <v>12</v>
      </c>
      <c r="N886" s="136">
        <v>0</v>
      </c>
      <c r="O886" s="115">
        <v>8</v>
      </c>
      <c r="P886" s="135">
        <f t="shared" si="54"/>
        <v>8</v>
      </c>
      <c r="Q886" s="15">
        <f t="shared" si="51"/>
        <v>66.666666666666657</v>
      </c>
      <c r="R886" s="139" t="s">
        <v>1453</v>
      </c>
      <c r="S886" s="242"/>
      <c r="T886" s="242"/>
      <c r="U886" s="21"/>
      <c r="V886" s="242"/>
      <c r="W886" s="21"/>
      <c r="X886" s="21"/>
      <c r="Y886" s="244"/>
      <c r="AA886" s="249"/>
    </row>
    <row r="887" spans="1:27" s="138" customFormat="1" ht="60" x14ac:dyDescent="0.25">
      <c r="A887" s="82" t="s">
        <v>45</v>
      </c>
      <c r="B887" s="127"/>
      <c r="C887" s="127"/>
      <c r="D887" s="128"/>
      <c r="E887" s="128"/>
      <c r="F887" s="129" t="s">
        <v>250</v>
      </c>
      <c r="G887" s="130" t="s">
        <v>1454</v>
      </c>
      <c r="H887" s="131" t="s">
        <v>201</v>
      </c>
      <c r="I887" s="132">
        <v>12</v>
      </c>
      <c r="J887" s="133">
        <v>43009</v>
      </c>
      <c r="K887" s="134">
        <v>43009</v>
      </c>
      <c r="L887" s="134">
        <v>43100</v>
      </c>
      <c r="M887" s="135">
        <v>30</v>
      </c>
      <c r="N887" s="136">
        <v>58</v>
      </c>
      <c r="O887" s="115">
        <v>6</v>
      </c>
      <c r="P887" s="135">
        <f t="shared" si="54"/>
        <v>64</v>
      </c>
      <c r="Q887" s="15">
        <f t="shared" si="51"/>
        <v>213.33333333333334</v>
      </c>
      <c r="R887" s="139" t="s">
        <v>1455</v>
      </c>
      <c r="S887" s="242"/>
      <c r="T887" s="242"/>
      <c r="U887" s="21"/>
      <c r="V887" s="242"/>
      <c r="W887" s="21"/>
      <c r="X887" s="21"/>
      <c r="Y887" s="244"/>
      <c r="AA887" s="249"/>
    </row>
    <row r="888" spans="1:27" s="138" customFormat="1" ht="45" x14ac:dyDescent="0.25">
      <c r="A888" s="82" t="s">
        <v>45</v>
      </c>
      <c r="B888" s="127"/>
      <c r="C888" s="127"/>
      <c r="D888" s="128"/>
      <c r="E888" s="128"/>
      <c r="F888" s="129" t="s">
        <v>234</v>
      </c>
      <c r="G888" s="130" t="s">
        <v>1456</v>
      </c>
      <c r="H888" s="131" t="s">
        <v>201</v>
      </c>
      <c r="I888" s="132">
        <v>10</v>
      </c>
      <c r="J888" s="133">
        <v>43009</v>
      </c>
      <c r="K888" s="134">
        <v>43009</v>
      </c>
      <c r="L888" s="134">
        <v>43100</v>
      </c>
      <c r="M888" s="135">
        <v>10</v>
      </c>
      <c r="N888" s="136">
        <v>23</v>
      </c>
      <c r="O888" s="115">
        <v>7</v>
      </c>
      <c r="P888" s="135">
        <f t="shared" si="54"/>
        <v>30</v>
      </c>
      <c r="Q888" s="15">
        <f t="shared" si="51"/>
        <v>300</v>
      </c>
      <c r="R888" s="139" t="s">
        <v>1457</v>
      </c>
      <c r="S888" s="242"/>
      <c r="T888" s="242"/>
      <c r="U888" s="21"/>
      <c r="V888" s="242"/>
      <c r="W888" s="21"/>
      <c r="X888" s="21"/>
      <c r="Y888" s="244"/>
      <c r="AA888" s="249"/>
    </row>
    <row r="889" spans="1:27" s="138" customFormat="1" ht="60" x14ac:dyDescent="0.25">
      <c r="A889" s="82" t="s">
        <v>45</v>
      </c>
      <c r="B889" s="127" t="s">
        <v>1441</v>
      </c>
      <c r="C889" s="127" t="s">
        <v>1458</v>
      </c>
      <c r="D889" s="128" t="s">
        <v>1459</v>
      </c>
      <c r="E889" s="128" t="s">
        <v>1460</v>
      </c>
      <c r="F889" s="129" t="s">
        <v>70</v>
      </c>
      <c r="G889" s="130" t="s">
        <v>1461</v>
      </c>
      <c r="H889" s="131" t="s">
        <v>201</v>
      </c>
      <c r="I889" s="132">
        <v>12</v>
      </c>
      <c r="J889" s="133">
        <v>43009</v>
      </c>
      <c r="K889" s="134">
        <v>43009</v>
      </c>
      <c r="L889" s="134">
        <v>43100</v>
      </c>
      <c r="M889" s="135">
        <v>30</v>
      </c>
      <c r="N889" s="136">
        <v>120</v>
      </c>
      <c r="O889" s="115">
        <v>90</v>
      </c>
      <c r="P889" s="135">
        <f t="shared" si="54"/>
        <v>210</v>
      </c>
      <c r="Q889" s="15">
        <f t="shared" ref="Q889:Q952" si="55">P889/M889*100</f>
        <v>700</v>
      </c>
      <c r="R889" s="139" t="s">
        <v>1462</v>
      </c>
      <c r="S889" s="242">
        <f>VLOOKUP(C889,'[1]Sumado depto y gestion incorp1'!$A$2:$C$297,3,FALSE)</f>
        <v>500000000</v>
      </c>
      <c r="T889" s="242">
        <f>VLOOKUP(C889,'[1]Sumado depto y gestion incorp1'!$A$2:$D$297,4,FALSE)</f>
        <v>91451934</v>
      </c>
      <c r="U889" s="21">
        <f>VLOOKUP(C889,'[1]Sumado depto y gestion incorp1'!$A$2:$F$297,6,FALSE)</f>
        <v>455309360</v>
      </c>
      <c r="V889" s="242">
        <f>VLOOKUP(C889,'[1]Sumado depto y gestion incorp1'!$A$2:$G$297,7,FALSE)</f>
        <v>91451934</v>
      </c>
      <c r="W889" s="21">
        <f t="shared" si="52"/>
        <v>591451934</v>
      </c>
      <c r="X889" s="21">
        <f t="shared" si="53"/>
        <v>546761294</v>
      </c>
      <c r="Y889" s="244"/>
      <c r="AA889" s="249"/>
    </row>
    <row r="890" spans="1:27" s="138" customFormat="1" ht="30" x14ac:dyDescent="0.25">
      <c r="A890" s="82" t="s">
        <v>45</v>
      </c>
      <c r="B890" s="127"/>
      <c r="C890" s="127"/>
      <c r="D890" s="128"/>
      <c r="E890" s="128"/>
      <c r="F890" s="129" t="s">
        <v>72</v>
      </c>
      <c r="G890" s="130" t="s">
        <v>1463</v>
      </c>
      <c r="H890" s="131" t="s">
        <v>201</v>
      </c>
      <c r="I890" s="132">
        <v>12</v>
      </c>
      <c r="J890" s="133">
        <v>43009</v>
      </c>
      <c r="K890" s="134">
        <v>43009</v>
      </c>
      <c r="L890" s="134">
        <v>43100</v>
      </c>
      <c r="M890" s="135">
        <v>1</v>
      </c>
      <c r="N890" s="136">
        <v>1</v>
      </c>
      <c r="O890" s="115"/>
      <c r="P890" s="135">
        <f t="shared" si="54"/>
        <v>1</v>
      </c>
      <c r="Q890" s="15">
        <f t="shared" si="55"/>
        <v>100</v>
      </c>
      <c r="R890" s="139"/>
      <c r="S890" s="242"/>
      <c r="T890" s="242"/>
      <c r="U890" s="21"/>
      <c r="V890" s="242"/>
      <c r="W890" s="21"/>
      <c r="X890" s="21"/>
      <c r="Y890" s="244"/>
      <c r="AA890" s="249"/>
    </row>
    <row r="891" spans="1:27" s="138" customFormat="1" ht="30" x14ac:dyDescent="0.25">
      <c r="A891" s="82" t="s">
        <v>45</v>
      </c>
      <c r="B891" s="127"/>
      <c r="C891" s="127"/>
      <c r="D891" s="128"/>
      <c r="E891" s="128"/>
      <c r="F891" s="129" t="s">
        <v>73</v>
      </c>
      <c r="G891" s="130" t="s">
        <v>1464</v>
      </c>
      <c r="H891" s="131" t="s">
        <v>201</v>
      </c>
      <c r="I891" s="132">
        <v>12</v>
      </c>
      <c r="J891" s="133">
        <v>43009</v>
      </c>
      <c r="K891" s="134">
        <v>43009</v>
      </c>
      <c r="L891" s="134">
        <v>43100</v>
      </c>
      <c r="M891" s="135">
        <v>1</v>
      </c>
      <c r="N891" s="136">
        <v>4</v>
      </c>
      <c r="O891" s="115"/>
      <c r="P891" s="135">
        <f t="shared" si="54"/>
        <v>4</v>
      </c>
      <c r="Q891" s="15">
        <f t="shared" si="55"/>
        <v>400</v>
      </c>
      <c r="R891" s="139"/>
      <c r="S891" s="242"/>
      <c r="T891" s="242"/>
      <c r="U891" s="21"/>
      <c r="V891" s="242"/>
      <c r="W891" s="21"/>
      <c r="X891" s="21"/>
      <c r="Y891" s="244"/>
      <c r="AA891" s="249"/>
    </row>
    <row r="892" spans="1:27" s="138" customFormat="1" ht="60" x14ac:dyDescent="0.25">
      <c r="A892" s="82" t="s">
        <v>45</v>
      </c>
      <c r="B892" s="127" t="s">
        <v>1403</v>
      </c>
      <c r="C892" s="127" t="s">
        <v>1465</v>
      </c>
      <c r="D892" s="128" t="s">
        <v>1466</v>
      </c>
      <c r="E892" s="128" t="s">
        <v>1467</v>
      </c>
      <c r="F892" s="129" t="s">
        <v>619</v>
      </c>
      <c r="G892" s="130" t="s">
        <v>1468</v>
      </c>
      <c r="H892" s="131" t="s">
        <v>201</v>
      </c>
      <c r="I892" s="132">
        <v>12</v>
      </c>
      <c r="J892" s="133">
        <v>43009</v>
      </c>
      <c r="K892" s="134">
        <v>43009</v>
      </c>
      <c r="L892" s="134">
        <v>43100</v>
      </c>
      <c r="M892" s="135">
        <v>5</v>
      </c>
      <c r="N892" s="136">
        <v>2</v>
      </c>
      <c r="O892" s="115">
        <v>3</v>
      </c>
      <c r="P892" s="135">
        <f t="shared" si="54"/>
        <v>5</v>
      </c>
      <c r="Q892" s="15">
        <f t="shared" si="55"/>
        <v>100</v>
      </c>
      <c r="R892" s="139"/>
      <c r="S892" s="242">
        <f>VLOOKUP(C892,'[1]Sumado depto y gestion incorp1'!$A$2:$C$297,3,FALSE)</f>
        <v>100000000</v>
      </c>
      <c r="T892" s="242">
        <f>VLOOKUP(C892,'[1]Sumado depto y gestion incorp1'!$A$2:$D$297,4,FALSE)</f>
        <v>0</v>
      </c>
      <c r="U892" s="21">
        <f>VLOOKUP(C892,'[1]Sumado depto y gestion incorp1'!$A$2:$F$297,6,FALSE)</f>
        <v>72263193</v>
      </c>
      <c r="V892" s="242">
        <f>VLOOKUP(C892,'[1]Sumado depto y gestion incorp1'!$A$2:$G$297,7,FALSE)</f>
        <v>0</v>
      </c>
      <c r="W892" s="21">
        <f t="shared" si="52"/>
        <v>100000000</v>
      </c>
      <c r="X892" s="21">
        <f t="shared" si="53"/>
        <v>72263193</v>
      </c>
      <c r="Y892" s="244"/>
      <c r="AA892" s="249"/>
    </row>
    <row r="893" spans="1:27" s="138" customFormat="1" ht="30" x14ac:dyDescent="0.25">
      <c r="A893" s="82" t="s">
        <v>45</v>
      </c>
      <c r="B893" s="127"/>
      <c r="C893" s="127"/>
      <c r="D893" s="128"/>
      <c r="E893" s="128"/>
      <c r="F893" s="129" t="s">
        <v>707</v>
      </c>
      <c r="G893" s="130" t="s">
        <v>1469</v>
      </c>
      <c r="H893" s="131" t="s">
        <v>201</v>
      </c>
      <c r="I893" s="132">
        <v>12</v>
      </c>
      <c r="J893" s="133">
        <v>43009</v>
      </c>
      <c r="K893" s="134">
        <v>43009</v>
      </c>
      <c r="L893" s="134">
        <v>43100</v>
      </c>
      <c r="M893" s="135">
        <v>35</v>
      </c>
      <c r="N893" s="136">
        <v>18</v>
      </c>
      <c r="O893" s="115"/>
      <c r="P893" s="135">
        <f t="shared" si="54"/>
        <v>18</v>
      </c>
      <c r="Q893" s="15">
        <f t="shared" si="55"/>
        <v>51.428571428571423</v>
      </c>
      <c r="R893" s="139"/>
      <c r="S893" s="242"/>
      <c r="T893" s="242"/>
      <c r="U893" s="21"/>
      <c r="V893" s="242"/>
      <c r="W893" s="21"/>
      <c r="X893" s="21"/>
      <c r="Y893" s="244"/>
      <c r="AA893" s="249"/>
    </row>
    <row r="894" spans="1:27" s="138" customFormat="1" ht="30" x14ac:dyDescent="0.25">
      <c r="A894" s="82" t="s">
        <v>45</v>
      </c>
      <c r="B894" s="127"/>
      <c r="C894" s="127"/>
      <c r="D894" s="128"/>
      <c r="E894" s="128"/>
      <c r="F894" s="129" t="s">
        <v>236</v>
      </c>
      <c r="G894" s="130" t="s">
        <v>1470</v>
      </c>
      <c r="H894" s="131" t="s">
        <v>201</v>
      </c>
      <c r="I894" s="132">
        <v>12</v>
      </c>
      <c r="J894" s="133">
        <v>43009</v>
      </c>
      <c r="K894" s="134">
        <v>43009</v>
      </c>
      <c r="L894" s="134">
        <v>43100</v>
      </c>
      <c r="M894" s="135">
        <v>35</v>
      </c>
      <c r="N894" s="136">
        <v>18</v>
      </c>
      <c r="O894" s="115"/>
      <c r="P894" s="135">
        <f t="shared" si="54"/>
        <v>18</v>
      </c>
      <c r="Q894" s="15">
        <f t="shared" si="55"/>
        <v>51.428571428571423</v>
      </c>
      <c r="R894" s="139"/>
      <c r="S894" s="242"/>
      <c r="T894" s="242"/>
      <c r="U894" s="21"/>
      <c r="V894" s="242"/>
      <c r="W894" s="21"/>
      <c r="X894" s="21"/>
      <c r="Y894" s="244"/>
      <c r="AA894" s="249"/>
    </row>
    <row r="895" spans="1:27" s="138" customFormat="1" ht="30" x14ac:dyDescent="0.25">
      <c r="A895" s="82" t="s">
        <v>45</v>
      </c>
      <c r="B895" s="127"/>
      <c r="C895" s="127"/>
      <c r="D895" s="128"/>
      <c r="E895" s="128"/>
      <c r="F895" s="129" t="s">
        <v>710</v>
      </c>
      <c r="G895" s="130" t="s">
        <v>1471</v>
      </c>
      <c r="H895" s="131" t="s">
        <v>201</v>
      </c>
      <c r="I895" s="132">
        <v>12</v>
      </c>
      <c r="J895" s="133">
        <v>43009</v>
      </c>
      <c r="K895" s="134">
        <v>43009</v>
      </c>
      <c r="L895" s="134">
        <v>43100</v>
      </c>
      <c r="M895" s="135">
        <v>1</v>
      </c>
      <c r="N895" s="136">
        <v>1</v>
      </c>
      <c r="O895" s="115"/>
      <c r="P895" s="135">
        <f t="shared" si="54"/>
        <v>1</v>
      </c>
      <c r="Q895" s="15">
        <f t="shared" si="55"/>
        <v>100</v>
      </c>
      <c r="R895" s="139"/>
      <c r="S895" s="242"/>
      <c r="T895" s="242"/>
      <c r="U895" s="21"/>
      <c r="V895" s="242"/>
      <c r="W895" s="21"/>
      <c r="X895" s="21"/>
      <c r="Y895" s="244"/>
      <c r="AA895" s="249"/>
    </row>
    <row r="896" spans="1:27" s="138" customFormat="1" ht="30" x14ac:dyDescent="0.25">
      <c r="A896" s="82" t="s">
        <v>45</v>
      </c>
      <c r="B896" s="127"/>
      <c r="C896" s="127"/>
      <c r="D896" s="128"/>
      <c r="E896" s="128"/>
      <c r="F896" s="129" t="s">
        <v>766</v>
      </c>
      <c r="G896" s="130" t="s">
        <v>1472</v>
      </c>
      <c r="H896" s="131" t="s">
        <v>201</v>
      </c>
      <c r="I896" s="132">
        <v>12</v>
      </c>
      <c r="J896" s="133">
        <v>43009</v>
      </c>
      <c r="K896" s="134">
        <v>43009</v>
      </c>
      <c r="L896" s="134">
        <v>43100</v>
      </c>
      <c r="M896" s="135">
        <v>1</v>
      </c>
      <c r="N896" s="136">
        <v>1</v>
      </c>
      <c r="O896" s="115"/>
      <c r="P896" s="135">
        <f t="shared" si="54"/>
        <v>1</v>
      </c>
      <c r="Q896" s="15">
        <f t="shared" si="55"/>
        <v>100</v>
      </c>
      <c r="R896" s="139"/>
      <c r="S896" s="242"/>
      <c r="T896" s="242"/>
      <c r="U896" s="21"/>
      <c r="V896" s="242"/>
      <c r="W896" s="21"/>
      <c r="X896" s="21"/>
      <c r="Y896" s="244"/>
      <c r="AA896" s="249"/>
    </row>
    <row r="897" spans="1:27" s="138" customFormat="1" ht="60" x14ac:dyDescent="0.25">
      <c r="A897" s="82" t="s">
        <v>45</v>
      </c>
      <c r="B897" s="127" t="s">
        <v>1473</v>
      </c>
      <c r="C897" s="127" t="s">
        <v>1474</v>
      </c>
      <c r="D897" s="128" t="s">
        <v>1475</v>
      </c>
      <c r="E897" s="128" t="s">
        <v>1476</v>
      </c>
      <c r="F897" s="129" t="s">
        <v>619</v>
      </c>
      <c r="G897" s="130" t="s">
        <v>1477</v>
      </c>
      <c r="H897" s="131" t="s">
        <v>201</v>
      </c>
      <c r="I897" s="132">
        <v>12</v>
      </c>
      <c r="J897" s="133">
        <v>43009</v>
      </c>
      <c r="K897" s="134">
        <v>43009</v>
      </c>
      <c r="L897" s="134">
        <v>43100</v>
      </c>
      <c r="M897" s="135">
        <v>2</v>
      </c>
      <c r="N897" s="136">
        <v>6</v>
      </c>
      <c r="O897" s="115"/>
      <c r="P897" s="135">
        <f t="shared" si="54"/>
        <v>6</v>
      </c>
      <c r="Q897" s="15">
        <f t="shared" si="55"/>
        <v>300</v>
      </c>
      <c r="R897" s="139"/>
      <c r="S897" s="242">
        <f>VLOOKUP(C897,'[1]Sumado depto y gestion incorp1'!$A$2:$C$297,3,FALSE)</f>
        <v>1520000000</v>
      </c>
      <c r="T897" s="242">
        <f>VLOOKUP(C897,'[1]Sumado depto y gestion incorp1'!$A$2:$D$297,4,FALSE)</f>
        <v>0</v>
      </c>
      <c r="U897" s="21">
        <f>VLOOKUP(C897,'[1]Sumado depto y gestion incorp1'!$A$2:$F$297,6,FALSE)</f>
        <v>1426091148</v>
      </c>
      <c r="V897" s="242">
        <f>VLOOKUP(C897,'[1]Sumado depto y gestion incorp1'!$A$2:$G$297,7,FALSE)</f>
        <v>0</v>
      </c>
      <c r="W897" s="21">
        <f t="shared" si="52"/>
        <v>1520000000</v>
      </c>
      <c r="X897" s="21">
        <f t="shared" si="53"/>
        <v>1426091148</v>
      </c>
      <c r="Y897" s="244"/>
      <c r="AA897" s="249"/>
    </row>
    <row r="898" spans="1:27" s="138" customFormat="1" ht="90" x14ac:dyDescent="0.25">
      <c r="A898" s="82" t="s">
        <v>45</v>
      </c>
      <c r="B898" s="127"/>
      <c r="C898" s="127"/>
      <c r="D898" s="128"/>
      <c r="E898" s="128"/>
      <c r="F898" s="129" t="s">
        <v>707</v>
      </c>
      <c r="G898" s="130" t="s">
        <v>1478</v>
      </c>
      <c r="H898" s="131" t="s">
        <v>201</v>
      </c>
      <c r="I898" s="132">
        <v>12</v>
      </c>
      <c r="J898" s="133">
        <v>43009</v>
      </c>
      <c r="K898" s="134">
        <v>43009</v>
      </c>
      <c r="L898" s="134">
        <v>43100</v>
      </c>
      <c r="M898" s="135">
        <v>15</v>
      </c>
      <c r="N898" s="136">
        <v>7</v>
      </c>
      <c r="O898" s="115">
        <v>4</v>
      </c>
      <c r="P898" s="135">
        <f t="shared" si="54"/>
        <v>11</v>
      </c>
      <c r="Q898" s="15">
        <f t="shared" si="55"/>
        <v>73.333333333333329</v>
      </c>
      <c r="R898" s="137" t="s">
        <v>1479</v>
      </c>
      <c r="S898" s="242"/>
      <c r="T898" s="242"/>
      <c r="U898" s="21"/>
      <c r="V898" s="242"/>
      <c r="W898" s="21"/>
      <c r="X898" s="21"/>
      <c r="Y898" s="244"/>
      <c r="AA898" s="249"/>
    </row>
    <row r="899" spans="1:27" s="138" customFormat="1" ht="30" x14ac:dyDescent="0.25">
      <c r="A899" s="82" t="s">
        <v>45</v>
      </c>
      <c r="B899" s="127"/>
      <c r="C899" s="127"/>
      <c r="D899" s="128"/>
      <c r="E899" s="128"/>
      <c r="F899" s="129" t="s">
        <v>236</v>
      </c>
      <c r="G899" s="130" t="s">
        <v>1480</v>
      </c>
      <c r="H899" s="131" t="s">
        <v>201</v>
      </c>
      <c r="I899" s="132">
        <v>12</v>
      </c>
      <c r="J899" s="133">
        <v>43009</v>
      </c>
      <c r="K899" s="134">
        <v>43009</v>
      </c>
      <c r="L899" s="134">
        <v>43100</v>
      </c>
      <c r="M899" s="135">
        <v>11</v>
      </c>
      <c r="N899" s="136">
        <v>11</v>
      </c>
      <c r="O899" s="115"/>
      <c r="P899" s="135">
        <f t="shared" si="54"/>
        <v>11</v>
      </c>
      <c r="Q899" s="15">
        <f t="shared" si="55"/>
        <v>100</v>
      </c>
      <c r="R899" s="139"/>
      <c r="S899" s="242"/>
      <c r="T899" s="242"/>
      <c r="U899" s="21"/>
      <c r="V899" s="242"/>
      <c r="W899" s="21"/>
      <c r="X899" s="21"/>
      <c r="Y899" s="244"/>
      <c r="AA899" s="249"/>
    </row>
    <row r="900" spans="1:27" s="138" customFormat="1" ht="60" x14ac:dyDescent="0.25">
      <c r="A900" s="82" t="s">
        <v>45</v>
      </c>
      <c r="B900" s="127" t="s">
        <v>1403</v>
      </c>
      <c r="C900" s="127" t="s">
        <v>1481</v>
      </c>
      <c r="D900" s="128" t="s">
        <v>1482</v>
      </c>
      <c r="E900" s="128" t="s">
        <v>1483</v>
      </c>
      <c r="F900" s="129" t="s">
        <v>234</v>
      </c>
      <c r="G900" s="130" t="s">
        <v>1484</v>
      </c>
      <c r="H900" s="131" t="s">
        <v>201</v>
      </c>
      <c r="I900" s="132">
        <v>12</v>
      </c>
      <c r="J900" s="133">
        <v>43009</v>
      </c>
      <c r="K900" s="134">
        <v>43009</v>
      </c>
      <c r="L900" s="134">
        <v>43100</v>
      </c>
      <c r="M900" s="135">
        <v>14</v>
      </c>
      <c r="N900" s="136">
        <v>9</v>
      </c>
      <c r="O900" s="115"/>
      <c r="P900" s="135">
        <f t="shared" si="54"/>
        <v>9</v>
      </c>
      <c r="Q900" s="15">
        <f t="shared" si="55"/>
        <v>64.285714285714292</v>
      </c>
      <c r="R900" s="139"/>
      <c r="S900" s="242">
        <f>VLOOKUP(C900,'[1]Sumado depto y gestion incorp1'!$A$2:$C$297,3,FALSE)</f>
        <v>8605288990</v>
      </c>
      <c r="T900" s="242">
        <f>VLOOKUP(C900,'[1]Sumado depto y gestion incorp1'!$A$2:$D$297,4,FALSE)</f>
        <v>0</v>
      </c>
      <c r="U900" s="21">
        <f>VLOOKUP(C900,'[1]Sumado depto y gestion incorp1'!$A$2:$F$297,6,FALSE)</f>
        <v>3040588090</v>
      </c>
      <c r="V900" s="242">
        <f>VLOOKUP(C900,'[1]Sumado depto y gestion incorp1'!$A$2:$G$297,7,FALSE)</f>
        <v>0</v>
      </c>
      <c r="W900" s="21">
        <f t="shared" ref="W900:W960" si="56">S900+T900+Z900</f>
        <v>8605288990</v>
      </c>
      <c r="X900" s="21">
        <f t="shared" ref="X900:X960" si="57">U900+V900+Y900</f>
        <v>3040588090</v>
      </c>
      <c r="Y900" s="244"/>
      <c r="AA900" s="249"/>
    </row>
    <row r="901" spans="1:27" s="138" customFormat="1" ht="30" x14ac:dyDescent="0.25">
      <c r="A901" s="82" t="s">
        <v>45</v>
      </c>
      <c r="B901" s="127"/>
      <c r="C901" s="127"/>
      <c r="D901" s="128"/>
      <c r="E901" s="128"/>
      <c r="F901" s="129" t="s">
        <v>619</v>
      </c>
      <c r="G901" s="130" t="s">
        <v>1485</v>
      </c>
      <c r="H901" s="131" t="s">
        <v>201</v>
      </c>
      <c r="I901" s="132">
        <v>12</v>
      </c>
      <c r="J901" s="133">
        <v>43009</v>
      </c>
      <c r="K901" s="134">
        <v>43009</v>
      </c>
      <c r="L901" s="134">
        <v>43100</v>
      </c>
      <c r="M901" s="135">
        <v>971</v>
      </c>
      <c r="N901" s="136">
        <v>300</v>
      </c>
      <c r="O901" s="115">
        <v>170</v>
      </c>
      <c r="P901" s="135">
        <f t="shared" si="54"/>
        <v>470</v>
      </c>
      <c r="Q901" s="15">
        <f t="shared" si="55"/>
        <v>48.403707518022657</v>
      </c>
      <c r="R901" s="139"/>
      <c r="S901" s="242"/>
      <c r="T901" s="242"/>
      <c r="U901" s="21"/>
      <c r="V901" s="242"/>
      <c r="W901" s="21"/>
      <c r="X901" s="21"/>
      <c r="Y901" s="244"/>
      <c r="AA901" s="249"/>
    </row>
    <row r="902" spans="1:27" s="138" customFormat="1" ht="30" x14ac:dyDescent="0.25">
      <c r="A902" s="82" t="s">
        <v>45</v>
      </c>
      <c r="B902" s="127"/>
      <c r="C902" s="127"/>
      <c r="D902" s="128"/>
      <c r="E902" s="128"/>
      <c r="F902" s="129" t="s">
        <v>707</v>
      </c>
      <c r="G902" s="130" t="s">
        <v>1486</v>
      </c>
      <c r="H902" s="131" t="s">
        <v>201</v>
      </c>
      <c r="I902" s="132">
        <v>12</v>
      </c>
      <c r="J902" s="133">
        <v>43009</v>
      </c>
      <c r="K902" s="134">
        <v>43009</v>
      </c>
      <c r="L902" s="134">
        <v>43100</v>
      </c>
      <c r="M902" s="135">
        <v>1000</v>
      </c>
      <c r="N902" s="136">
        <v>500</v>
      </c>
      <c r="O902" s="115">
        <v>500</v>
      </c>
      <c r="P902" s="135">
        <f t="shared" si="54"/>
        <v>1000</v>
      </c>
      <c r="Q902" s="15">
        <f t="shared" si="55"/>
        <v>100</v>
      </c>
      <c r="R902" s="139"/>
      <c r="S902" s="242"/>
      <c r="T902" s="242"/>
      <c r="U902" s="21"/>
      <c r="V902" s="242"/>
      <c r="W902" s="21"/>
      <c r="X902" s="21"/>
      <c r="Y902" s="244"/>
      <c r="AA902" s="249"/>
    </row>
    <row r="903" spans="1:27" s="138" customFormat="1" ht="30" x14ac:dyDescent="0.25">
      <c r="A903" s="82" t="s">
        <v>45</v>
      </c>
      <c r="B903" s="127"/>
      <c r="C903" s="127"/>
      <c r="D903" s="128"/>
      <c r="E903" s="128"/>
      <c r="F903" s="129" t="s">
        <v>236</v>
      </c>
      <c r="G903" s="130" t="s">
        <v>1487</v>
      </c>
      <c r="H903" s="131" t="s">
        <v>201</v>
      </c>
      <c r="I903" s="132">
        <v>12</v>
      </c>
      <c r="J903" s="133">
        <v>43009</v>
      </c>
      <c r="K903" s="134">
        <v>43009</v>
      </c>
      <c r="L903" s="134">
        <v>43100</v>
      </c>
      <c r="M903" s="135">
        <v>2</v>
      </c>
      <c r="N903" s="136">
        <v>2</v>
      </c>
      <c r="O903" s="115"/>
      <c r="P903" s="135">
        <f t="shared" si="54"/>
        <v>2</v>
      </c>
      <c r="Q903" s="15">
        <f t="shared" si="55"/>
        <v>100</v>
      </c>
      <c r="R903" s="139"/>
      <c r="S903" s="242"/>
      <c r="T903" s="242"/>
      <c r="U903" s="21"/>
      <c r="V903" s="242"/>
      <c r="W903" s="21"/>
      <c r="X903" s="21"/>
      <c r="Y903" s="244"/>
      <c r="AA903" s="249"/>
    </row>
    <row r="904" spans="1:27" s="138" customFormat="1" ht="30" x14ac:dyDescent="0.25">
      <c r="A904" s="82" t="s">
        <v>45</v>
      </c>
      <c r="B904" s="127"/>
      <c r="C904" s="127"/>
      <c r="D904" s="128"/>
      <c r="E904" s="128"/>
      <c r="F904" s="129" t="s">
        <v>710</v>
      </c>
      <c r="G904" s="130" t="s">
        <v>1488</v>
      </c>
      <c r="H904" s="131" t="s">
        <v>201</v>
      </c>
      <c r="I904" s="132">
        <v>12</v>
      </c>
      <c r="J904" s="133">
        <v>43009</v>
      </c>
      <c r="K904" s="134">
        <v>43009</v>
      </c>
      <c r="L904" s="134">
        <v>43100</v>
      </c>
      <c r="M904" s="135">
        <v>115</v>
      </c>
      <c r="N904" s="136">
        <v>125</v>
      </c>
      <c r="O904" s="115"/>
      <c r="P904" s="135">
        <f t="shared" si="54"/>
        <v>125</v>
      </c>
      <c r="Q904" s="15">
        <f t="shared" si="55"/>
        <v>108.69565217391303</v>
      </c>
      <c r="R904" s="139"/>
      <c r="S904" s="242"/>
      <c r="T904" s="242"/>
      <c r="U904" s="21"/>
      <c r="V904" s="242"/>
      <c r="W904" s="21"/>
      <c r="X904" s="21"/>
      <c r="Y904" s="244"/>
      <c r="AA904" s="249"/>
    </row>
    <row r="905" spans="1:27" s="138" customFormat="1" ht="30" x14ac:dyDescent="0.25">
      <c r="A905" s="82" t="s">
        <v>45</v>
      </c>
      <c r="B905" s="127"/>
      <c r="C905" s="127"/>
      <c r="D905" s="128"/>
      <c r="E905" s="128"/>
      <c r="F905" s="129" t="s">
        <v>766</v>
      </c>
      <c r="G905" s="130" t="s">
        <v>1489</v>
      </c>
      <c r="H905" s="131" t="s">
        <v>201</v>
      </c>
      <c r="I905" s="132">
        <v>12</v>
      </c>
      <c r="J905" s="133">
        <v>43009</v>
      </c>
      <c r="K905" s="134">
        <v>43009</v>
      </c>
      <c r="L905" s="134">
        <v>43100</v>
      </c>
      <c r="M905" s="135">
        <v>1</v>
      </c>
      <c r="N905" s="136">
        <v>1</v>
      </c>
      <c r="O905" s="115"/>
      <c r="P905" s="135">
        <f t="shared" si="54"/>
        <v>1</v>
      </c>
      <c r="Q905" s="15">
        <f t="shared" si="55"/>
        <v>100</v>
      </c>
      <c r="R905" s="139"/>
      <c r="S905" s="242"/>
      <c r="T905" s="242"/>
      <c r="U905" s="21"/>
      <c r="V905" s="242"/>
      <c r="W905" s="21"/>
      <c r="X905" s="21"/>
      <c r="Y905" s="244"/>
      <c r="AA905" s="249"/>
    </row>
    <row r="906" spans="1:27" s="138" customFormat="1" ht="60" x14ac:dyDescent="0.25">
      <c r="A906" s="82" t="s">
        <v>45</v>
      </c>
      <c r="B906" s="127" t="s">
        <v>1490</v>
      </c>
      <c r="C906" s="127" t="s">
        <v>1491</v>
      </c>
      <c r="D906" s="128" t="s">
        <v>1492</v>
      </c>
      <c r="E906" s="128" t="s">
        <v>1493</v>
      </c>
      <c r="F906" s="129" t="s">
        <v>24</v>
      </c>
      <c r="G906" s="130" t="s">
        <v>1494</v>
      </c>
      <c r="H906" s="131" t="s">
        <v>21</v>
      </c>
      <c r="I906" s="132">
        <v>12</v>
      </c>
      <c r="J906" s="133">
        <v>43009</v>
      </c>
      <c r="K906" s="134">
        <v>43009</v>
      </c>
      <c r="L906" s="134">
        <v>43100</v>
      </c>
      <c r="M906" s="135">
        <v>10</v>
      </c>
      <c r="N906" s="136">
        <v>7</v>
      </c>
      <c r="O906" s="115">
        <v>1</v>
      </c>
      <c r="P906" s="135">
        <f t="shared" si="54"/>
        <v>8</v>
      </c>
      <c r="Q906" s="15">
        <f t="shared" si="55"/>
        <v>80</v>
      </c>
      <c r="R906" s="139" t="s">
        <v>1495</v>
      </c>
      <c r="S906" s="242">
        <f>VLOOKUP(C906,'[1]Sumado depto y gestion incorp1'!$A$2:$C$297,3,FALSE)</f>
        <v>1500000000</v>
      </c>
      <c r="T906" s="242">
        <f>VLOOKUP(C906,'[1]Sumado depto y gestion incorp1'!$A$2:$D$297,4,FALSE)</f>
        <v>0</v>
      </c>
      <c r="U906" s="21">
        <f>VLOOKUP(C906,'[1]Sumado depto y gestion incorp1'!$A$2:$F$297,6,FALSE)</f>
        <v>1487022979</v>
      </c>
      <c r="V906" s="242">
        <f>VLOOKUP(C906,'[1]Sumado depto y gestion incorp1'!$A$2:$G$297,7,FALSE)</f>
        <v>0</v>
      </c>
      <c r="W906" s="21">
        <f t="shared" si="56"/>
        <v>1500000000</v>
      </c>
      <c r="X906" s="21">
        <f t="shared" si="57"/>
        <v>1487022979</v>
      </c>
      <c r="Y906" s="244"/>
      <c r="AA906" s="249"/>
    </row>
    <row r="907" spans="1:27" s="138" customFormat="1" ht="51" customHeight="1" x14ac:dyDescent="0.25">
      <c r="A907" s="82" t="s">
        <v>45</v>
      </c>
      <c r="B907" s="127"/>
      <c r="C907" s="127"/>
      <c r="D907" s="128"/>
      <c r="E907" s="128"/>
      <c r="F907" s="129" t="s">
        <v>19</v>
      </c>
      <c r="G907" s="130" t="s">
        <v>1496</v>
      </c>
      <c r="H907" s="131" t="s">
        <v>21</v>
      </c>
      <c r="I907" s="132">
        <v>12</v>
      </c>
      <c r="J907" s="133">
        <v>43009</v>
      </c>
      <c r="K907" s="134">
        <v>43009</v>
      </c>
      <c r="L907" s="134">
        <v>43100</v>
      </c>
      <c r="M907" s="135">
        <v>10</v>
      </c>
      <c r="N907" s="136">
        <v>101</v>
      </c>
      <c r="O907" s="115"/>
      <c r="P907" s="135">
        <f t="shared" si="54"/>
        <v>101</v>
      </c>
      <c r="Q907" s="15">
        <f t="shared" si="55"/>
        <v>1010</v>
      </c>
      <c r="R907" s="139" t="s">
        <v>1497</v>
      </c>
      <c r="S907" s="242"/>
      <c r="T907" s="242"/>
      <c r="U907" s="21"/>
      <c r="V907" s="242"/>
      <c r="W907" s="21"/>
      <c r="X907" s="21"/>
      <c r="Y907" s="244"/>
      <c r="AA907" s="249"/>
    </row>
    <row r="908" spans="1:27" s="138" customFormat="1" ht="45" x14ac:dyDescent="0.25">
      <c r="A908" s="82" t="s">
        <v>45</v>
      </c>
      <c r="B908" s="127"/>
      <c r="C908" s="127"/>
      <c r="D908" s="128"/>
      <c r="E908" s="128"/>
      <c r="F908" s="129" t="s">
        <v>197</v>
      </c>
      <c r="G908" s="130" t="s">
        <v>1498</v>
      </c>
      <c r="H908" s="131" t="s">
        <v>21</v>
      </c>
      <c r="I908" s="132">
        <v>12</v>
      </c>
      <c r="J908" s="133">
        <v>43009</v>
      </c>
      <c r="K908" s="134">
        <v>43009</v>
      </c>
      <c r="L908" s="134">
        <v>43100</v>
      </c>
      <c r="M908" s="135">
        <v>10</v>
      </c>
      <c r="N908" s="136">
        <v>0</v>
      </c>
      <c r="O908" s="115"/>
      <c r="P908" s="135">
        <f t="shared" si="54"/>
        <v>0</v>
      </c>
      <c r="Q908" s="15">
        <f t="shared" si="55"/>
        <v>0</v>
      </c>
      <c r="R908" s="139" t="s">
        <v>1499</v>
      </c>
      <c r="S908" s="242"/>
      <c r="T908" s="242"/>
      <c r="U908" s="21"/>
      <c r="V908" s="242"/>
      <c r="W908" s="21"/>
      <c r="X908" s="21"/>
      <c r="Y908" s="244"/>
      <c r="AA908" s="249"/>
    </row>
    <row r="909" spans="1:27" s="138" customFormat="1" ht="63" customHeight="1" x14ac:dyDescent="0.25">
      <c r="A909" s="82" t="s">
        <v>45</v>
      </c>
      <c r="B909" s="127"/>
      <c r="C909" s="127"/>
      <c r="D909" s="128"/>
      <c r="E909" s="128"/>
      <c r="F909" s="129" t="s">
        <v>232</v>
      </c>
      <c r="G909" s="130" t="s">
        <v>1500</v>
      </c>
      <c r="H909" s="131" t="s">
        <v>201</v>
      </c>
      <c r="I909" s="132">
        <v>12</v>
      </c>
      <c r="J909" s="133">
        <v>43009</v>
      </c>
      <c r="K909" s="134">
        <v>43009</v>
      </c>
      <c r="L909" s="134">
        <v>43100</v>
      </c>
      <c r="M909" s="135">
        <v>1</v>
      </c>
      <c r="N909" s="136">
        <v>1</v>
      </c>
      <c r="O909" s="115"/>
      <c r="P909" s="135">
        <f t="shared" si="54"/>
        <v>1</v>
      </c>
      <c r="Q909" s="15">
        <f t="shared" si="55"/>
        <v>100</v>
      </c>
      <c r="R909" s="139" t="s">
        <v>1501</v>
      </c>
      <c r="S909" s="242"/>
      <c r="T909" s="242"/>
      <c r="U909" s="21"/>
      <c r="V909" s="242"/>
      <c r="W909" s="21"/>
      <c r="X909" s="21"/>
      <c r="Y909" s="244"/>
      <c r="AA909" s="249"/>
    </row>
    <row r="910" spans="1:27" s="138" customFormat="1" ht="75" x14ac:dyDescent="0.25">
      <c r="A910" s="82" t="s">
        <v>45</v>
      </c>
      <c r="B910" s="127" t="s">
        <v>1502</v>
      </c>
      <c r="C910" s="127" t="s">
        <v>1503</v>
      </c>
      <c r="D910" s="128" t="s">
        <v>1504</v>
      </c>
      <c r="E910" s="128" t="s">
        <v>1505</v>
      </c>
      <c r="F910" s="129" t="s">
        <v>19</v>
      </c>
      <c r="G910" s="130" t="s">
        <v>1506</v>
      </c>
      <c r="H910" s="131" t="s">
        <v>21</v>
      </c>
      <c r="I910" s="132">
        <v>12</v>
      </c>
      <c r="J910" s="133">
        <v>43009</v>
      </c>
      <c r="K910" s="134">
        <v>43009</v>
      </c>
      <c r="L910" s="134">
        <v>43100</v>
      </c>
      <c r="M910" s="135">
        <v>1</v>
      </c>
      <c r="N910" s="136">
        <v>1</v>
      </c>
      <c r="O910" s="115"/>
      <c r="P910" s="135">
        <f t="shared" si="54"/>
        <v>1</v>
      </c>
      <c r="Q910" s="15">
        <f t="shared" si="55"/>
        <v>100</v>
      </c>
      <c r="R910" s="139" t="s">
        <v>1507</v>
      </c>
      <c r="S910" s="242">
        <f>VLOOKUP(C910,'[1]Sumado depto y gestion incorp1'!$A$2:$C$297,3,FALSE)</f>
        <v>250000000</v>
      </c>
      <c r="T910" s="242">
        <f>VLOOKUP(C910,'[1]Sumado depto y gestion incorp1'!$A$2:$D$297,4,FALSE)</f>
        <v>873965461</v>
      </c>
      <c r="U910" s="21">
        <f>VLOOKUP(C910,'[1]Sumado depto y gestion incorp1'!$A$2:$F$297,6,FALSE)</f>
        <v>249062358</v>
      </c>
      <c r="V910" s="242">
        <f>VLOOKUP(C910,'[1]Sumado depto y gestion incorp1'!$A$2:$G$297,7,FALSE)</f>
        <v>873965461</v>
      </c>
      <c r="W910" s="21">
        <f t="shared" si="56"/>
        <v>1123965461</v>
      </c>
      <c r="X910" s="21">
        <f t="shared" si="57"/>
        <v>1123027819</v>
      </c>
      <c r="Y910" s="244"/>
      <c r="AA910" s="249"/>
    </row>
    <row r="911" spans="1:27" s="138" customFormat="1" ht="75" x14ac:dyDescent="0.25">
      <c r="A911" s="82" t="s">
        <v>45</v>
      </c>
      <c r="B911" s="127"/>
      <c r="C911" s="127"/>
      <c r="D911" s="128"/>
      <c r="E911" s="128"/>
      <c r="F911" s="129" t="s">
        <v>197</v>
      </c>
      <c r="G911" s="130" t="s">
        <v>1508</v>
      </c>
      <c r="H911" s="131" t="s">
        <v>21</v>
      </c>
      <c r="I911" s="132">
        <v>12</v>
      </c>
      <c r="J911" s="133">
        <v>43009</v>
      </c>
      <c r="K911" s="134">
        <v>43009</v>
      </c>
      <c r="L911" s="134">
        <v>43100</v>
      </c>
      <c r="M911" s="135">
        <v>1</v>
      </c>
      <c r="N911" s="136">
        <v>0</v>
      </c>
      <c r="O911" s="115">
        <v>11</v>
      </c>
      <c r="P911" s="135">
        <f t="shared" si="54"/>
        <v>11</v>
      </c>
      <c r="Q911" s="15">
        <f t="shared" si="55"/>
        <v>1100</v>
      </c>
      <c r="R911" s="141" t="s">
        <v>1509</v>
      </c>
      <c r="S911" s="242"/>
      <c r="T911" s="242"/>
      <c r="U911" s="21"/>
      <c r="V911" s="242"/>
      <c r="W911" s="21"/>
      <c r="X911" s="21"/>
      <c r="Y911" s="244"/>
      <c r="AA911" s="249"/>
    </row>
    <row r="912" spans="1:27" s="138" customFormat="1" ht="30" x14ac:dyDescent="0.25">
      <c r="A912" s="82" t="s">
        <v>45</v>
      </c>
      <c r="B912" s="127"/>
      <c r="C912" s="127"/>
      <c r="D912" s="128"/>
      <c r="E912" s="128"/>
      <c r="F912" s="129" t="s">
        <v>26</v>
      </c>
      <c r="G912" s="130" t="s">
        <v>1510</v>
      </c>
      <c r="H912" s="131" t="s">
        <v>21</v>
      </c>
      <c r="I912" s="132">
        <v>12</v>
      </c>
      <c r="J912" s="133">
        <v>43009</v>
      </c>
      <c r="K912" s="134">
        <v>43009</v>
      </c>
      <c r="L912" s="134">
        <v>43100</v>
      </c>
      <c r="M912" s="135">
        <v>150</v>
      </c>
      <c r="N912" s="136">
        <v>167</v>
      </c>
      <c r="O912" s="115">
        <v>83</v>
      </c>
      <c r="P912" s="135">
        <f t="shared" si="54"/>
        <v>250</v>
      </c>
      <c r="Q912" s="15">
        <f t="shared" si="55"/>
        <v>166.66666666666669</v>
      </c>
      <c r="R912" s="139" t="s">
        <v>1511</v>
      </c>
      <c r="S912" s="242"/>
      <c r="T912" s="242"/>
      <c r="U912" s="21"/>
      <c r="V912" s="242"/>
      <c r="W912" s="21"/>
      <c r="X912" s="21"/>
      <c r="Y912" s="244"/>
      <c r="AA912" s="249"/>
    </row>
    <row r="913" spans="1:27" s="138" customFormat="1" ht="90" x14ac:dyDescent="0.25">
      <c r="A913" s="82" t="s">
        <v>45</v>
      </c>
      <c r="B913" s="127" t="s">
        <v>1512</v>
      </c>
      <c r="C913" s="127" t="s">
        <v>1513</v>
      </c>
      <c r="D913" s="128" t="s">
        <v>1514</v>
      </c>
      <c r="E913" s="128" t="s">
        <v>1515</v>
      </c>
      <c r="F913" s="129" t="s">
        <v>24</v>
      </c>
      <c r="G913" s="130" t="s">
        <v>1516</v>
      </c>
      <c r="H913" s="131" t="s">
        <v>21</v>
      </c>
      <c r="I913" s="132">
        <v>12</v>
      </c>
      <c r="J913" s="133">
        <v>43009</v>
      </c>
      <c r="K913" s="134">
        <v>43009</v>
      </c>
      <c r="L913" s="134">
        <v>43100</v>
      </c>
      <c r="M913" s="135">
        <v>1</v>
      </c>
      <c r="N913" s="136">
        <v>1</v>
      </c>
      <c r="O913" s="115"/>
      <c r="P913" s="135">
        <f t="shared" si="54"/>
        <v>1</v>
      </c>
      <c r="Q913" s="15">
        <f t="shared" si="55"/>
        <v>100</v>
      </c>
      <c r="R913" s="137" t="s">
        <v>1517</v>
      </c>
      <c r="S913" s="242">
        <f>VLOOKUP(C913,'[1]Sumado depto y gestion incorp1'!$A$2:$C$297,3,FALSE)</f>
        <v>130000000</v>
      </c>
      <c r="T913" s="242">
        <f>VLOOKUP(C913,'[1]Sumado depto y gestion incorp1'!$A$2:$D$297,4,FALSE)</f>
        <v>0</v>
      </c>
      <c r="U913" s="21">
        <f>VLOOKUP(C913,'[1]Sumado depto y gestion incorp1'!$A$2:$F$297,6,FALSE)</f>
        <v>120236727</v>
      </c>
      <c r="V913" s="242">
        <f>VLOOKUP(C913,'[1]Sumado depto y gestion incorp1'!$A$2:$G$297,7,FALSE)</f>
        <v>0</v>
      </c>
      <c r="W913" s="21">
        <f t="shared" si="56"/>
        <v>130000000</v>
      </c>
      <c r="X913" s="21">
        <f t="shared" si="57"/>
        <v>120236727</v>
      </c>
      <c r="Y913" s="244"/>
      <c r="AA913" s="249"/>
    </row>
    <row r="914" spans="1:27" s="138" customFormat="1" ht="120" x14ac:dyDescent="0.25">
      <c r="A914" s="82" t="s">
        <v>45</v>
      </c>
      <c r="B914" s="127" t="s">
        <v>1518</v>
      </c>
      <c r="C914" s="127" t="s">
        <v>1519</v>
      </c>
      <c r="D914" s="128" t="s">
        <v>1520</v>
      </c>
      <c r="E914" s="128" t="s">
        <v>1521</v>
      </c>
      <c r="F914" s="129" t="s">
        <v>24</v>
      </c>
      <c r="G914" s="130" t="s">
        <v>1522</v>
      </c>
      <c r="H914" s="131" t="s">
        <v>21</v>
      </c>
      <c r="I914" s="132">
        <v>12</v>
      </c>
      <c r="J914" s="133">
        <v>43009</v>
      </c>
      <c r="K914" s="134">
        <v>43009</v>
      </c>
      <c r="L914" s="134">
        <v>43100</v>
      </c>
      <c r="M914" s="135">
        <v>1</v>
      </c>
      <c r="N914" s="136">
        <v>6</v>
      </c>
      <c r="O914" s="115"/>
      <c r="P914" s="135">
        <f t="shared" si="54"/>
        <v>6</v>
      </c>
      <c r="Q914" s="15">
        <f t="shared" si="55"/>
        <v>600</v>
      </c>
      <c r="R914" s="137" t="s">
        <v>1523</v>
      </c>
      <c r="S914" s="242">
        <f>VLOOKUP(C914,'[1]Sumado depto y gestion incorp1'!$A$2:$C$297,3,FALSE)</f>
        <v>300000000</v>
      </c>
      <c r="T914" s="242">
        <f>VLOOKUP(C914,'[1]Sumado depto y gestion incorp1'!$A$2:$D$297,4,FALSE)</f>
        <v>901784676</v>
      </c>
      <c r="U914" s="21">
        <f>VLOOKUP(C914,'[1]Sumado depto y gestion incorp1'!$A$2:$F$297,6,FALSE)</f>
        <v>205020000</v>
      </c>
      <c r="V914" s="242">
        <f>VLOOKUP(C914,'[1]Sumado depto y gestion incorp1'!$A$2:$G$297,7,FALSE)</f>
        <v>901784676</v>
      </c>
      <c r="W914" s="21">
        <f t="shared" si="56"/>
        <v>1201784676</v>
      </c>
      <c r="X914" s="21">
        <f t="shared" si="57"/>
        <v>1106804676</v>
      </c>
      <c r="Y914" s="244"/>
      <c r="AA914" s="249"/>
    </row>
    <row r="915" spans="1:27" s="138" customFormat="1" ht="75" x14ac:dyDescent="0.25">
      <c r="A915" s="82" t="s">
        <v>45</v>
      </c>
      <c r="B915" s="127"/>
      <c r="C915" s="127"/>
      <c r="D915" s="128"/>
      <c r="E915" s="128"/>
      <c r="F915" s="129" t="s">
        <v>19</v>
      </c>
      <c r="G915" s="130" t="s">
        <v>1477</v>
      </c>
      <c r="H915" s="131" t="s">
        <v>21</v>
      </c>
      <c r="I915" s="132">
        <v>12</v>
      </c>
      <c r="J915" s="133">
        <v>43009</v>
      </c>
      <c r="K915" s="134">
        <v>43009</v>
      </c>
      <c r="L915" s="134">
        <v>43100</v>
      </c>
      <c r="M915" s="135">
        <v>1</v>
      </c>
      <c r="N915" s="136">
        <v>1</v>
      </c>
      <c r="O915" s="115"/>
      <c r="P915" s="135">
        <f t="shared" si="54"/>
        <v>1</v>
      </c>
      <c r="Q915" s="15">
        <f t="shared" si="55"/>
        <v>100</v>
      </c>
      <c r="R915" s="137" t="s">
        <v>1524</v>
      </c>
      <c r="S915" s="242"/>
      <c r="T915" s="242"/>
      <c r="U915" s="21"/>
      <c r="V915" s="242"/>
      <c r="W915" s="21"/>
      <c r="X915" s="21"/>
      <c r="Y915" s="244"/>
      <c r="AA915" s="249"/>
    </row>
    <row r="916" spans="1:27" s="138" customFormat="1" ht="90" x14ac:dyDescent="0.25">
      <c r="A916" s="82" t="s">
        <v>45</v>
      </c>
      <c r="B916" s="127"/>
      <c r="C916" s="127"/>
      <c r="D916" s="128"/>
      <c r="E916" s="128"/>
      <c r="F916" s="129" t="s">
        <v>197</v>
      </c>
      <c r="G916" s="130" t="s">
        <v>1525</v>
      </c>
      <c r="H916" s="131" t="s">
        <v>21</v>
      </c>
      <c r="I916" s="132">
        <v>12</v>
      </c>
      <c r="J916" s="133">
        <v>43009</v>
      </c>
      <c r="K916" s="134">
        <v>43009</v>
      </c>
      <c r="L916" s="134">
        <v>43100</v>
      </c>
      <c r="M916" s="135">
        <v>150</v>
      </c>
      <c r="N916" s="136">
        <v>15</v>
      </c>
      <c r="O916" s="115">
        <v>7139</v>
      </c>
      <c r="P916" s="135">
        <f t="shared" si="54"/>
        <v>7154</v>
      </c>
      <c r="Q916" s="15">
        <f t="shared" si="55"/>
        <v>4769.3333333333339</v>
      </c>
      <c r="R916" s="137" t="s">
        <v>1526</v>
      </c>
      <c r="S916" s="242"/>
      <c r="T916" s="242"/>
      <c r="U916" s="21"/>
      <c r="V916" s="242"/>
      <c r="W916" s="21"/>
      <c r="X916" s="21"/>
      <c r="Y916" s="244"/>
      <c r="AA916" s="249"/>
    </row>
    <row r="917" spans="1:27" s="138" customFormat="1" ht="45" x14ac:dyDescent="0.25">
      <c r="A917" s="82" t="s">
        <v>45</v>
      </c>
      <c r="B917" s="127" t="s">
        <v>1527</v>
      </c>
      <c r="C917" s="127" t="s">
        <v>1528</v>
      </c>
      <c r="D917" s="128" t="s">
        <v>1529</v>
      </c>
      <c r="E917" s="128" t="s">
        <v>1530</v>
      </c>
      <c r="F917" s="129" t="s">
        <v>25</v>
      </c>
      <c r="G917" s="130" t="s">
        <v>1095</v>
      </c>
      <c r="H917" s="131" t="s">
        <v>21</v>
      </c>
      <c r="I917" s="132">
        <v>12</v>
      </c>
      <c r="J917" s="133">
        <v>43009</v>
      </c>
      <c r="K917" s="134">
        <v>43009</v>
      </c>
      <c r="L917" s="134">
        <v>43100</v>
      </c>
      <c r="M917" s="135">
        <v>1</v>
      </c>
      <c r="N917" s="136">
        <v>1</v>
      </c>
      <c r="O917" s="115"/>
      <c r="P917" s="135">
        <f t="shared" si="54"/>
        <v>1</v>
      </c>
      <c r="Q917" s="15">
        <f t="shared" si="55"/>
        <v>100</v>
      </c>
      <c r="R917" s="142" t="s">
        <v>1531</v>
      </c>
      <c r="S917" s="242">
        <f>VLOOKUP(C917,'[1]Sumado depto y gestion incorp1'!$A$2:$C$297,3,FALSE)</f>
        <v>386143888</v>
      </c>
      <c r="T917" s="242">
        <f>VLOOKUP(C917,'[1]Sumado depto y gestion incorp1'!$A$2:$D$297,4,FALSE)</f>
        <v>0</v>
      </c>
      <c r="U917" s="21">
        <f>VLOOKUP(C917,'[1]Sumado depto y gestion incorp1'!$A$2:$F$297,6,FALSE)</f>
        <v>385278305</v>
      </c>
      <c r="V917" s="242">
        <f>VLOOKUP(C917,'[1]Sumado depto y gestion incorp1'!$A$2:$G$297,7,FALSE)</f>
        <v>0</v>
      </c>
      <c r="W917" s="21">
        <f t="shared" si="56"/>
        <v>386143888</v>
      </c>
      <c r="X917" s="21">
        <f t="shared" si="57"/>
        <v>385278305</v>
      </c>
      <c r="Y917" s="244"/>
      <c r="AA917" s="249"/>
    </row>
    <row r="918" spans="1:27" s="138" customFormat="1" ht="150" x14ac:dyDescent="0.25">
      <c r="A918" s="82" t="s">
        <v>45</v>
      </c>
      <c r="B918" s="127"/>
      <c r="C918" s="127"/>
      <c r="D918" s="128"/>
      <c r="E918" s="128"/>
      <c r="F918" s="129" t="s">
        <v>24</v>
      </c>
      <c r="G918" s="130" t="s">
        <v>1532</v>
      </c>
      <c r="H918" s="131" t="s">
        <v>21</v>
      </c>
      <c r="I918" s="132">
        <v>12</v>
      </c>
      <c r="J918" s="133">
        <v>43009</v>
      </c>
      <c r="K918" s="134">
        <v>43009</v>
      </c>
      <c r="L918" s="134">
        <v>43100</v>
      </c>
      <c r="M918" s="135">
        <v>1</v>
      </c>
      <c r="N918" s="136">
        <v>1</v>
      </c>
      <c r="O918" s="115"/>
      <c r="P918" s="135">
        <f t="shared" si="54"/>
        <v>1</v>
      </c>
      <c r="Q918" s="15">
        <f t="shared" si="55"/>
        <v>100</v>
      </c>
      <c r="R918" s="137" t="s">
        <v>1533</v>
      </c>
      <c r="S918" s="242"/>
      <c r="T918" s="242"/>
      <c r="U918" s="21"/>
      <c r="V918" s="242"/>
      <c r="W918" s="21"/>
      <c r="X918" s="21"/>
      <c r="Y918" s="244"/>
      <c r="AA918" s="249"/>
    </row>
    <row r="919" spans="1:27" s="138" customFormat="1" ht="135" x14ac:dyDescent="0.25">
      <c r="A919" s="82" t="s">
        <v>45</v>
      </c>
      <c r="B919" s="127" t="s">
        <v>1431</v>
      </c>
      <c r="C919" s="127" t="s">
        <v>1534</v>
      </c>
      <c r="D919" s="128" t="s">
        <v>1535</v>
      </c>
      <c r="E919" s="128" t="s">
        <v>1536</v>
      </c>
      <c r="F919" s="129" t="s">
        <v>25</v>
      </c>
      <c r="G919" s="130" t="s">
        <v>1537</v>
      </c>
      <c r="H919" s="131" t="s">
        <v>777</v>
      </c>
      <c r="I919" s="132">
        <v>12</v>
      </c>
      <c r="J919" s="133">
        <v>43009</v>
      </c>
      <c r="K919" s="134">
        <v>43009</v>
      </c>
      <c r="L919" s="134">
        <v>43100</v>
      </c>
      <c r="M919" s="135">
        <v>1</v>
      </c>
      <c r="N919" s="136">
        <v>0</v>
      </c>
      <c r="O919" s="115">
        <v>0</v>
      </c>
      <c r="P919" s="135">
        <f t="shared" si="54"/>
        <v>0</v>
      </c>
      <c r="Q919" s="15">
        <f t="shared" si="55"/>
        <v>0</v>
      </c>
      <c r="R919" s="137" t="s">
        <v>1538</v>
      </c>
      <c r="S919" s="242"/>
      <c r="T919" s="242"/>
      <c r="U919" s="21"/>
      <c r="V919" s="242"/>
      <c r="W919" s="21">
        <f t="shared" si="56"/>
        <v>0</v>
      </c>
      <c r="X919" s="21">
        <f t="shared" si="57"/>
        <v>0</v>
      </c>
      <c r="Y919" s="244"/>
      <c r="AA919" s="249"/>
    </row>
    <row r="920" spans="1:27" s="138" customFormat="1" ht="60" x14ac:dyDescent="0.25">
      <c r="A920" s="82" t="s">
        <v>45</v>
      </c>
      <c r="B920" s="127"/>
      <c r="C920" s="127"/>
      <c r="D920" s="128"/>
      <c r="E920" s="128"/>
      <c r="F920" s="129" t="s">
        <v>24</v>
      </c>
      <c r="G920" s="130" t="s">
        <v>1539</v>
      </c>
      <c r="H920" s="131" t="s">
        <v>21</v>
      </c>
      <c r="I920" s="132">
        <v>12</v>
      </c>
      <c r="J920" s="133">
        <v>43009</v>
      </c>
      <c r="K920" s="134">
        <v>43009</v>
      </c>
      <c r="L920" s="134">
        <v>43100</v>
      </c>
      <c r="M920" s="135">
        <v>1</v>
      </c>
      <c r="N920" s="136">
        <v>0</v>
      </c>
      <c r="O920" s="115">
        <v>0</v>
      </c>
      <c r="P920" s="135">
        <f t="shared" si="54"/>
        <v>0</v>
      </c>
      <c r="Q920" s="15">
        <f t="shared" si="55"/>
        <v>0</v>
      </c>
      <c r="R920" s="137" t="s">
        <v>1540</v>
      </c>
      <c r="S920" s="242"/>
      <c r="T920" s="242"/>
      <c r="U920" s="21"/>
      <c r="V920" s="242"/>
      <c r="W920" s="21"/>
      <c r="X920" s="21"/>
      <c r="Y920" s="244"/>
      <c r="AA920" s="249"/>
    </row>
    <row r="921" spans="1:27" ht="74.25" customHeight="1" x14ac:dyDescent="0.25">
      <c r="A921" s="82" t="s">
        <v>37</v>
      </c>
      <c r="B921" s="127" t="s">
        <v>1541</v>
      </c>
      <c r="C921" s="127" t="s">
        <v>1542</v>
      </c>
      <c r="D921" s="128" t="s">
        <v>1543</v>
      </c>
      <c r="E921" s="8" t="s">
        <v>1544</v>
      </c>
      <c r="F921" s="9" t="s">
        <v>70</v>
      </c>
      <c r="G921" s="10" t="s">
        <v>1545</v>
      </c>
      <c r="H921" s="11" t="s">
        <v>21</v>
      </c>
      <c r="I921" s="12">
        <v>9</v>
      </c>
      <c r="J921" s="13">
        <v>43009</v>
      </c>
      <c r="K921" s="14">
        <v>43009</v>
      </c>
      <c r="L921" s="14">
        <v>43100</v>
      </c>
      <c r="M921" s="15">
        <v>128</v>
      </c>
      <c r="N921" s="16">
        <v>115</v>
      </c>
      <c r="O921" s="17">
        <v>17</v>
      </c>
      <c r="P921" s="15">
        <f t="shared" si="54"/>
        <v>132</v>
      </c>
      <c r="Q921" s="15">
        <f t="shared" si="55"/>
        <v>103.125</v>
      </c>
      <c r="R921" s="77" t="s">
        <v>1546</v>
      </c>
      <c r="S921" s="242">
        <f>VLOOKUP(C921,'[1]Sumado depto y gestion incorp1'!$A$2:$C$297,3,FALSE)</f>
        <v>424963592</v>
      </c>
      <c r="T921" s="242">
        <f>VLOOKUP(C921,'[1]Sumado depto y gestion incorp1'!$A$2:$D$297,4,FALSE)</f>
        <v>0</v>
      </c>
      <c r="U921" s="21">
        <f>VLOOKUP(C921,'[1]Sumado depto y gestion incorp1'!$A$2:$F$297,6,FALSE)</f>
        <v>302548450</v>
      </c>
      <c r="V921" s="242">
        <f>VLOOKUP(C921,'[1]Sumado depto y gestion incorp1'!$A$2:$G$297,7,FALSE)</f>
        <v>0</v>
      </c>
      <c r="W921" s="21">
        <f t="shared" si="56"/>
        <v>424963592</v>
      </c>
      <c r="X921" s="21">
        <f t="shared" si="57"/>
        <v>302548450</v>
      </c>
      <c r="Y921" s="244"/>
    </row>
    <row r="922" spans="1:27" ht="45" x14ac:dyDescent="0.25">
      <c r="A922" s="82" t="s">
        <v>37</v>
      </c>
      <c r="B922" s="127"/>
      <c r="C922" s="127"/>
      <c r="D922" s="128"/>
      <c r="E922" s="8"/>
      <c r="F922" s="9" t="s">
        <v>72</v>
      </c>
      <c r="G922" s="10" t="s">
        <v>1547</v>
      </c>
      <c r="H922" s="11" t="s">
        <v>21</v>
      </c>
      <c r="I922" s="12">
        <v>9</v>
      </c>
      <c r="J922" s="13">
        <v>43009</v>
      </c>
      <c r="K922" s="14">
        <v>43009</v>
      </c>
      <c r="L922" s="14">
        <v>43100</v>
      </c>
      <c r="M922" s="15">
        <v>2320</v>
      </c>
      <c r="N922" s="16">
        <v>2220</v>
      </c>
      <c r="O922" s="17">
        <v>116</v>
      </c>
      <c r="P922" s="15">
        <f t="shared" si="54"/>
        <v>2336</v>
      </c>
      <c r="Q922" s="15">
        <f t="shared" si="55"/>
        <v>100.68965517241379</v>
      </c>
      <c r="R922" s="18"/>
      <c r="S922" s="242"/>
      <c r="T922" s="242"/>
      <c r="U922" s="21"/>
      <c r="V922" s="242"/>
      <c r="W922" s="21"/>
      <c r="X922" s="21"/>
      <c r="Y922" s="244"/>
    </row>
    <row r="923" spans="1:27" ht="45" x14ac:dyDescent="0.25">
      <c r="A923" s="82" t="s">
        <v>37</v>
      </c>
      <c r="B923" s="127"/>
      <c r="C923" s="127"/>
      <c r="D923" s="128"/>
      <c r="E923" s="8"/>
      <c r="F923" s="9" t="s">
        <v>73</v>
      </c>
      <c r="G923" s="10" t="s">
        <v>1548</v>
      </c>
      <c r="H923" s="11" t="s">
        <v>21</v>
      </c>
      <c r="I923" s="12">
        <v>10</v>
      </c>
      <c r="J923" s="13">
        <v>43009</v>
      </c>
      <c r="K923" s="14">
        <v>43009</v>
      </c>
      <c r="L923" s="14">
        <v>43100</v>
      </c>
      <c r="M923" s="15">
        <v>20</v>
      </c>
      <c r="N923" s="16">
        <v>0</v>
      </c>
      <c r="O923" s="17">
        <v>15</v>
      </c>
      <c r="P923" s="15">
        <f t="shared" si="54"/>
        <v>15</v>
      </c>
      <c r="Q923" s="15">
        <f t="shared" si="55"/>
        <v>75</v>
      </c>
      <c r="R923" s="18"/>
      <c r="S923" s="242"/>
      <c r="T923" s="242"/>
      <c r="U923" s="21"/>
      <c r="V923" s="242"/>
      <c r="W923" s="21"/>
      <c r="X923" s="21"/>
      <c r="Y923" s="244"/>
    </row>
    <row r="924" spans="1:27" ht="45" x14ac:dyDescent="0.25">
      <c r="A924" s="82" t="s">
        <v>37</v>
      </c>
      <c r="B924" s="127"/>
      <c r="C924" s="127"/>
      <c r="D924" s="128"/>
      <c r="E924" s="8"/>
      <c r="F924" s="9" t="s">
        <v>22</v>
      </c>
      <c r="G924" s="10" t="s">
        <v>1549</v>
      </c>
      <c r="H924" s="11" t="s">
        <v>21</v>
      </c>
      <c r="I924" s="12">
        <v>9</v>
      </c>
      <c r="J924" s="13">
        <v>43009</v>
      </c>
      <c r="K924" s="14">
        <v>43009</v>
      </c>
      <c r="L924" s="14">
        <v>43100</v>
      </c>
      <c r="M924" s="15">
        <v>1</v>
      </c>
      <c r="N924" s="16">
        <v>0</v>
      </c>
      <c r="O924" s="17">
        <v>1</v>
      </c>
      <c r="P924" s="15">
        <f t="shared" si="54"/>
        <v>1</v>
      </c>
      <c r="Q924" s="15">
        <f t="shared" si="55"/>
        <v>100</v>
      </c>
      <c r="R924" s="18"/>
      <c r="S924" s="242"/>
      <c r="T924" s="242"/>
      <c r="U924" s="21"/>
      <c r="V924" s="242"/>
      <c r="W924" s="21"/>
      <c r="X924" s="21"/>
      <c r="Y924" s="244"/>
    </row>
    <row r="925" spans="1:27" ht="45" x14ac:dyDescent="0.25">
      <c r="A925" s="82" t="s">
        <v>37</v>
      </c>
      <c r="B925" s="127"/>
      <c r="C925" s="127"/>
      <c r="D925" s="128"/>
      <c r="E925" s="8"/>
      <c r="F925" s="9" t="s">
        <v>23</v>
      </c>
      <c r="G925" s="10" t="s">
        <v>1550</v>
      </c>
      <c r="H925" s="11" t="s">
        <v>21</v>
      </c>
      <c r="I925" s="12">
        <v>9</v>
      </c>
      <c r="J925" s="13">
        <v>43009</v>
      </c>
      <c r="K925" s="14">
        <v>43009</v>
      </c>
      <c r="L925" s="14">
        <v>43100</v>
      </c>
      <c r="M925" s="15">
        <v>1</v>
      </c>
      <c r="N925" s="16">
        <v>1</v>
      </c>
      <c r="O925" s="17">
        <v>0</v>
      </c>
      <c r="P925" s="15">
        <f t="shared" si="54"/>
        <v>1</v>
      </c>
      <c r="Q925" s="15">
        <f t="shared" si="55"/>
        <v>100</v>
      </c>
      <c r="R925" s="18"/>
      <c r="S925" s="242"/>
      <c r="T925" s="242"/>
      <c r="U925" s="21"/>
      <c r="V925" s="242"/>
      <c r="W925" s="21"/>
      <c r="X925" s="21"/>
      <c r="Y925" s="244"/>
    </row>
    <row r="926" spans="1:27" ht="45" x14ac:dyDescent="0.25">
      <c r="A926" s="82" t="s">
        <v>37</v>
      </c>
      <c r="B926" s="127"/>
      <c r="C926" s="127"/>
      <c r="D926" s="128"/>
      <c r="E926" s="8"/>
      <c r="F926" s="9" t="s">
        <v>272</v>
      </c>
      <c r="G926" s="10" t="s">
        <v>952</v>
      </c>
      <c r="H926" s="11" t="s">
        <v>201</v>
      </c>
      <c r="I926" s="12">
        <v>10</v>
      </c>
      <c r="J926" s="13">
        <v>43009</v>
      </c>
      <c r="K926" s="14">
        <v>43009</v>
      </c>
      <c r="L926" s="14">
        <v>43100</v>
      </c>
      <c r="M926" s="15">
        <v>1</v>
      </c>
      <c r="N926" s="16">
        <v>0.7</v>
      </c>
      <c r="O926" s="17">
        <v>0.3</v>
      </c>
      <c r="P926" s="15">
        <f t="shared" si="54"/>
        <v>1</v>
      </c>
      <c r="Q926" s="15">
        <f t="shared" si="55"/>
        <v>100</v>
      </c>
      <c r="R926" s="18"/>
      <c r="S926" s="242"/>
      <c r="T926" s="242"/>
      <c r="U926" s="21"/>
      <c r="V926" s="242"/>
      <c r="W926" s="21"/>
      <c r="X926" s="21"/>
      <c r="Y926" s="244"/>
    </row>
    <row r="927" spans="1:27" ht="45" x14ac:dyDescent="0.25">
      <c r="A927" s="82" t="s">
        <v>37</v>
      </c>
      <c r="B927" s="127"/>
      <c r="C927" s="127"/>
      <c r="D927" s="128"/>
      <c r="E927" s="8"/>
      <c r="F927" s="9" t="s">
        <v>316</v>
      </c>
      <c r="G927" s="10" t="s">
        <v>1551</v>
      </c>
      <c r="H927" s="11" t="s">
        <v>201</v>
      </c>
      <c r="I927" s="12">
        <v>10</v>
      </c>
      <c r="J927" s="13">
        <v>43009</v>
      </c>
      <c r="K927" s="14">
        <v>43009</v>
      </c>
      <c r="L927" s="14">
        <v>43100</v>
      </c>
      <c r="M927" s="15">
        <v>4</v>
      </c>
      <c r="N927" s="16">
        <v>0</v>
      </c>
      <c r="O927" s="17">
        <v>3</v>
      </c>
      <c r="P927" s="15">
        <f t="shared" si="54"/>
        <v>3</v>
      </c>
      <c r="Q927" s="15">
        <f t="shared" si="55"/>
        <v>75</v>
      </c>
      <c r="R927" s="18"/>
      <c r="S927" s="242"/>
      <c r="T927" s="242"/>
      <c r="U927" s="21"/>
      <c r="V927" s="242"/>
      <c r="W927" s="21"/>
      <c r="X927" s="21"/>
      <c r="Y927" s="244"/>
    </row>
    <row r="928" spans="1:27" ht="122.25" customHeight="1" x14ac:dyDescent="0.25">
      <c r="A928" s="82" t="s">
        <v>37</v>
      </c>
      <c r="B928" s="127" t="s">
        <v>1552</v>
      </c>
      <c r="C928" s="127" t="s">
        <v>1553</v>
      </c>
      <c r="D928" s="128" t="s">
        <v>1554</v>
      </c>
      <c r="E928" s="8" t="s">
        <v>1555</v>
      </c>
      <c r="F928" s="9" t="s">
        <v>70</v>
      </c>
      <c r="G928" s="10" t="s">
        <v>1556</v>
      </c>
      <c r="H928" s="11" t="s">
        <v>21</v>
      </c>
      <c r="I928" s="12">
        <v>11</v>
      </c>
      <c r="J928" s="13">
        <v>43009</v>
      </c>
      <c r="K928" s="14">
        <v>43009</v>
      </c>
      <c r="L928" s="14">
        <v>43100</v>
      </c>
      <c r="M928" s="15">
        <v>40</v>
      </c>
      <c r="N928" s="16">
        <v>34</v>
      </c>
      <c r="O928" s="17">
        <v>6</v>
      </c>
      <c r="P928" s="15">
        <f t="shared" si="54"/>
        <v>40</v>
      </c>
      <c r="Q928" s="15">
        <f t="shared" si="55"/>
        <v>100</v>
      </c>
      <c r="R928" s="77" t="s">
        <v>1557</v>
      </c>
      <c r="S928" s="242">
        <f>VLOOKUP(C928,'[1]Sumado depto y gestion incorp1'!$A$2:$C$297,3,FALSE)</f>
        <v>970000000</v>
      </c>
      <c r="T928" s="242">
        <f>VLOOKUP(C928,'[1]Sumado depto y gestion incorp1'!$A$2:$D$297,4,FALSE)</f>
        <v>0</v>
      </c>
      <c r="U928" s="21">
        <f>VLOOKUP(C928,'[1]Sumado depto y gestion incorp1'!$A$2:$F$297,6,FALSE)</f>
        <v>957048743</v>
      </c>
      <c r="V928" s="242">
        <f>VLOOKUP(C928,'[1]Sumado depto y gestion incorp1'!$A$2:$G$297,7,FALSE)</f>
        <v>0</v>
      </c>
      <c r="W928" s="21">
        <f t="shared" si="56"/>
        <v>970000000</v>
      </c>
      <c r="X928" s="21">
        <f t="shared" si="57"/>
        <v>957048743</v>
      </c>
      <c r="Y928" s="244"/>
    </row>
    <row r="929" spans="1:25" ht="45" x14ac:dyDescent="0.25">
      <c r="A929" s="82" t="s">
        <v>37</v>
      </c>
      <c r="B929" s="127"/>
      <c r="C929" s="127"/>
      <c r="D929" s="128"/>
      <c r="E929" s="8"/>
      <c r="F929" s="9" t="s">
        <v>72</v>
      </c>
      <c r="G929" s="10" t="s">
        <v>1558</v>
      </c>
      <c r="H929" s="11" t="s">
        <v>21</v>
      </c>
      <c r="I929" s="12">
        <v>9</v>
      </c>
      <c r="J929" s="13">
        <v>43009</v>
      </c>
      <c r="K929" s="14">
        <v>43009</v>
      </c>
      <c r="L929" s="14">
        <v>43100</v>
      </c>
      <c r="M929" s="15">
        <v>904</v>
      </c>
      <c r="N929" s="16">
        <v>1057</v>
      </c>
      <c r="O929" s="17">
        <v>68</v>
      </c>
      <c r="P929" s="15">
        <f t="shared" si="54"/>
        <v>1125</v>
      </c>
      <c r="Q929" s="15">
        <f t="shared" si="55"/>
        <v>124.44690265486726</v>
      </c>
      <c r="R929" s="18"/>
      <c r="S929" s="242"/>
      <c r="T929" s="242"/>
      <c r="U929" s="21"/>
      <c r="V929" s="242"/>
      <c r="W929" s="21"/>
      <c r="X929" s="21"/>
      <c r="Y929" s="244"/>
    </row>
    <row r="930" spans="1:25" ht="45" x14ac:dyDescent="0.25">
      <c r="A930" s="82" t="s">
        <v>37</v>
      </c>
      <c r="B930" s="127"/>
      <c r="C930" s="127"/>
      <c r="D930" s="128"/>
      <c r="E930" s="8"/>
      <c r="F930" s="9" t="s">
        <v>73</v>
      </c>
      <c r="G930" s="10" t="s">
        <v>1559</v>
      </c>
      <c r="H930" s="11" t="s">
        <v>21</v>
      </c>
      <c r="I930" s="12">
        <v>9</v>
      </c>
      <c r="J930" s="13">
        <v>43009</v>
      </c>
      <c r="K930" s="14">
        <v>43009</v>
      </c>
      <c r="L930" s="14">
        <v>43100</v>
      </c>
      <c r="M930" s="15">
        <v>202</v>
      </c>
      <c r="N930" s="16">
        <v>97</v>
      </c>
      <c r="O930" s="17">
        <v>249</v>
      </c>
      <c r="P930" s="15">
        <f t="shared" si="54"/>
        <v>346</v>
      </c>
      <c r="Q930" s="15">
        <f t="shared" si="55"/>
        <v>171.28712871287129</v>
      </c>
      <c r="R930" s="18"/>
      <c r="S930" s="242"/>
      <c r="T930" s="242"/>
      <c r="U930" s="21"/>
      <c r="V930" s="242"/>
      <c r="W930" s="21"/>
      <c r="X930" s="21"/>
      <c r="Y930" s="244"/>
    </row>
    <row r="931" spans="1:25" ht="45" x14ac:dyDescent="0.25">
      <c r="A931" s="82" t="s">
        <v>37</v>
      </c>
      <c r="B931" s="127"/>
      <c r="C931" s="127"/>
      <c r="D931" s="128"/>
      <c r="E931" s="8"/>
      <c r="F931" s="9" t="s">
        <v>22</v>
      </c>
      <c r="G931" s="10" t="s">
        <v>1560</v>
      </c>
      <c r="H931" s="11" t="s">
        <v>21</v>
      </c>
      <c r="I931" s="12">
        <v>9</v>
      </c>
      <c r="J931" s="13">
        <v>43009</v>
      </c>
      <c r="K931" s="14">
        <v>43009</v>
      </c>
      <c r="L931" s="14">
        <v>43100</v>
      </c>
      <c r="M931" s="15">
        <v>91</v>
      </c>
      <c r="N931" s="16">
        <v>119</v>
      </c>
      <c r="O931" s="17">
        <v>295</v>
      </c>
      <c r="P931" s="15">
        <f t="shared" si="54"/>
        <v>414</v>
      </c>
      <c r="Q931" s="15">
        <f t="shared" si="55"/>
        <v>454.94505494505495</v>
      </c>
      <c r="R931" s="18"/>
      <c r="S931" s="242"/>
      <c r="T931" s="242"/>
      <c r="U931" s="21"/>
      <c r="V931" s="242"/>
      <c r="W931" s="21"/>
      <c r="X931" s="21"/>
      <c r="Y931" s="244"/>
    </row>
    <row r="932" spans="1:25" ht="45" x14ac:dyDescent="0.25">
      <c r="A932" s="82" t="s">
        <v>37</v>
      </c>
      <c r="B932" s="127"/>
      <c r="C932" s="127"/>
      <c r="D932" s="128"/>
      <c r="E932" s="8"/>
      <c r="F932" s="9" t="s">
        <v>23</v>
      </c>
      <c r="G932" s="10" t="s">
        <v>1561</v>
      </c>
      <c r="H932" s="11" t="s">
        <v>21</v>
      </c>
      <c r="I932" s="12">
        <v>9</v>
      </c>
      <c r="J932" s="13">
        <v>43009</v>
      </c>
      <c r="K932" s="14">
        <v>43009</v>
      </c>
      <c r="L932" s="14">
        <v>43100</v>
      </c>
      <c r="M932" s="15">
        <v>30</v>
      </c>
      <c r="N932" s="16">
        <v>0</v>
      </c>
      <c r="O932" s="17">
        <v>40</v>
      </c>
      <c r="P932" s="15">
        <f t="shared" ref="P932:P995" si="58">N932+O932</f>
        <v>40</v>
      </c>
      <c r="Q932" s="15">
        <f t="shared" si="55"/>
        <v>133.33333333333331</v>
      </c>
      <c r="R932" s="18"/>
      <c r="S932" s="242"/>
      <c r="T932" s="242"/>
      <c r="U932" s="21"/>
      <c r="V932" s="242"/>
      <c r="W932" s="21"/>
      <c r="X932" s="21"/>
      <c r="Y932" s="244"/>
    </row>
    <row r="933" spans="1:25" ht="45" x14ac:dyDescent="0.25">
      <c r="A933" s="82" t="s">
        <v>37</v>
      </c>
      <c r="B933" s="127"/>
      <c r="C933" s="127"/>
      <c r="D933" s="128"/>
      <c r="E933" s="8"/>
      <c r="F933" s="9" t="s">
        <v>272</v>
      </c>
      <c r="G933" s="10" t="s">
        <v>1562</v>
      </c>
      <c r="H933" s="11" t="s">
        <v>201</v>
      </c>
      <c r="I933" s="12">
        <v>10</v>
      </c>
      <c r="J933" s="13">
        <v>43009</v>
      </c>
      <c r="K933" s="14">
        <v>43009</v>
      </c>
      <c r="L933" s="14">
        <v>43100</v>
      </c>
      <c r="M933" s="15">
        <v>1</v>
      </c>
      <c r="N933" s="16">
        <v>0.7</v>
      </c>
      <c r="O933" s="17">
        <v>0.3</v>
      </c>
      <c r="P933" s="15">
        <f t="shared" si="58"/>
        <v>1</v>
      </c>
      <c r="Q933" s="15">
        <f t="shared" si="55"/>
        <v>100</v>
      </c>
      <c r="R933" s="18"/>
      <c r="S933" s="242"/>
      <c r="T933" s="242"/>
      <c r="U933" s="21"/>
      <c r="V933" s="242"/>
      <c r="W933" s="21"/>
      <c r="X933" s="21"/>
      <c r="Y933" s="244"/>
    </row>
    <row r="934" spans="1:25" ht="160.5" customHeight="1" x14ac:dyDescent="0.25">
      <c r="A934" s="82" t="s">
        <v>37</v>
      </c>
      <c r="B934" s="127" t="s">
        <v>1563</v>
      </c>
      <c r="C934" s="127" t="s">
        <v>1564</v>
      </c>
      <c r="D934" s="128" t="s">
        <v>1565</v>
      </c>
      <c r="E934" s="8" t="s">
        <v>1566</v>
      </c>
      <c r="F934" s="9" t="s">
        <v>250</v>
      </c>
      <c r="G934" s="10" t="s">
        <v>1567</v>
      </c>
      <c r="H934" s="11" t="s">
        <v>21</v>
      </c>
      <c r="I934" s="12">
        <v>9</v>
      </c>
      <c r="J934" s="13">
        <v>43009</v>
      </c>
      <c r="K934" s="14">
        <v>43009</v>
      </c>
      <c r="L934" s="14">
        <v>43100</v>
      </c>
      <c r="M934" s="15">
        <v>10</v>
      </c>
      <c r="N934" s="16">
        <v>10</v>
      </c>
      <c r="O934" s="17">
        <v>0</v>
      </c>
      <c r="P934" s="15">
        <f t="shared" si="58"/>
        <v>10</v>
      </c>
      <c r="Q934" s="15">
        <f t="shared" si="55"/>
        <v>100</v>
      </c>
      <c r="R934" s="77" t="s">
        <v>1568</v>
      </c>
      <c r="S934" s="242">
        <f>VLOOKUP(C934,'[1]Sumado depto y gestion incorp1'!$A$2:$C$297,3,FALSE)</f>
        <v>119863778068</v>
      </c>
      <c r="T934" s="242">
        <f>VLOOKUP(C934,'[1]Sumado depto y gestion incorp1'!$A$2:$D$297,4,FALSE)</f>
        <v>5076143720</v>
      </c>
      <c r="U934" s="21">
        <f>VLOOKUP(C934,'[1]Sumado depto y gestion incorp1'!$A$2:$F$297,6,FALSE)</f>
        <v>110302280782</v>
      </c>
      <c r="V934" s="242">
        <f>VLOOKUP(C934,'[1]Sumado depto y gestion incorp1'!$A$2:$G$297,7,FALSE)</f>
        <v>5076143720</v>
      </c>
      <c r="W934" s="21">
        <f t="shared" si="56"/>
        <v>124939921788</v>
      </c>
      <c r="X934" s="21">
        <f t="shared" si="57"/>
        <v>115378424502</v>
      </c>
      <c r="Y934" s="244"/>
    </row>
    <row r="935" spans="1:25" ht="45" x14ac:dyDescent="0.25">
      <c r="A935" s="82" t="s">
        <v>37</v>
      </c>
      <c r="B935" s="127"/>
      <c r="C935" s="127"/>
      <c r="D935" s="128"/>
      <c r="E935" s="8"/>
      <c r="F935" s="9" t="s">
        <v>234</v>
      </c>
      <c r="G935" s="10" t="s">
        <v>1569</v>
      </c>
      <c r="H935" s="11" t="s">
        <v>21</v>
      </c>
      <c r="I935" s="12">
        <v>9</v>
      </c>
      <c r="J935" s="13">
        <v>43009</v>
      </c>
      <c r="K935" s="14">
        <v>43009</v>
      </c>
      <c r="L935" s="14">
        <v>43100</v>
      </c>
      <c r="M935" s="15">
        <v>81</v>
      </c>
      <c r="N935" s="16">
        <v>48</v>
      </c>
      <c r="O935" s="17">
        <v>33</v>
      </c>
      <c r="P935" s="15">
        <f t="shared" si="58"/>
        <v>81</v>
      </c>
      <c r="Q935" s="15">
        <f t="shared" si="55"/>
        <v>100</v>
      </c>
      <c r="R935" s="18"/>
      <c r="S935" s="242"/>
      <c r="T935" s="242"/>
      <c r="U935" s="21"/>
      <c r="V935" s="242"/>
      <c r="W935" s="21"/>
      <c r="X935" s="21"/>
      <c r="Y935" s="244"/>
    </row>
    <row r="936" spans="1:25" ht="45" x14ac:dyDescent="0.25">
      <c r="A936" s="82" t="s">
        <v>37</v>
      </c>
      <c r="B936" s="127"/>
      <c r="C936" s="127"/>
      <c r="D936" s="128"/>
      <c r="E936" s="8"/>
      <c r="F936" s="9" t="s">
        <v>619</v>
      </c>
      <c r="G936" s="10" t="s">
        <v>1570</v>
      </c>
      <c r="H936" s="11" t="s">
        <v>21</v>
      </c>
      <c r="I936" s="12">
        <v>9</v>
      </c>
      <c r="J936" s="13">
        <v>43009</v>
      </c>
      <c r="K936" s="14">
        <v>43009</v>
      </c>
      <c r="L936" s="14">
        <v>43100</v>
      </c>
      <c r="M936" s="15">
        <v>32</v>
      </c>
      <c r="N936" s="16">
        <v>32</v>
      </c>
      <c r="O936" s="17">
        <v>0</v>
      </c>
      <c r="P936" s="15">
        <f t="shared" si="58"/>
        <v>32</v>
      </c>
      <c r="Q936" s="15">
        <f t="shared" si="55"/>
        <v>100</v>
      </c>
      <c r="R936" s="18"/>
      <c r="S936" s="242"/>
      <c r="T936" s="242"/>
      <c r="U936" s="21"/>
      <c r="V936" s="242"/>
      <c r="W936" s="21"/>
      <c r="X936" s="21"/>
      <c r="Y936" s="244"/>
    </row>
    <row r="937" spans="1:25" ht="45" x14ac:dyDescent="0.25">
      <c r="A937" s="82" t="s">
        <v>37</v>
      </c>
      <c r="B937" s="127"/>
      <c r="C937" s="127"/>
      <c r="D937" s="128"/>
      <c r="E937" s="8"/>
      <c r="F937" s="9" t="s">
        <v>707</v>
      </c>
      <c r="G937" s="10" t="s">
        <v>1571</v>
      </c>
      <c r="H937" s="11" t="s">
        <v>21</v>
      </c>
      <c r="I937" s="12">
        <v>9</v>
      </c>
      <c r="J937" s="13">
        <v>43009</v>
      </c>
      <c r="K937" s="14">
        <v>43009</v>
      </c>
      <c r="L937" s="14">
        <v>43100</v>
      </c>
      <c r="M937" s="15">
        <v>18</v>
      </c>
      <c r="N937" s="16">
        <v>15</v>
      </c>
      <c r="O937" s="17">
        <v>3</v>
      </c>
      <c r="P937" s="15">
        <f t="shared" si="58"/>
        <v>18</v>
      </c>
      <c r="Q937" s="15">
        <f t="shared" si="55"/>
        <v>100</v>
      </c>
      <c r="R937" s="18"/>
      <c r="S937" s="242"/>
      <c r="T937" s="242"/>
      <c r="U937" s="21"/>
      <c r="V937" s="242"/>
      <c r="W937" s="21"/>
      <c r="X937" s="21"/>
      <c r="Y937" s="244"/>
    </row>
    <row r="938" spans="1:25" ht="45" x14ac:dyDescent="0.25">
      <c r="A938" s="82" t="s">
        <v>37</v>
      </c>
      <c r="B938" s="127"/>
      <c r="C938" s="127"/>
      <c r="D938" s="128"/>
      <c r="E938" s="8"/>
      <c r="F938" s="9" t="s">
        <v>236</v>
      </c>
      <c r="G938" s="10" t="s">
        <v>1572</v>
      </c>
      <c r="H938" s="11" t="s">
        <v>21</v>
      </c>
      <c r="I938" s="12">
        <v>12</v>
      </c>
      <c r="J938" s="13">
        <v>43009</v>
      </c>
      <c r="K938" s="14">
        <v>43009</v>
      </c>
      <c r="L938" s="14">
        <v>43100</v>
      </c>
      <c r="M938" s="15">
        <v>4119</v>
      </c>
      <c r="N938" s="16">
        <v>4213</v>
      </c>
      <c r="O938" s="17">
        <v>0</v>
      </c>
      <c r="P938" s="15">
        <f t="shared" si="58"/>
        <v>4213</v>
      </c>
      <c r="Q938" s="15">
        <f t="shared" si="55"/>
        <v>102.28210730759892</v>
      </c>
      <c r="R938" s="18"/>
      <c r="S938" s="242"/>
      <c r="T938" s="242"/>
      <c r="U938" s="21"/>
      <c r="V938" s="242"/>
      <c r="W938" s="21"/>
      <c r="X938" s="21"/>
      <c r="Y938" s="244"/>
    </row>
    <row r="939" spans="1:25" ht="45" x14ac:dyDescent="0.25">
      <c r="A939" s="82" t="s">
        <v>37</v>
      </c>
      <c r="B939" s="127"/>
      <c r="C939" s="127"/>
      <c r="D939" s="128"/>
      <c r="E939" s="8"/>
      <c r="F939" s="9" t="s">
        <v>710</v>
      </c>
      <c r="G939" s="10" t="s">
        <v>1573</v>
      </c>
      <c r="H939" s="11" t="s">
        <v>21</v>
      </c>
      <c r="I939" s="12">
        <v>8</v>
      </c>
      <c r="J939" s="13">
        <v>43009</v>
      </c>
      <c r="K939" s="14">
        <v>43009</v>
      </c>
      <c r="L939" s="14">
        <v>43100</v>
      </c>
      <c r="M939" s="15">
        <v>1910</v>
      </c>
      <c r="N939" s="121">
        <v>4526</v>
      </c>
      <c r="O939" s="17">
        <v>0</v>
      </c>
      <c r="P939" s="15">
        <f t="shared" si="58"/>
        <v>4526</v>
      </c>
      <c r="Q939" s="15">
        <f t="shared" si="55"/>
        <v>236.96335078534031</v>
      </c>
      <c r="R939" s="18"/>
      <c r="S939" s="242"/>
      <c r="T939" s="242"/>
      <c r="U939" s="21"/>
      <c r="V939" s="242"/>
      <c r="W939" s="21"/>
      <c r="X939" s="21"/>
      <c r="Y939" s="244"/>
    </row>
    <row r="940" spans="1:25" ht="45" x14ac:dyDescent="0.25">
      <c r="A940" s="82" t="s">
        <v>37</v>
      </c>
      <c r="B940" s="127"/>
      <c r="C940" s="127"/>
      <c r="D940" s="128"/>
      <c r="E940" s="8"/>
      <c r="F940" s="9" t="s">
        <v>766</v>
      </c>
      <c r="G940" s="10" t="s">
        <v>1574</v>
      </c>
      <c r="H940" s="11" t="s">
        <v>21</v>
      </c>
      <c r="I940" s="12">
        <v>8</v>
      </c>
      <c r="J940" s="13">
        <v>43009</v>
      </c>
      <c r="K940" s="14">
        <v>43009</v>
      </c>
      <c r="L940" s="14">
        <v>43100</v>
      </c>
      <c r="M940" s="15">
        <v>33486</v>
      </c>
      <c r="N940" s="16">
        <v>31445</v>
      </c>
      <c r="O940" s="17">
        <v>280</v>
      </c>
      <c r="P940" s="15">
        <f t="shared" si="58"/>
        <v>31725</v>
      </c>
      <c r="Q940" s="15">
        <f t="shared" si="55"/>
        <v>94.741085826912737</v>
      </c>
      <c r="R940" s="18"/>
      <c r="S940" s="242"/>
      <c r="T940" s="242"/>
      <c r="U940" s="21"/>
      <c r="V940" s="242"/>
      <c r="W940" s="21"/>
      <c r="X940" s="21"/>
      <c r="Y940" s="244"/>
    </row>
    <row r="941" spans="1:25" ht="45" x14ac:dyDescent="0.25">
      <c r="A941" s="82" t="s">
        <v>37</v>
      </c>
      <c r="B941" s="127"/>
      <c r="C941" s="127"/>
      <c r="D941" s="128"/>
      <c r="E941" s="8"/>
      <c r="F941" s="9" t="s">
        <v>89</v>
      </c>
      <c r="G941" s="10" t="s">
        <v>1575</v>
      </c>
      <c r="H941" s="11" t="s">
        <v>21</v>
      </c>
      <c r="I941" s="12">
        <v>8</v>
      </c>
      <c r="J941" s="13">
        <v>43009</v>
      </c>
      <c r="K941" s="14">
        <v>43009</v>
      </c>
      <c r="L941" s="14">
        <v>43100</v>
      </c>
      <c r="M941" s="15">
        <v>19666</v>
      </c>
      <c r="N941" s="16">
        <v>18554</v>
      </c>
      <c r="O941" s="17">
        <v>0</v>
      </c>
      <c r="P941" s="15">
        <f t="shared" si="58"/>
        <v>18554</v>
      </c>
      <c r="Q941" s="15">
        <f t="shared" si="55"/>
        <v>94.345571036306325</v>
      </c>
      <c r="R941" s="18"/>
      <c r="S941" s="242"/>
      <c r="T941" s="242"/>
      <c r="U941" s="21"/>
      <c r="V941" s="242"/>
      <c r="W941" s="21"/>
      <c r="X941" s="21"/>
      <c r="Y941" s="244"/>
    </row>
    <row r="942" spans="1:25" ht="45" x14ac:dyDescent="0.25">
      <c r="A942" s="82" t="s">
        <v>37</v>
      </c>
      <c r="B942" s="127"/>
      <c r="C942" s="127"/>
      <c r="D942" s="128"/>
      <c r="E942" s="8"/>
      <c r="F942" s="9" t="s">
        <v>528</v>
      </c>
      <c r="G942" s="10" t="s">
        <v>1576</v>
      </c>
      <c r="H942" s="11" t="s">
        <v>21</v>
      </c>
      <c r="I942" s="12">
        <v>9</v>
      </c>
      <c r="J942" s="13">
        <v>43009</v>
      </c>
      <c r="K942" s="14">
        <v>43009</v>
      </c>
      <c r="L942" s="14">
        <v>43100</v>
      </c>
      <c r="M942" s="15">
        <v>300</v>
      </c>
      <c r="N942" s="16">
        <v>280</v>
      </c>
      <c r="O942" s="17">
        <v>20</v>
      </c>
      <c r="P942" s="15">
        <f t="shared" si="58"/>
        <v>300</v>
      </c>
      <c r="Q942" s="15">
        <f t="shared" si="55"/>
        <v>100</v>
      </c>
      <c r="R942" s="18"/>
      <c r="S942" s="242"/>
      <c r="T942" s="242"/>
      <c r="U942" s="21"/>
      <c r="V942" s="242"/>
      <c r="W942" s="21"/>
      <c r="X942" s="21"/>
      <c r="Y942" s="244"/>
    </row>
    <row r="943" spans="1:25" ht="45" x14ac:dyDescent="0.25">
      <c r="A943" s="82" t="s">
        <v>37</v>
      </c>
      <c r="B943" s="127"/>
      <c r="C943" s="127"/>
      <c r="D943" s="128"/>
      <c r="E943" s="8"/>
      <c r="F943" s="9" t="s">
        <v>811</v>
      </c>
      <c r="G943" s="10" t="s">
        <v>1577</v>
      </c>
      <c r="H943" s="11" t="s">
        <v>21</v>
      </c>
      <c r="I943" s="12">
        <v>9</v>
      </c>
      <c r="J943" s="13">
        <v>43009</v>
      </c>
      <c r="K943" s="14">
        <v>43009</v>
      </c>
      <c r="L943" s="14">
        <v>43100</v>
      </c>
      <c r="M943" s="15">
        <v>6</v>
      </c>
      <c r="N943" s="16">
        <v>8</v>
      </c>
      <c r="O943" s="17">
        <v>0</v>
      </c>
      <c r="P943" s="15">
        <f t="shared" si="58"/>
        <v>8</v>
      </c>
      <c r="Q943" s="15">
        <f t="shared" si="55"/>
        <v>133.33333333333331</v>
      </c>
      <c r="R943" s="18"/>
      <c r="S943" s="242"/>
      <c r="T943" s="242"/>
      <c r="U943" s="21"/>
      <c r="V943" s="242"/>
      <c r="W943" s="21"/>
      <c r="X943" s="21"/>
      <c r="Y943" s="244"/>
    </row>
    <row r="944" spans="1:25" ht="45" x14ac:dyDescent="0.25">
      <c r="A944" s="82" t="s">
        <v>37</v>
      </c>
      <c r="B944" s="127"/>
      <c r="C944" s="127"/>
      <c r="D944" s="128"/>
      <c r="E944" s="8"/>
      <c r="F944" s="9" t="s">
        <v>824</v>
      </c>
      <c r="G944" s="10" t="s">
        <v>1578</v>
      </c>
      <c r="H944" s="11" t="s">
        <v>21</v>
      </c>
      <c r="I944" s="12">
        <v>9</v>
      </c>
      <c r="J944" s="13">
        <v>43009</v>
      </c>
      <c r="K944" s="14">
        <v>43009</v>
      </c>
      <c r="L944" s="14">
        <v>43100</v>
      </c>
      <c r="M944" s="15">
        <v>27</v>
      </c>
      <c r="N944" s="16">
        <v>27</v>
      </c>
      <c r="O944" s="17">
        <v>0</v>
      </c>
      <c r="P944" s="15">
        <f t="shared" si="58"/>
        <v>27</v>
      </c>
      <c r="Q944" s="15">
        <f t="shared" si="55"/>
        <v>100</v>
      </c>
      <c r="R944" s="18"/>
      <c r="S944" s="242"/>
      <c r="T944" s="242"/>
      <c r="U944" s="21"/>
      <c r="V944" s="242"/>
      <c r="W944" s="21"/>
      <c r="X944" s="21"/>
      <c r="Y944" s="244"/>
    </row>
    <row r="945" spans="1:25" ht="45" x14ac:dyDescent="0.25">
      <c r="A945" s="82" t="s">
        <v>37</v>
      </c>
      <c r="B945" s="127"/>
      <c r="C945" s="127"/>
      <c r="D945" s="128"/>
      <c r="E945" s="8"/>
      <c r="F945" s="9" t="s">
        <v>312</v>
      </c>
      <c r="G945" s="10" t="s">
        <v>1579</v>
      </c>
      <c r="H945" s="11" t="s">
        <v>21</v>
      </c>
      <c r="I945" s="12">
        <v>9</v>
      </c>
      <c r="J945" s="13">
        <v>43009</v>
      </c>
      <c r="K945" s="14">
        <v>43009</v>
      </c>
      <c r="L945" s="14">
        <v>43100</v>
      </c>
      <c r="M945" s="15">
        <v>1</v>
      </c>
      <c r="N945" s="16">
        <v>0.8</v>
      </c>
      <c r="O945" s="17">
        <v>0.2</v>
      </c>
      <c r="P945" s="15">
        <f t="shared" si="58"/>
        <v>1</v>
      </c>
      <c r="Q945" s="15">
        <f t="shared" si="55"/>
        <v>100</v>
      </c>
      <c r="R945" s="18"/>
      <c r="S945" s="242"/>
      <c r="T945" s="242"/>
      <c r="U945" s="21"/>
      <c r="V945" s="242"/>
      <c r="W945" s="21"/>
      <c r="X945" s="21"/>
      <c r="Y945" s="244"/>
    </row>
    <row r="946" spans="1:25" ht="45" x14ac:dyDescent="0.25">
      <c r="A946" s="82" t="s">
        <v>37</v>
      </c>
      <c r="B946" s="127"/>
      <c r="C946" s="127"/>
      <c r="D946" s="128"/>
      <c r="E946" s="8"/>
      <c r="F946" s="9" t="s">
        <v>272</v>
      </c>
      <c r="G946" s="10" t="s">
        <v>1580</v>
      </c>
      <c r="H946" s="11" t="s">
        <v>21</v>
      </c>
      <c r="I946" s="12">
        <v>9</v>
      </c>
      <c r="J946" s="13">
        <v>43009</v>
      </c>
      <c r="K946" s="14">
        <v>43009</v>
      </c>
      <c r="L946" s="14">
        <v>43100</v>
      </c>
      <c r="M946" s="15">
        <v>1</v>
      </c>
      <c r="N946" s="16">
        <v>0.8</v>
      </c>
      <c r="O946" s="17">
        <v>0.2</v>
      </c>
      <c r="P946" s="15">
        <f t="shared" si="58"/>
        <v>1</v>
      </c>
      <c r="Q946" s="15">
        <f t="shared" si="55"/>
        <v>100</v>
      </c>
      <c r="R946" s="18"/>
      <c r="S946" s="242"/>
      <c r="T946" s="242"/>
      <c r="U946" s="21"/>
      <c r="V946" s="242"/>
      <c r="W946" s="21"/>
      <c r="X946" s="21"/>
      <c r="Y946" s="244"/>
    </row>
    <row r="947" spans="1:25" ht="45" x14ac:dyDescent="0.25">
      <c r="A947" s="82" t="s">
        <v>37</v>
      </c>
      <c r="B947" s="127"/>
      <c r="C947" s="127"/>
      <c r="D947" s="128"/>
      <c r="E947" s="8"/>
      <c r="F947" s="9" t="s">
        <v>1581</v>
      </c>
      <c r="G947" s="10" t="s">
        <v>1582</v>
      </c>
      <c r="H947" s="11" t="s">
        <v>201</v>
      </c>
      <c r="I947" s="12">
        <v>10</v>
      </c>
      <c r="J947" s="13">
        <v>43009</v>
      </c>
      <c r="K947" s="14">
        <v>43009</v>
      </c>
      <c r="L947" s="14">
        <v>43100</v>
      </c>
      <c r="M947" s="15">
        <v>4</v>
      </c>
      <c r="N947" s="16">
        <v>4</v>
      </c>
      <c r="O947" s="17">
        <v>0</v>
      </c>
      <c r="P947" s="15">
        <f t="shared" si="58"/>
        <v>4</v>
      </c>
      <c r="Q947" s="15">
        <f t="shared" si="55"/>
        <v>100</v>
      </c>
      <c r="R947" s="18"/>
      <c r="S947" s="242"/>
      <c r="T947" s="242"/>
      <c r="U947" s="21"/>
      <c r="V947" s="242"/>
      <c r="W947" s="21"/>
      <c r="X947" s="21"/>
      <c r="Y947" s="244"/>
    </row>
    <row r="948" spans="1:25" ht="45" x14ac:dyDescent="0.25">
      <c r="A948" s="82" t="s">
        <v>37</v>
      </c>
      <c r="B948" s="127"/>
      <c r="C948" s="127"/>
      <c r="D948" s="128"/>
      <c r="E948" s="8"/>
      <c r="F948" s="9" t="s">
        <v>1583</v>
      </c>
      <c r="G948" s="10" t="s">
        <v>1584</v>
      </c>
      <c r="H948" s="11" t="s">
        <v>201</v>
      </c>
      <c r="I948" s="12">
        <v>7</v>
      </c>
      <c r="J948" s="13">
        <v>43009</v>
      </c>
      <c r="K948" s="14">
        <v>43009</v>
      </c>
      <c r="L948" s="14">
        <v>43100</v>
      </c>
      <c r="M948" s="15">
        <v>4</v>
      </c>
      <c r="N948" s="16">
        <v>2</v>
      </c>
      <c r="O948" s="17">
        <v>3</v>
      </c>
      <c r="P948" s="15">
        <f t="shared" si="58"/>
        <v>5</v>
      </c>
      <c r="Q948" s="15">
        <f t="shared" si="55"/>
        <v>125</v>
      </c>
      <c r="R948" s="18"/>
      <c r="S948" s="242"/>
      <c r="T948" s="242"/>
      <c r="U948" s="21"/>
      <c r="V948" s="242"/>
      <c r="W948" s="21"/>
      <c r="X948" s="21"/>
      <c r="Y948" s="244"/>
    </row>
    <row r="949" spans="1:25" ht="149.25" customHeight="1" x14ac:dyDescent="0.25">
      <c r="A949" s="82" t="s">
        <v>37</v>
      </c>
      <c r="B949" s="127" t="s">
        <v>1585</v>
      </c>
      <c r="C949" s="127" t="s">
        <v>1586</v>
      </c>
      <c r="D949" s="128" t="s">
        <v>1587</v>
      </c>
      <c r="E949" s="8" t="s">
        <v>1588</v>
      </c>
      <c r="F949" s="9" t="s">
        <v>70</v>
      </c>
      <c r="G949" s="10" t="s">
        <v>1589</v>
      </c>
      <c r="H949" s="11" t="s">
        <v>21</v>
      </c>
      <c r="I949" s="12">
        <v>10</v>
      </c>
      <c r="J949" s="13">
        <v>43009</v>
      </c>
      <c r="K949" s="14">
        <v>43009</v>
      </c>
      <c r="L949" s="14">
        <v>43100</v>
      </c>
      <c r="M949" s="15">
        <v>56</v>
      </c>
      <c r="N949" s="16">
        <v>32</v>
      </c>
      <c r="O949" s="17">
        <v>24</v>
      </c>
      <c r="P949" s="15">
        <f t="shared" si="58"/>
        <v>56</v>
      </c>
      <c r="Q949" s="15">
        <f t="shared" si="55"/>
        <v>100</v>
      </c>
      <c r="R949" s="77" t="s">
        <v>1590</v>
      </c>
      <c r="S949" s="242">
        <f>VLOOKUP(C949,'[1]Sumado depto y gestion incorp1'!$A$2:$C$297,3,FALSE)</f>
        <v>1293283621</v>
      </c>
      <c r="T949" s="242">
        <f>VLOOKUP(C949,'[1]Sumado depto y gestion incorp1'!$A$2:$D$297,4,FALSE)</f>
        <v>0</v>
      </c>
      <c r="U949" s="21">
        <f>VLOOKUP(C949,'[1]Sumado depto y gestion incorp1'!$A$2:$F$297,6,FALSE)</f>
        <v>878229177</v>
      </c>
      <c r="V949" s="242">
        <f>VLOOKUP(C949,'[1]Sumado depto y gestion incorp1'!$A$2:$G$297,7,FALSE)</f>
        <v>0</v>
      </c>
      <c r="W949" s="21">
        <f t="shared" si="56"/>
        <v>1293283621</v>
      </c>
      <c r="X949" s="21">
        <f t="shared" si="57"/>
        <v>878229177</v>
      </c>
      <c r="Y949" s="244"/>
    </row>
    <row r="950" spans="1:25" ht="45" x14ac:dyDescent="0.25">
      <c r="A950" s="82" t="s">
        <v>37</v>
      </c>
      <c r="B950" s="127"/>
      <c r="C950" s="127"/>
      <c r="D950" s="128"/>
      <c r="E950" s="8"/>
      <c r="F950" s="9" t="s">
        <v>72</v>
      </c>
      <c r="G950" s="10" t="s">
        <v>1591</v>
      </c>
      <c r="H950" s="11" t="s">
        <v>21</v>
      </c>
      <c r="I950" s="12">
        <v>12</v>
      </c>
      <c r="J950" s="13">
        <v>43009</v>
      </c>
      <c r="K950" s="14">
        <v>43009</v>
      </c>
      <c r="L950" s="14">
        <v>43100</v>
      </c>
      <c r="M950" s="15">
        <v>27</v>
      </c>
      <c r="N950" s="16">
        <v>21</v>
      </c>
      <c r="O950" s="17">
        <v>7</v>
      </c>
      <c r="P950" s="15">
        <f t="shared" si="58"/>
        <v>28</v>
      </c>
      <c r="Q950" s="15">
        <f t="shared" si="55"/>
        <v>103.7037037037037</v>
      </c>
      <c r="R950" s="18"/>
      <c r="S950" s="242"/>
      <c r="T950" s="242"/>
      <c r="U950" s="21"/>
      <c r="V950" s="242"/>
      <c r="W950" s="21"/>
      <c r="X950" s="21"/>
      <c r="Y950" s="244"/>
    </row>
    <row r="951" spans="1:25" ht="45" x14ac:dyDescent="0.25">
      <c r="A951" s="82" t="s">
        <v>37</v>
      </c>
      <c r="B951" s="127"/>
      <c r="C951" s="127"/>
      <c r="D951" s="128"/>
      <c r="E951" s="8"/>
      <c r="F951" s="9" t="s">
        <v>73</v>
      </c>
      <c r="G951" s="10" t="s">
        <v>1592</v>
      </c>
      <c r="H951" s="11" t="s">
        <v>21</v>
      </c>
      <c r="I951" s="12">
        <v>12</v>
      </c>
      <c r="J951" s="13">
        <v>43009</v>
      </c>
      <c r="K951" s="14">
        <v>43009</v>
      </c>
      <c r="L951" s="14">
        <v>43100</v>
      </c>
      <c r="M951" s="15">
        <v>1</v>
      </c>
      <c r="N951" s="16">
        <v>0.7</v>
      </c>
      <c r="O951" s="17">
        <v>0.3</v>
      </c>
      <c r="P951" s="15">
        <f t="shared" si="58"/>
        <v>1</v>
      </c>
      <c r="Q951" s="15">
        <f t="shared" si="55"/>
        <v>100</v>
      </c>
      <c r="R951" s="18"/>
      <c r="S951" s="242"/>
      <c r="T951" s="242"/>
      <c r="U951" s="21"/>
      <c r="V951" s="242"/>
      <c r="W951" s="21"/>
      <c r="X951" s="21"/>
      <c r="Y951" s="244"/>
    </row>
    <row r="952" spans="1:25" ht="45" x14ac:dyDescent="0.25">
      <c r="A952" s="82" t="s">
        <v>37</v>
      </c>
      <c r="B952" s="127"/>
      <c r="C952" s="127"/>
      <c r="D952" s="128"/>
      <c r="E952" s="8"/>
      <c r="F952" s="9" t="s">
        <v>22</v>
      </c>
      <c r="G952" s="10" t="s">
        <v>1593</v>
      </c>
      <c r="H952" s="11" t="s">
        <v>21</v>
      </c>
      <c r="I952" s="12">
        <v>12</v>
      </c>
      <c r="J952" s="13">
        <v>43009</v>
      </c>
      <c r="K952" s="14">
        <v>43009</v>
      </c>
      <c r="L952" s="14">
        <v>43100</v>
      </c>
      <c r="M952" s="15">
        <v>3</v>
      </c>
      <c r="N952" s="16">
        <v>2</v>
      </c>
      <c r="O952" s="17">
        <v>1</v>
      </c>
      <c r="P952" s="15">
        <f t="shared" si="58"/>
        <v>3</v>
      </c>
      <c r="Q952" s="15">
        <f t="shared" si="55"/>
        <v>100</v>
      </c>
      <c r="R952" s="18"/>
      <c r="S952" s="242"/>
      <c r="T952" s="242"/>
      <c r="U952" s="21"/>
      <c r="V952" s="242"/>
      <c r="W952" s="21"/>
      <c r="X952" s="21"/>
      <c r="Y952" s="244"/>
    </row>
    <row r="953" spans="1:25" ht="45" x14ac:dyDescent="0.25">
      <c r="A953" s="82" t="s">
        <v>37</v>
      </c>
      <c r="B953" s="127"/>
      <c r="C953" s="127"/>
      <c r="D953" s="128"/>
      <c r="E953" s="8"/>
      <c r="F953" s="9" t="s">
        <v>23</v>
      </c>
      <c r="G953" s="10" t="s">
        <v>1594</v>
      </c>
      <c r="H953" s="11" t="s">
        <v>21</v>
      </c>
      <c r="I953" s="12">
        <v>10</v>
      </c>
      <c r="J953" s="13">
        <v>43009</v>
      </c>
      <c r="K953" s="14">
        <v>43009</v>
      </c>
      <c r="L953" s="14">
        <v>43100</v>
      </c>
      <c r="M953" s="15">
        <v>224</v>
      </c>
      <c r="N953" s="16">
        <v>86</v>
      </c>
      <c r="O953" s="17">
        <v>138</v>
      </c>
      <c r="P953" s="15">
        <f t="shared" si="58"/>
        <v>224</v>
      </c>
      <c r="Q953" s="15">
        <f t="shared" ref="Q953:Q1016" si="59">P953/M953*100</f>
        <v>100</v>
      </c>
      <c r="R953" s="18"/>
      <c r="S953" s="242"/>
      <c r="T953" s="242"/>
      <c r="U953" s="21"/>
      <c r="V953" s="242"/>
      <c r="W953" s="21"/>
      <c r="X953" s="21"/>
      <c r="Y953" s="244"/>
    </row>
    <row r="954" spans="1:25" ht="45" x14ac:dyDescent="0.25">
      <c r="A954" s="82" t="s">
        <v>37</v>
      </c>
      <c r="B954" s="127"/>
      <c r="C954" s="127"/>
      <c r="D954" s="128"/>
      <c r="E954" s="8"/>
      <c r="F954" s="9" t="s">
        <v>272</v>
      </c>
      <c r="G954" s="10" t="s">
        <v>1595</v>
      </c>
      <c r="H954" s="11" t="s">
        <v>201</v>
      </c>
      <c r="I954" s="12">
        <v>10</v>
      </c>
      <c r="J954" s="13">
        <v>43009</v>
      </c>
      <c r="K954" s="14">
        <v>43009</v>
      </c>
      <c r="L954" s="14">
        <v>43100</v>
      </c>
      <c r="M954" s="15">
        <v>5</v>
      </c>
      <c r="N954" s="16">
        <v>5</v>
      </c>
      <c r="O954" s="17">
        <v>2</v>
      </c>
      <c r="P954" s="15">
        <f t="shared" si="58"/>
        <v>7</v>
      </c>
      <c r="Q954" s="15">
        <f t="shared" si="59"/>
        <v>140</v>
      </c>
      <c r="R954" s="18"/>
      <c r="S954" s="242"/>
      <c r="T954" s="242"/>
      <c r="U954" s="21"/>
      <c r="V954" s="242"/>
      <c r="W954" s="21"/>
      <c r="X954" s="21"/>
      <c r="Y954" s="244"/>
    </row>
    <row r="955" spans="1:25" ht="45" x14ac:dyDescent="0.25">
      <c r="A955" s="82" t="s">
        <v>37</v>
      </c>
      <c r="B955" s="127"/>
      <c r="C955" s="127"/>
      <c r="D955" s="128"/>
      <c r="E955" s="8"/>
      <c r="F955" s="9" t="s">
        <v>316</v>
      </c>
      <c r="G955" s="10" t="s">
        <v>1562</v>
      </c>
      <c r="H955" s="11" t="s">
        <v>201</v>
      </c>
      <c r="I955" s="12">
        <v>10</v>
      </c>
      <c r="J955" s="13">
        <v>43009</v>
      </c>
      <c r="K955" s="14">
        <v>43009</v>
      </c>
      <c r="L955" s="14">
        <v>43100</v>
      </c>
      <c r="M955" s="15">
        <v>1</v>
      </c>
      <c r="N955" s="16">
        <v>0.7</v>
      </c>
      <c r="O955" s="17">
        <v>0.3</v>
      </c>
      <c r="P955" s="15">
        <f t="shared" si="58"/>
        <v>1</v>
      </c>
      <c r="Q955" s="15">
        <f t="shared" si="59"/>
        <v>100</v>
      </c>
      <c r="R955" s="18"/>
      <c r="S955" s="242"/>
      <c r="T955" s="242"/>
      <c r="U955" s="21"/>
      <c r="V955" s="242"/>
      <c r="W955" s="21"/>
      <c r="X955" s="21"/>
      <c r="Y955" s="244"/>
    </row>
    <row r="956" spans="1:25" ht="45" x14ac:dyDescent="0.25">
      <c r="A956" s="82" t="s">
        <v>37</v>
      </c>
      <c r="B956" s="127"/>
      <c r="C956" s="127"/>
      <c r="D956" s="128"/>
      <c r="E956" s="8"/>
      <c r="F956" s="9" t="s">
        <v>318</v>
      </c>
      <c r="G956" s="10" t="s">
        <v>1582</v>
      </c>
      <c r="H956" s="11" t="s">
        <v>201</v>
      </c>
      <c r="I956" s="12">
        <v>10</v>
      </c>
      <c r="J956" s="13">
        <v>43009</v>
      </c>
      <c r="K956" s="14">
        <v>43009</v>
      </c>
      <c r="L956" s="14">
        <v>43100</v>
      </c>
      <c r="M956" s="15">
        <v>2</v>
      </c>
      <c r="N956" s="16">
        <v>1</v>
      </c>
      <c r="O956" s="17">
        <v>1</v>
      </c>
      <c r="P956" s="15">
        <f t="shared" si="58"/>
        <v>2</v>
      </c>
      <c r="Q956" s="15">
        <f t="shared" si="59"/>
        <v>100</v>
      </c>
      <c r="R956" s="18"/>
      <c r="S956" s="242"/>
      <c r="T956" s="242"/>
      <c r="U956" s="21"/>
      <c r="V956" s="242"/>
      <c r="W956" s="21"/>
      <c r="X956" s="21"/>
      <c r="Y956" s="244"/>
    </row>
    <row r="957" spans="1:25" ht="45" x14ac:dyDescent="0.25">
      <c r="A957" s="82" t="s">
        <v>37</v>
      </c>
      <c r="B957" s="127"/>
      <c r="C957" s="127"/>
      <c r="D957" s="128"/>
      <c r="E957" s="8"/>
      <c r="F957" s="9" t="s">
        <v>274</v>
      </c>
      <c r="G957" s="10" t="s">
        <v>1596</v>
      </c>
      <c r="H957" s="11" t="s">
        <v>201</v>
      </c>
      <c r="I957" s="12">
        <v>10</v>
      </c>
      <c r="J957" s="13">
        <v>43009</v>
      </c>
      <c r="K957" s="14">
        <v>43009</v>
      </c>
      <c r="L957" s="14">
        <v>43100</v>
      </c>
      <c r="M957" s="15">
        <v>1</v>
      </c>
      <c r="N957" s="16">
        <v>0.7</v>
      </c>
      <c r="O957" s="17">
        <v>0.3</v>
      </c>
      <c r="P957" s="15">
        <f t="shared" si="58"/>
        <v>1</v>
      </c>
      <c r="Q957" s="15">
        <f t="shared" si="59"/>
        <v>100</v>
      </c>
      <c r="R957" s="18"/>
      <c r="S957" s="242"/>
      <c r="T957" s="242"/>
      <c r="U957" s="21"/>
      <c r="V957" s="242"/>
      <c r="W957" s="21"/>
      <c r="X957" s="21"/>
      <c r="Y957" s="244"/>
    </row>
    <row r="958" spans="1:25" ht="45" x14ac:dyDescent="0.25">
      <c r="A958" s="82" t="s">
        <v>37</v>
      </c>
      <c r="B958" s="127"/>
      <c r="C958" s="127"/>
      <c r="D958" s="128"/>
      <c r="E958" s="8"/>
      <c r="F958" s="9" t="s">
        <v>829</v>
      </c>
      <c r="G958" s="10" t="s">
        <v>1597</v>
      </c>
      <c r="H958" s="11" t="s">
        <v>201</v>
      </c>
      <c r="I958" s="12">
        <v>10</v>
      </c>
      <c r="J958" s="13">
        <v>43009</v>
      </c>
      <c r="K958" s="14">
        <v>43009</v>
      </c>
      <c r="L958" s="14">
        <v>43100</v>
      </c>
      <c r="M958" s="15">
        <v>4</v>
      </c>
      <c r="N958" s="16">
        <v>0</v>
      </c>
      <c r="O958" s="17">
        <v>1</v>
      </c>
      <c r="P958" s="15">
        <f t="shared" si="58"/>
        <v>1</v>
      </c>
      <c r="Q958" s="15">
        <f t="shared" si="59"/>
        <v>25</v>
      </c>
      <c r="R958" s="18"/>
      <c r="S958" s="242"/>
      <c r="T958" s="242"/>
      <c r="U958" s="21"/>
      <c r="V958" s="242"/>
      <c r="W958" s="21"/>
      <c r="X958" s="21"/>
      <c r="Y958" s="244"/>
    </row>
    <row r="959" spans="1:25" ht="45" x14ac:dyDescent="0.25">
      <c r="A959" s="82" t="s">
        <v>57</v>
      </c>
      <c r="B959" s="127" t="s">
        <v>1692</v>
      </c>
      <c r="C959" s="127" t="s">
        <v>1693</v>
      </c>
      <c r="D959" s="128" t="s">
        <v>1694</v>
      </c>
      <c r="E959" s="8" t="s">
        <v>1695</v>
      </c>
      <c r="F959" s="9" t="s">
        <v>25</v>
      </c>
      <c r="G959" s="10" t="s">
        <v>1696</v>
      </c>
      <c r="H959" s="11" t="s">
        <v>71</v>
      </c>
      <c r="I959" s="12">
        <v>12</v>
      </c>
      <c r="J959" s="13">
        <v>43009</v>
      </c>
      <c r="K959" s="14">
        <v>43009</v>
      </c>
      <c r="L959" s="14">
        <v>43100</v>
      </c>
      <c r="M959" s="15">
        <v>100</v>
      </c>
      <c r="N959" s="16">
        <v>71.5</v>
      </c>
      <c r="O959" s="17">
        <v>28.5</v>
      </c>
      <c r="P959" s="15">
        <f t="shared" si="58"/>
        <v>100</v>
      </c>
      <c r="Q959" s="15">
        <f t="shared" si="59"/>
        <v>100</v>
      </c>
      <c r="R959" s="18" t="s">
        <v>1697</v>
      </c>
      <c r="S959" s="242">
        <f>VLOOKUP(C959,'[1]Sumado depto y gestion incorp1'!$A$2:$C$297,3,FALSE)</f>
        <v>1500000000</v>
      </c>
      <c r="T959" s="242">
        <f>VLOOKUP(C959,'[1]Sumado depto y gestion incorp1'!$A$2:$D$297,4,FALSE)</f>
        <v>0</v>
      </c>
      <c r="U959" s="21">
        <f>VLOOKUP(C959,'[1]Sumado depto y gestion incorp1'!$A$2:$F$297,6,FALSE)</f>
        <v>1500000000</v>
      </c>
      <c r="V959" s="242">
        <f>VLOOKUP(C959,'[1]Sumado depto y gestion incorp1'!$A$2:$G$297,7,FALSE)</f>
        <v>0</v>
      </c>
      <c r="W959" s="21">
        <f t="shared" si="56"/>
        <v>1500000000</v>
      </c>
      <c r="X959" s="21">
        <f t="shared" si="57"/>
        <v>1500000000</v>
      </c>
      <c r="Y959" s="244"/>
    </row>
    <row r="960" spans="1:25" ht="78" customHeight="1" x14ac:dyDescent="0.25">
      <c r="A960" s="82" t="s">
        <v>35</v>
      </c>
      <c r="B960" s="231" t="s">
        <v>1698</v>
      </c>
      <c r="C960" s="231" t="s">
        <v>1699</v>
      </c>
      <c r="D960" s="232" t="s">
        <v>1700</v>
      </c>
      <c r="E960" s="144" t="s">
        <v>1701</v>
      </c>
      <c r="F960" s="145" t="s">
        <v>197</v>
      </c>
      <c r="G960" s="146" t="s">
        <v>1702</v>
      </c>
      <c r="H960" s="147" t="s">
        <v>21</v>
      </c>
      <c r="I960" s="148">
        <v>12</v>
      </c>
      <c r="J960" s="149">
        <v>43009</v>
      </c>
      <c r="K960" s="150">
        <v>43009</v>
      </c>
      <c r="L960" s="150">
        <v>43100</v>
      </c>
      <c r="M960" s="151">
        <v>3</v>
      </c>
      <c r="N960" s="152">
        <v>12</v>
      </c>
      <c r="O960" s="151">
        <v>0</v>
      </c>
      <c r="P960" s="153">
        <f t="shared" si="58"/>
        <v>12</v>
      </c>
      <c r="Q960" s="15">
        <f t="shared" si="59"/>
        <v>400</v>
      </c>
      <c r="R960" s="154" t="s">
        <v>1703</v>
      </c>
      <c r="S960" s="242">
        <f>VLOOKUP(C960,'[1]Sumado depto y gestion incorp1'!$A$2:$C$297,3,FALSE)</f>
        <v>19717676442</v>
      </c>
      <c r="T960" s="242">
        <f>VLOOKUP(C960,'[1]Sumado depto y gestion incorp1'!$A$2:$D$297,4,FALSE)</f>
        <v>0</v>
      </c>
      <c r="U960" s="21">
        <f>VLOOKUP(C960,'[1]Sumado depto y gestion incorp1'!$A$2:$F$297,6,FALSE)</f>
        <v>16396828031</v>
      </c>
      <c r="V960" s="242">
        <f>VLOOKUP(C960,'[1]Sumado depto y gestion incorp1'!$A$2:$G$297,7,FALSE)</f>
        <v>2410655709</v>
      </c>
      <c r="W960" s="21">
        <f t="shared" si="56"/>
        <v>19717676442</v>
      </c>
      <c r="X960" s="21">
        <f t="shared" si="57"/>
        <v>18807483740</v>
      </c>
      <c r="Y960" s="244"/>
    </row>
    <row r="961" spans="1:25" ht="75" x14ac:dyDescent="0.25">
      <c r="A961" s="82" t="s">
        <v>35</v>
      </c>
      <c r="B961" s="231"/>
      <c r="C961" s="231"/>
      <c r="D961" s="232"/>
      <c r="E961" s="144"/>
      <c r="F961" s="145" t="s">
        <v>26</v>
      </c>
      <c r="G961" s="146" t="s">
        <v>1704</v>
      </c>
      <c r="H961" s="147" t="s">
        <v>21</v>
      </c>
      <c r="I961" s="148">
        <v>12</v>
      </c>
      <c r="J961" s="149">
        <v>43009</v>
      </c>
      <c r="K961" s="150">
        <v>43009</v>
      </c>
      <c r="L961" s="150">
        <v>43100</v>
      </c>
      <c r="M961" s="151">
        <v>250</v>
      </c>
      <c r="N961" s="152">
        <v>272</v>
      </c>
      <c r="O961" s="151">
        <v>0</v>
      </c>
      <c r="P961" s="153">
        <f t="shared" si="58"/>
        <v>272</v>
      </c>
      <c r="Q961" s="15">
        <f t="shared" si="59"/>
        <v>108.80000000000001</v>
      </c>
      <c r="R961" s="154" t="s">
        <v>1703</v>
      </c>
      <c r="S961" s="242"/>
      <c r="T961" s="242"/>
      <c r="U961" s="21"/>
      <c r="V961" s="242"/>
      <c r="W961" s="21"/>
      <c r="X961" s="21"/>
      <c r="Y961" s="244"/>
    </row>
    <row r="962" spans="1:25" ht="75.75" customHeight="1" x14ac:dyDescent="0.25">
      <c r="A962" s="82" t="s">
        <v>35</v>
      </c>
      <c r="B962" s="231"/>
      <c r="C962" s="231"/>
      <c r="D962" s="232"/>
      <c r="E962" s="144"/>
      <c r="F962" s="145" t="s">
        <v>70</v>
      </c>
      <c r="G962" s="146" t="s">
        <v>1705</v>
      </c>
      <c r="H962" s="147" t="s">
        <v>21</v>
      </c>
      <c r="I962" s="148">
        <v>12</v>
      </c>
      <c r="J962" s="149">
        <v>43009</v>
      </c>
      <c r="K962" s="150">
        <v>43009</v>
      </c>
      <c r="L962" s="150">
        <v>43100</v>
      </c>
      <c r="M962" s="151">
        <v>3265</v>
      </c>
      <c r="N962" s="152">
        <v>2961</v>
      </c>
      <c r="O962" s="151">
        <v>0</v>
      </c>
      <c r="P962" s="153">
        <f t="shared" si="58"/>
        <v>2961</v>
      </c>
      <c r="Q962" s="15">
        <f t="shared" si="59"/>
        <v>90.689127105666159</v>
      </c>
      <c r="R962" s="154" t="s">
        <v>1703</v>
      </c>
      <c r="S962" s="242"/>
      <c r="T962" s="242"/>
      <c r="U962" s="21"/>
      <c r="V962" s="242"/>
      <c r="W962" s="21"/>
      <c r="X962" s="21"/>
      <c r="Y962" s="244"/>
    </row>
    <row r="963" spans="1:25" ht="30" x14ac:dyDescent="0.25">
      <c r="A963" s="82" t="s">
        <v>35</v>
      </c>
      <c r="B963" s="231"/>
      <c r="C963" s="231"/>
      <c r="D963" s="232"/>
      <c r="E963" s="144"/>
      <c r="F963" s="145" t="s">
        <v>78</v>
      </c>
      <c r="G963" s="146" t="s">
        <v>1706</v>
      </c>
      <c r="H963" s="147" t="s">
        <v>201</v>
      </c>
      <c r="I963" s="148">
        <v>12</v>
      </c>
      <c r="J963" s="149">
        <v>43009</v>
      </c>
      <c r="K963" s="150">
        <v>43009</v>
      </c>
      <c r="L963" s="150">
        <v>43100</v>
      </c>
      <c r="M963" s="151">
        <v>5</v>
      </c>
      <c r="N963" s="152">
        <v>5</v>
      </c>
      <c r="O963" s="155">
        <v>0</v>
      </c>
      <c r="P963" s="153">
        <f t="shared" si="58"/>
        <v>5</v>
      </c>
      <c r="Q963" s="15">
        <f t="shared" si="59"/>
        <v>100</v>
      </c>
      <c r="R963" s="156" t="s">
        <v>1707</v>
      </c>
      <c r="S963" s="242"/>
      <c r="T963" s="242"/>
      <c r="U963" s="21"/>
      <c r="V963" s="242"/>
      <c r="W963" s="21"/>
      <c r="X963" s="21"/>
      <c r="Y963" s="244"/>
    </row>
    <row r="964" spans="1:25" ht="45" x14ac:dyDescent="0.25">
      <c r="A964" s="82" t="s">
        <v>35</v>
      </c>
      <c r="B964" s="231"/>
      <c r="C964" s="231"/>
      <c r="D964" s="232"/>
      <c r="E964" s="144"/>
      <c r="F964" s="145" t="s">
        <v>250</v>
      </c>
      <c r="G964" s="146" t="s">
        <v>1708</v>
      </c>
      <c r="H964" s="147" t="s">
        <v>1709</v>
      </c>
      <c r="I964" s="148">
        <v>12</v>
      </c>
      <c r="J964" s="149">
        <v>43009</v>
      </c>
      <c r="K964" s="150">
        <v>43009</v>
      </c>
      <c r="L964" s="150">
        <v>43100</v>
      </c>
      <c r="M964" s="151">
        <v>17</v>
      </c>
      <c r="N964" s="152">
        <v>2517</v>
      </c>
      <c r="O964" s="155">
        <v>432</v>
      </c>
      <c r="P964" s="153">
        <f t="shared" si="58"/>
        <v>2949</v>
      </c>
      <c r="Q964" s="15">
        <f t="shared" si="59"/>
        <v>17347.058823529413</v>
      </c>
      <c r="R964" s="154" t="s">
        <v>1710</v>
      </c>
      <c r="S964" s="242"/>
      <c r="T964" s="242"/>
      <c r="U964" s="21"/>
      <c r="V964" s="242"/>
      <c r="W964" s="21"/>
      <c r="X964" s="21"/>
      <c r="Y964" s="244"/>
    </row>
    <row r="965" spans="1:25" ht="63" x14ac:dyDescent="0.25">
      <c r="A965" s="82" t="s">
        <v>35</v>
      </c>
      <c r="B965" s="231" t="s">
        <v>1711</v>
      </c>
      <c r="C965" s="231" t="s">
        <v>1712</v>
      </c>
      <c r="D965" s="232" t="s">
        <v>1713</v>
      </c>
      <c r="E965" s="144" t="s">
        <v>1714</v>
      </c>
      <c r="F965" s="145" t="s">
        <v>19</v>
      </c>
      <c r="G965" s="146" t="s">
        <v>1715</v>
      </c>
      <c r="H965" s="147" t="s">
        <v>21</v>
      </c>
      <c r="I965" s="148">
        <v>12</v>
      </c>
      <c r="J965" s="149">
        <v>43009</v>
      </c>
      <c r="K965" s="150">
        <v>43009</v>
      </c>
      <c r="L965" s="150">
        <v>43100</v>
      </c>
      <c r="M965" s="151">
        <v>1271</v>
      </c>
      <c r="N965" s="152">
        <v>1010</v>
      </c>
      <c r="O965" s="151">
        <v>0</v>
      </c>
      <c r="P965" s="153">
        <f t="shared" si="58"/>
        <v>1010</v>
      </c>
      <c r="Q965" s="15">
        <f t="shared" si="59"/>
        <v>79.464988198269083</v>
      </c>
      <c r="R965" s="154" t="s">
        <v>1716</v>
      </c>
      <c r="S965" s="242">
        <f>VLOOKUP(C965,'[1]Sumado depto y gestion incorp1'!$A$2:$C$297,3,FALSE)</f>
        <v>11627937546</v>
      </c>
      <c r="T965" s="242">
        <f>VLOOKUP(C965,'[1]Sumado depto y gestion incorp1'!$A$2:$D$297,4,FALSE)</f>
        <v>5000000000</v>
      </c>
      <c r="U965" s="21">
        <f>VLOOKUP(C965,'[1]Sumado depto y gestion incorp1'!$A$2:$F$297,6,FALSE)</f>
        <v>4470812422</v>
      </c>
      <c r="V965" s="242">
        <f>VLOOKUP(C965,'[1]Sumado depto y gestion incorp1'!$A$2:$G$297,7,FALSE)</f>
        <v>5000000000</v>
      </c>
      <c r="W965" s="21">
        <f t="shared" ref="W965:W1025" si="60">S965+T965+Z965</f>
        <v>16627937546</v>
      </c>
      <c r="X965" s="21">
        <f t="shared" ref="X965:X1025" si="61">U965+V965+Y965</f>
        <v>9470812422</v>
      </c>
      <c r="Y965" s="244"/>
    </row>
    <row r="966" spans="1:25" ht="88.5" customHeight="1" x14ac:dyDescent="0.25">
      <c r="A966" s="82" t="s">
        <v>35</v>
      </c>
      <c r="B966" s="231"/>
      <c r="C966" s="231"/>
      <c r="D966" s="232"/>
      <c r="E966" s="144"/>
      <c r="F966" s="145" t="s">
        <v>197</v>
      </c>
      <c r="G966" s="146" t="s">
        <v>1717</v>
      </c>
      <c r="H966" s="147" t="s">
        <v>21</v>
      </c>
      <c r="I966" s="148">
        <v>12</v>
      </c>
      <c r="J966" s="149">
        <v>43009</v>
      </c>
      <c r="K966" s="150">
        <v>43009</v>
      </c>
      <c r="L966" s="150">
        <v>43100</v>
      </c>
      <c r="M966" s="151">
        <v>59</v>
      </c>
      <c r="N966" s="152">
        <v>134</v>
      </c>
      <c r="O966" s="151">
        <v>0</v>
      </c>
      <c r="P966" s="153">
        <f t="shared" si="58"/>
        <v>134</v>
      </c>
      <c r="Q966" s="15">
        <f t="shared" si="59"/>
        <v>227.11864406779662</v>
      </c>
      <c r="R966" s="154" t="s">
        <v>1718</v>
      </c>
      <c r="S966" s="242"/>
      <c r="T966" s="242"/>
      <c r="U966" s="21"/>
      <c r="V966" s="242"/>
      <c r="W966" s="21"/>
      <c r="X966" s="21"/>
      <c r="Y966" s="244"/>
    </row>
    <row r="967" spans="1:25" ht="75" x14ac:dyDescent="0.25">
      <c r="A967" s="82" t="s">
        <v>35</v>
      </c>
      <c r="B967" s="231" t="s">
        <v>1719</v>
      </c>
      <c r="C967" s="231" t="s">
        <v>1720</v>
      </c>
      <c r="D967" s="232" t="s">
        <v>1721</v>
      </c>
      <c r="E967" s="144" t="s">
        <v>1722</v>
      </c>
      <c r="F967" s="145" t="s">
        <v>24</v>
      </c>
      <c r="G967" s="146" t="s">
        <v>1723</v>
      </c>
      <c r="H967" s="147" t="s">
        <v>21</v>
      </c>
      <c r="I967" s="148">
        <v>12</v>
      </c>
      <c r="J967" s="149">
        <v>43009</v>
      </c>
      <c r="K967" s="150">
        <v>43009</v>
      </c>
      <c r="L967" s="150">
        <v>43100</v>
      </c>
      <c r="M967" s="151">
        <v>38</v>
      </c>
      <c r="N967" s="152">
        <v>117</v>
      </c>
      <c r="O967" s="157">
        <v>0</v>
      </c>
      <c r="P967" s="153">
        <f t="shared" si="58"/>
        <v>117</v>
      </c>
      <c r="Q967" s="15">
        <f t="shared" si="59"/>
        <v>307.89473684210526</v>
      </c>
      <c r="R967" s="154" t="s">
        <v>1724</v>
      </c>
      <c r="S967" s="242">
        <f>VLOOKUP(C967,'[1]Sumado depto y gestion incorp1'!$A$2:$C$297,3,FALSE)</f>
        <v>550000000</v>
      </c>
      <c r="T967" s="242">
        <f>VLOOKUP(C967,'[1]Sumado depto y gestion incorp1'!$A$2:$D$297,4,FALSE)</f>
        <v>450000000</v>
      </c>
      <c r="U967" s="21">
        <f>VLOOKUP(C967,'[1]Sumado depto y gestion incorp1'!$A$2:$F$297,6,FALSE)</f>
        <v>463630342</v>
      </c>
      <c r="V967" s="242">
        <f>VLOOKUP(C967,'[1]Sumado depto y gestion incorp1'!$A$2:$G$297,7,FALSE)</f>
        <v>450000000</v>
      </c>
      <c r="W967" s="21">
        <f t="shared" si="60"/>
        <v>1000000000</v>
      </c>
      <c r="X967" s="21">
        <f t="shared" si="61"/>
        <v>913630342</v>
      </c>
      <c r="Y967" s="244"/>
    </row>
    <row r="968" spans="1:25" ht="30" x14ac:dyDescent="0.25">
      <c r="A968" s="82" t="s">
        <v>35</v>
      </c>
      <c r="B968" s="231"/>
      <c r="C968" s="231"/>
      <c r="D968" s="232"/>
      <c r="E968" s="144"/>
      <c r="F968" s="145" t="s">
        <v>26</v>
      </c>
      <c r="G968" s="146" t="s">
        <v>1725</v>
      </c>
      <c r="H968" s="147" t="s">
        <v>201</v>
      </c>
      <c r="I968" s="148">
        <v>12</v>
      </c>
      <c r="J968" s="149">
        <v>43009</v>
      </c>
      <c r="K968" s="150">
        <v>43009</v>
      </c>
      <c r="L968" s="150">
        <v>43100</v>
      </c>
      <c r="M968" s="151">
        <v>1</v>
      </c>
      <c r="N968" s="152">
        <v>1</v>
      </c>
      <c r="O968" s="157">
        <v>0</v>
      </c>
      <c r="P968" s="153">
        <f t="shared" si="58"/>
        <v>1</v>
      </c>
      <c r="Q968" s="15">
        <f t="shared" si="59"/>
        <v>100</v>
      </c>
      <c r="R968" s="156" t="s">
        <v>1707</v>
      </c>
      <c r="S968" s="242"/>
      <c r="T968" s="242"/>
      <c r="U968" s="21"/>
      <c r="V968" s="242"/>
      <c r="W968" s="21"/>
      <c r="X968" s="21"/>
      <c r="Y968" s="244"/>
    </row>
    <row r="969" spans="1:25" ht="63" x14ac:dyDescent="0.25">
      <c r="A969" s="82" t="s">
        <v>35</v>
      </c>
      <c r="B969" s="231" t="s">
        <v>1726</v>
      </c>
      <c r="C969" s="231" t="s">
        <v>1727</v>
      </c>
      <c r="D969" s="232" t="s">
        <v>1728</v>
      </c>
      <c r="E969" s="144" t="s">
        <v>1729</v>
      </c>
      <c r="F969" s="145" t="s">
        <v>25</v>
      </c>
      <c r="G969" s="146" t="s">
        <v>1725</v>
      </c>
      <c r="H969" s="147" t="s">
        <v>21</v>
      </c>
      <c r="I969" s="148">
        <v>12</v>
      </c>
      <c r="J969" s="149">
        <v>43009</v>
      </c>
      <c r="K969" s="150">
        <v>43009</v>
      </c>
      <c r="L969" s="150">
        <v>43100</v>
      </c>
      <c r="M969" s="151">
        <v>2</v>
      </c>
      <c r="N969" s="152">
        <v>2</v>
      </c>
      <c r="O969" s="155">
        <v>0</v>
      </c>
      <c r="P969" s="153">
        <f t="shared" si="58"/>
        <v>2</v>
      </c>
      <c r="Q969" s="15">
        <f t="shared" si="59"/>
        <v>100</v>
      </c>
      <c r="R969" s="156" t="s">
        <v>1707</v>
      </c>
      <c r="S969" s="242">
        <f>VLOOKUP(C969,'[1]Sumado depto y gestion incorp1'!$A$2:$C$297,3,FALSE)</f>
        <v>3661400000</v>
      </c>
      <c r="T969" s="242">
        <f>VLOOKUP(C969,'[1]Sumado depto y gestion incorp1'!$A$2:$D$297,4,FALSE)</f>
        <v>30000000</v>
      </c>
      <c r="U969" s="21">
        <f>VLOOKUP(C969,'[1]Sumado depto y gestion incorp1'!$A$2:$F$297,6,FALSE)</f>
        <v>3648232692</v>
      </c>
      <c r="V969" s="242">
        <f>VLOOKUP(C969,'[1]Sumado depto y gestion incorp1'!$A$2:$G$297,7,FALSE)</f>
        <v>30000000</v>
      </c>
      <c r="W969" s="21">
        <f t="shared" si="60"/>
        <v>3691400000</v>
      </c>
      <c r="X969" s="21">
        <f t="shared" si="61"/>
        <v>3678232692</v>
      </c>
      <c r="Y969" s="244"/>
    </row>
    <row r="970" spans="1:25" ht="120" x14ac:dyDescent="0.25">
      <c r="A970" s="82" t="s">
        <v>35</v>
      </c>
      <c r="B970" s="231"/>
      <c r="C970" s="231"/>
      <c r="D970" s="232"/>
      <c r="E970" s="144"/>
      <c r="F970" s="145" t="s">
        <v>24</v>
      </c>
      <c r="G970" s="146" t="s">
        <v>1730</v>
      </c>
      <c r="H970" s="147" t="s">
        <v>21</v>
      </c>
      <c r="I970" s="148">
        <v>12</v>
      </c>
      <c r="J970" s="149">
        <v>43009</v>
      </c>
      <c r="K970" s="150">
        <v>43009</v>
      </c>
      <c r="L970" s="150">
        <v>43100</v>
      </c>
      <c r="M970" s="151">
        <v>2</v>
      </c>
      <c r="N970" s="152">
        <v>53</v>
      </c>
      <c r="O970" s="155">
        <v>0</v>
      </c>
      <c r="P970" s="153">
        <f t="shared" si="58"/>
        <v>53</v>
      </c>
      <c r="Q970" s="15">
        <f t="shared" si="59"/>
        <v>2650</v>
      </c>
      <c r="R970" s="154" t="s">
        <v>1731</v>
      </c>
      <c r="S970" s="242"/>
      <c r="T970" s="242"/>
      <c r="U970" s="21"/>
      <c r="V970" s="242"/>
      <c r="W970" s="21"/>
      <c r="X970" s="21"/>
      <c r="Y970" s="244"/>
    </row>
    <row r="971" spans="1:25" ht="74.25" customHeight="1" x14ac:dyDescent="0.25">
      <c r="A971" s="82" t="s">
        <v>35</v>
      </c>
      <c r="B971" s="231" t="s">
        <v>1732</v>
      </c>
      <c r="C971" s="231" t="s">
        <v>1733</v>
      </c>
      <c r="D971" s="232" t="s">
        <v>1734</v>
      </c>
      <c r="E971" s="144" t="s">
        <v>1735</v>
      </c>
      <c r="F971" s="145" t="s">
        <v>19</v>
      </c>
      <c r="G971" s="146" t="s">
        <v>1736</v>
      </c>
      <c r="H971" s="147" t="s">
        <v>21</v>
      </c>
      <c r="I971" s="148">
        <v>12</v>
      </c>
      <c r="J971" s="149">
        <v>43009</v>
      </c>
      <c r="K971" s="150">
        <v>43009</v>
      </c>
      <c r="L971" s="150">
        <v>43100</v>
      </c>
      <c r="M971" s="151">
        <v>1300</v>
      </c>
      <c r="N971" s="152">
        <v>1245</v>
      </c>
      <c r="O971" s="155">
        <v>0</v>
      </c>
      <c r="P971" s="153">
        <f t="shared" si="58"/>
        <v>1245</v>
      </c>
      <c r="Q971" s="15">
        <f t="shared" si="59"/>
        <v>95.769230769230774</v>
      </c>
      <c r="R971" s="154" t="s">
        <v>1737</v>
      </c>
      <c r="S971" s="242">
        <f>VLOOKUP(C971,'[1]Sumado depto y gestion incorp1'!$A$2:$C$297,3,FALSE)</f>
        <v>8396060511</v>
      </c>
      <c r="T971" s="242">
        <f>VLOOKUP(C971,'[1]Sumado depto y gestion incorp1'!$A$2:$D$297,4,FALSE)</f>
        <v>2706481797</v>
      </c>
      <c r="U971" s="21">
        <f>VLOOKUP(C971,'[1]Sumado depto y gestion incorp1'!$A$2:$F$297,6,FALSE)</f>
        <v>8396060511</v>
      </c>
      <c r="V971" s="242">
        <f>VLOOKUP(C971,'[1]Sumado depto y gestion incorp1'!$A$2:$G$297,7,FALSE)</f>
        <v>2706481797</v>
      </c>
      <c r="W971" s="21">
        <f t="shared" si="60"/>
        <v>11102542308</v>
      </c>
      <c r="X971" s="21">
        <f t="shared" si="61"/>
        <v>11102542308</v>
      </c>
      <c r="Y971" s="244"/>
    </row>
    <row r="972" spans="1:25" ht="80.25" customHeight="1" x14ac:dyDescent="0.25">
      <c r="A972" s="82" t="s">
        <v>35</v>
      </c>
      <c r="B972" s="231"/>
      <c r="C972" s="231"/>
      <c r="D972" s="232"/>
      <c r="E972" s="144"/>
      <c r="F972" s="145" t="s">
        <v>197</v>
      </c>
      <c r="G972" s="146" t="s">
        <v>1738</v>
      </c>
      <c r="H972" s="147" t="s">
        <v>21</v>
      </c>
      <c r="I972" s="148">
        <v>12</v>
      </c>
      <c r="J972" s="149">
        <v>43009</v>
      </c>
      <c r="K972" s="150">
        <v>43009</v>
      </c>
      <c r="L972" s="150">
        <v>43100</v>
      </c>
      <c r="M972" s="151">
        <v>712</v>
      </c>
      <c r="N972" s="152">
        <v>1000</v>
      </c>
      <c r="O972" s="155">
        <v>0</v>
      </c>
      <c r="P972" s="153">
        <f t="shared" si="58"/>
        <v>1000</v>
      </c>
      <c r="Q972" s="15">
        <f t="shared" si="59"/>
        <v>140.44943820224719</v>
      </c>
      <c r="R972" s="154" t="s">
        <v>1739</v>
      </c>
      <c r="S972" s="242"/>
      <c r="T972" s="242"/>
      <c r="U972" s="21"/>
      <c r="V972" s="242"/>
      <c r="W972" s="21"/>
      <c r="X972" s="21"/>
      <c r="Y972" s="244"/>
    </row>
    <row r="973" spans="1:25" ht="81" customHeight="1" x14ac:dyDescent="0.25">
      <c r="A973" s="82" t="s">
        <v>35</v>
      </c>
      <c r="B973" s="231" t="s">
        <v>1740</v>
      </c>
      <c r="C973" s="231" t="s">
        <v>1741</v>
      </c>
      <c r="D973" s="232" t="s">
        <v>1742</v>
      </c>
      <c r="E973" s="144" t="s">
        <v>1743</v>
      </c>
      <c r="F973" s="145" t="s">
        <v>19</v>
      </c>
      <c r="G973" s="146" t="s">
        <v>1744</v>
      </c>
      <c r="H973" s="147" t="s">
        <v>21</v>
      </c>
      <c r="I973" s="148">
        <v>12</v>
      </c>
      <c r="J973" s="149">
        <v>43009</v>
      </c>
      <c r="K973" s="150">
        <v>43009</v>
      </c>
      <c r="L973" s="150">
        <v>43100</v>
      </c>
      <c r="M973" s="151">
        <v>1856</v>
      </c>
      <c r="N973" s="152">
        <v>449</v>
      </c>
      <c r="O973" s="155">
        <v>0</v>
      </c>
      <c r="P973" s="153">
        <f t="shared" si="58"/>
        <v>449</v>
      </c>
      <c r="Q973" s="15">
        <f t="shared" si="59"/>
        <v>24.191810344827587</v>
      </c>
      <c r="R973" s="154" t="s">
        <v>1745</v>
      </c>
      <c r="S973" s="242">
        <f>VLOOKUP(C973,'[1]Sumado depto y gestion incorp1'!$A$2:$C$297,3,FALSE)</f>
        <v>6165561059</v>
      </c>
      <c r="T973" s="242">
        <f>VLOOKUP(C973,'[1]Sumado depto y gestion incorp1'!$A$2:$D$297,4,FALSE)</f>
        <v>12216740350</v>
      </c>
      <c r="U973" s="21">
        <f>VLOOKUP(C973,'[1]Sumado depto y gestion incorp1'!$A$2:$F$297,6,FALSE)</f>
        <v>6156567267</v>
      </c>
      <c r="V973" s="242">
        <f>VLOOKUP(C973,'[1]Sumado depto y gestion incorp1'!$A$2:$G$297,7,FALSE)</f>
        <v>12216740350</v>
      </c>
      <c r="W973" s="21">
        <f t="shared" si="60"/>
        <v>18382301409</v>
      </c>
      <c r="X973" s="21">
        <f t="shared" si="61"/>
        <v>18373307617</v>
      </c>
      <c r="Y973" s="244"/>
    </row>
    <row r="974" spans="1:25" ht="75.75" customHeight="1" x14ac:dyDescent="0.25">
      <c r="A974" s="82" t="s">
        <v>35</v>
      </c>
      <c r="B974" s="231"/>
      <c r="C974" s="231"/>
      <c r="D974" s="232"/>
      <c r="E974" s="144"/>
      <c r="F974" s="145" t="s">
        <v>197</v>
      </c>
      <c r="G974" s="146" t="s">
        <v>1746</v>
      </c>
      <c r="H974" s="147" t="s">
        <v>21</v>
      </c>
      <c r="I974" s="148">
        <v>12</v>
      </c>
      <c r="J974" s="149">
        <v>43009</v>
      </c>
      <c r="K974" s="150">
        <v>43009</v>
      </c>
      <c r="L974" s="150">
        <v>43100</v>
      </c>
      <c r="M974" s="151">
        <v>6</v>
      </c>
      <c r="N974" s="152">
        <v>8</v>
      </c>
      <c r="O974" s="155">
        <v>0</v>
      </c>
      <c r="P974" s="153">
        <f t="shared" si="58"/>
        <v>8</v>
      </c>
      <c r="Q974" s="15">
        <f t="shared" si="59"/>
        <v>133.33333333333331</v>
      </c>
      <c r="R974" s="154" t="s">
        <v>1747</v>
      </c>
      <c r="S974" s="242"/>
      <c r="T974" s="242"/>
      <c r="U974" s="21"/>
      <c r="V974" s="242"/>
      <c r="W974" s="21"/>
      <c r="X974" s="21"/>
      <c r="Y974" s="244"/>
    </row>
    <row r="975" spans="1:25" ht="75.75" customHeight="1" x14ac:dyDescent="0.25">
      <c r="A975" s="82" t="s">
        <v>35</v>
      </c>
      <c r="B975" s="231" t="s">
        <v>1748</v>
      </c>
      <c r="C975" s="231" t="s">
        <v>1749</v>
      </c>
      <c r="D975" s="232" t="s">
        <v>1750</v>
      </c>
      <c r="E975" s="144" t="s">
        <v>1751</v>
      </c>
      <c r="F975" s="145" t="s">
        <v>197</v>
      </c>
      <c r="G975" s="146" t="s">
        <v>1752</v>
      </c>
      <c r="H975" s="147" t="s">
        <v>21</v>
      </c>
      <c r="I975" s="148">
        <v>12</v>
      </c>
      <c r="J975" s="149">
        <v>43009</v>
      </c>
      <c r="K975" s="150">
        <v>43009</v>
      </c>
      <c r="L975" s="150">
        <v>43100</v>
      </c>
      <c r="M975" s="151">
        <v>2</v>
      </c>
      <c r="N975" s="152">
        <v>4</v>
      </c>
      <c r="O975" s="155">
        <v>0</v>
      </c>
      <c r="P975" s="153">
        <f t="shared" si="58"/>
        <v>4</v>
      </c>
      <c r="Q975" s="15">
        <f t="shared" si="59"/>
        <v>200</v>
      </c>
      <c r="R975" s="154" t="s">
        <v>1753</v>
      </c>
      <c r="S975" s="242">
        <f>VLOOKUP(C975,'[1]Sumado depto y gestion incorp1'!$A$2:$C$297,3,FALSE)</f>
        <v>5238904170</v>
      </c>
      <c r="T975" s="242">
        <f>VLOOKUP(C975,'[1]Sumado depto y gestion incorp1'!$A$2:$D$297,4,FALSE)</f>
        <v>2345297049</v>
      </c>
      <c r="U975" s="21">
        <f>VLOOKUP(C975,'[1]Sumado depto y gestion incorp1'!$A$2:$F$297,6,FALSE)</f>
        <v>5238904170</v>
      </c>
      <c r="V975" s="242">
        <f>VLOOKUP(C975,'[1]Sumado depto y gestion incorp1'!$A$2:$G$297,7,FALSE)</f>
        <v>2345297049</v>
      </c>
      <c r="W975" s="21">
        <f t="shared" si="60"/>
        <v>7584201219</v>
      </c>
      <c r="X975" s="21">
        <f t="shared" si="61"/>
        <v>7584201219</v>
      </c>
      <c r="Y975" s="244"/>
    </row>
    <row r="976" spans="1:25" ht="75" x14ac:dyDescent="0.25">
      <c r="A976" s="82" t="s">
        <v>35</v>
      </c>
      <c r="B976" s="231"/>
      <c r="C976" s="231"/>
      <c r="D976" s="232"/>
      <c r="E976" s="144"/>
      <c r="F976" s="145" t="s">
        <v>26</v>
      </c>
      <c r="G976" s="146" t="s">
        <v>1754</v>
      </c>
      <c r="H976" s="147" t="s">
        <v>21</v>
      </c>
      <c r="I976" s="148">
        <v>12</v>
      </c>
      <c r="J976" s="149">
        <v>43009</v>
      </c>
      <c r="K976" s="150">
        <v>43009</v>
      </c>
      <c r="L976" s="150">
        <v>43100</v>
      </c>
      <c r="M976" s="151">
        <v>2001</v>
      </c>
      <c r="N976" s="152">
        <v>2700</v>
      </c>
      <c r="O976" s="155">
        <v>0</v>
      </c>
      <c r="P976" s="153">
        <f t="shared" si="58"/>
        <v>2700</v>
      </c>
      <c r="Q976" s="15">
        <f t="shared" si="59"/>
        <v>134.93253373313343</v>
      </c>
      <c r="R976" s="154" t="s">
        <v>1755</v>
      </c>
      <c r="S976" s="242"/>
      <c r="T976" s="242"/>
      <c r="U976" s="21"/>
      <c r="V976" s="242"/>
      <c r="W976" s="21"/>
      <c r="X976" s="21"/>
      <c r="Y976" s="244"/>
    </row>
    <row r="977" spans="1:25" ht="75" x14ac:dyDescent="0.25">
      <c r="A977" s="82" t="s">
        <v>35</v>
      </c>
      <c r="B977" s="231"/>
      <c r="C977" s="231"/>
      <c r="D977" s="232"/>
      <c r="E977" s="144"/>
      <c r="F977" s="145" t="s">
        <v>70</v>
      </c>
      <c r="G977" s="146" t="s">
        <v>1738</v>
      </c>
      <c r="H977" s="147" t="s">
        <v>21</v>
      </c>
      <c r="I977" s="148">
        <v>12</v>
      </c>
      <c r="J977" s="149">
        <v>43009</v>
      </c>
      <c r="K977" s="150">
        <v>43009</v>
      </c>
      <c r="L977" s="150">
        <v>43100</v>
      </c>
      <c r="M977" s="151">
        <v>1</v>
      </c>
      <c r="N977" s="152">
        <v>1</v>
      </c>
      <c r="O977" s="155">
        <v>0</v>
      </c>
      <c r="P977" s="153">
        <f t="shared" si="58"/>
        <v>1</v>
      </c>
      <c r="Q977" s="15">
        <f t="shared" si="59"/>
        <v>100</v>
      </c>
      <c r="R977" s="154" t="s">
        <v>1756</v>
      </c>
      <c r="S977" s="242"/>
      <c r="T977" s="242"/>
      <c r="U977" s="21"/>
      <c r="V977" s="242"/>
      <c r="W977" s="21"/>
      <c r="X977" s="21"/>
      <c r="Y977" s="244"/>
    </row>
    <row r="978" spans="1:25" ht="78.75" customHeight="1" x14ac:dyDescent="0.25">
      <c r="A978" s="82" t="s">
        <v>35</v>
      </c>
      <c r="B978" s="231" t="s">
        <v>1757</v>
      </c>
      <c r="C978" s="231" t="s">
        <v>1758</v>
      </c>
      <c r="D978" s="232" t="s">
        <v>1759</v>
      </c>
      <c r="E978" s="144" t="s">
        <v>1760</v>
      </c>
      <c r="F978" s="145" t="s">
        <v>197</v>
      </c>
      <c r="G978" s="146" t="s">
        <v>1761</v>
      </c>
      <c r="H978" s="147" t="s">
        <v>21</v>
      </c>
      <c r="I978" s="148">
        <v>12</v>
      </c>
      <c r="J978" s="149">
        <v>43009</v>
      </c>
      <c r="K978" s="150">
        <v>43009</v>
      </c>
      <c r="L978" s="150">
        <v>43100</v>
      </c>
      <c r="M978" s="151">
        <v>4</v>
      </c>
      <c r="N978" s="152">
        <v>5</v>
      </c>
      <c r="O978" s="155">
        <v>0</v>
      </c>
      <c r="P978" s="153">
        <f t="shared" si="58"/>
        <v>5</v>
      </c>
      <c r="Q978" s="15">
        <f t="shared" si="59"/>
        <v>125</v>
      </c>
      <c r="R978" s="154" t="s">
        <v>1762</v>
      </c>
      <c r="S978" s="242">
        <f>VLOOKUP(C978,'[1]Sumado depto y gestion incorp1'!$A$2:$C$297,3,FALSE)</f>
        <v>3605713204</v>
      </c>
      <c r="T978" s="242">
        <f>VLOOKUP(C978,'[1]Sumado depto y gestion incorp1'!$A$2:$D$297,4,FALSE)</f>
        <v>1101500000</v>
      </c>
      <c r="U978" s="21">
        <f>VLOOKUP(C978,'[1]Sumado depto y gestion incorp1'!$A$2:$F$297,6,FALSE)</f>
        <v>3581131021</v>
      </c>
      <c r="V978" s="242">
        <f>VLOOKUP(C978,'[1]Sumado depto y gestion incorp1'!$A$2:$G$297,7,FALSE)</f>
        <v>1101500000</v>
      </c>
      <c r="W978" s="21">
        <f t="shared" si="60"/>
        <v>4707213204</v>
      </c>
      <c r="X978" s="21">
        <f t="shared" si="61"/>
        <v>4682631021</v>
      </c>
      <c r="Y978" s="244"/>
    </row>
    <row r="979" spans="1:25" ht="33" customHeight="1" x14ac:dyDescent="0.25">
      <c r="A979" s="82" t="s">
        <v>35</v>
      </c>
      <c r="B979" s="231"/>
      <c r="C979" s="231"/>
      <c r="D979" s="232"/>
      <c r="E979" s="144"/>
      <c r="F979" s="145" t="s">
        <v>26</v>
      </c>
      <c r="G979" s="146" t="s">
        <v>1763</v>
      </c>
      <c r="H979" s="147" t="s">
        <v>21</v>
      </c>
      <c r="I979" s="148">
        <v>12</v>
      </c>
      <c r="J979" s="149">
        <v>43009</v>
      </c>
      <c r="K979" s="150">
        <v>43009</v>
      </c>
      <c r="L979" s="150">
        <v>43100</v>
      </c>
      <c r="M979" s="151">
        <v>1</v>
      </c>
      <c r="N979" s="152">
        <v>0</v>
      </c>
      <c r="O979" s="155">
        <v>0</v>
      </c>
      <c r="P979" s="153">
        <f t="shared" si="58"/>
        <v>0</v>
      </c>
      <c r="Q979" s="15">
        <f t="shared" si="59"/>
        <v>0</v>
      </c>
      <c r="R979" s="156"/>
      <c r="S979" s="242"/>
      <c r="T979" s="242"/>
      <c r="U979" s="21"/>
      <c r="V979" s="242"/>
      <c r="W979" s="21"/>
      <c r="X979" s="21"/>
      <c r="Y979" s="244"/>
    </row>
    <row r="980" spans="1:25" ht="60.75" customHeight="1" x14ac:dyDescent="0.25">
      <c r="A980" s="82" t="s">
        <v>35</v>
      </c>
      <c r="B980" s="231"/>
      <c r="C980" s="231"/>
      <c r="D980" s="232"/>
      <c r="E980" s="144"/>
      <c r="F980" s="145" t="s">
        <v>70</v>
      </c>
      <c r="G980" s="146" t="s">
        <v>1764</v>
      </c>
      <c r="H980" s="147" t="s">
        <v>21</v>
      </c>
      <c r="I980" s="148">
        <v>12</v>
      </c>
      <c r="J980" s="149">
        <v>43009</v>
      </c>
      <c r="K980" s="150">
        <v>43009</v>
      </c>
      <c r="L980" s="150">
        <v>43100</v>
      </c>
      <c r="M980" s="151">
        <v>1</v>
      </c>
      <c r="N980" s="152">
        <v>2</v>
      </c>
      <c r="O980" s="155">
        <v>0</v>
      </c>
      <c r="P980" s="153">
        <f t="shared" si="58"/>
        <v>2</v>
      </c>
      <c r="Q980" s="15">
        <f t="shared" si="59"/>
        <v>200</v>
      </c>
      <c r="R980" s="154" t="s">
        <v>1765</v>
      </c>
      <c r="S980" s="242"/>
      <c r="T980" s="242"/>
      <c r="U980" s="21"/>
      <c r="V980" s="242"/>
      <c r="W980" s="21"/>
      <c r="X980" s="21"/>
      <c r="Y980" s="244"/>
    </row>
    <row r="981" spans="1:25" ht="30" x14ac:dyDescent="0.25">
      <c r="A981" s="82" t="s">
        <v>35</v>
      </c>
      <c r="B981" s="231"/>
      <c r="C981" s="231"/>
      <c r="D981" s="232"/>
      <c r="E981" s="144"/>
      <c r="F981" s="145" t="s">
        <v>78</v>
      </c>
      <c r="G981" s="146" t="s">
        <v>1725</v>
      </c>
      <c r="H981" s="147" t="s">
        <v>201</v>
      </c>
      <c r="I981" s="148">
        <v>12</v>
      </c>
      <c r="J981" s="149">
        <v>43009</v>
      </c>
      <c r="K981" s="150">
        <v>43009</v>
      </c>
      <c r="L981" s="150">
        <v>43100</v>
      </c>
      <c r="M981" s="151">
        <v>2</v>
      </c>
      <c r="N981" s="152">
        <v>2</v>
      </c>
      <c r="O981" s="155">
        <v>0</v>
      </c>
      <c r="P981" s="153">
        <f t="shared" si="58"/>
        <v>2</v>
      </c>
      <c r="Q981" s="15">
        <f t="shared" si="59"/>
        <v>100</v>
      </c>
      <c r="R981" s="156" t="s">
        <v>1707</v>
      </c>
      <c r="S981" s="242"/>
      <c r="T981" s="242"/>
      <c r="U981" s="21"/>
      <c r="V981" s="242"/>
      <c r="W981" s="21"/>
      <c r="X981" s="21"/>
      <c r="Y981" s="244"/>
    </row>
    <row r="982" spans="1:25" ht="61.5" customHeight="1" x14ac:dyDescent="0.25">
      <c r="A982" s="82" t="s">
        <v>35</v>
      </c>
      <c r="B982" s="231" t="s">
        <v>1766</v>
      </c>
      <c r="C982" s="231" t="s">
        <v>1767</v>
      </c>
      <c r="D982" s="232" t="s">
        <v>1768</v>
      </c>
      <c r="E982" s="144" t="s">
        <v>1769</v>
      </c>
      <c r="F982" s="145" t="s">
        <v>24</v>
      </c>
      <c r="G982" s="146" t="s">
        <v>1770</v>
      </c>
      <c r="H982" s="147" t="s">
        <v>21</v>
      </c>
      <c r="I982" s="148">
        <v>12</v>
      </c>
      <c r="J982" s="149">
        <v>43009</v>
      </c>
      <c r="K982" s="150">
        <v>43009</v>
      </c>
      <c r="L982" s="150">
        <v>43100</v>
      </c>
      <c r="M982" s="158">
        <v>1</v>
      </c>
      <c r="N982" s="159">
        <v>1</v>
      </c>
      <c r="O982" s="160">
        <v>0</v>
      </c>
      <c r="P982" s="153">
        <f t="shared" si="58"/>
        <v>1</v>
      </c>
      <c r="Q982" s="15">
        <f t="shared" si="59"/>
        <v>100</v>
      </c>
      <c r="R982" s="156"/>
      <c r="S982" s="242">
        <f>VLOOKUP(C982,'[1]Sumado depto y gestion incorp1'!$A$2:$C$297,3,FALSE)</f>
        <v>176739489</v>
      </c>
      <c r="T982" s="242">
        <f>VLOOKUP(C982,'[1]Sumado depto y gestion incorp1'!$A$2:$D$297,4,FALSE)</f>
        <v>110000000</v>
      </c>
      <c r="U982" s="21">
        <f>VLOOKUP(C982,'[1]Sumado depto y gestion incorp1'!$A$2:$F$297,6,FALSE)</f>
        <v>165324443</v>
      </c>
      <c r="V982" s="242">
        <f>VLOOKUP(C982,'[1]Sumado depto y gestion incorp1'!$A$2:$G$297,7,FALSE)</f>
        <v>110000000</v>
      </c>
      <c r="W982" s="21">
        <f t="shared" si="60"/>
        <v>286739489</v>
      </c>
      <c r="X982" s="21">
        <f t="shared" si="61"/>
        <v>275324443</v>
      </c>
      <c r="Y982" s="244"/>
    </row>
    <row r="983" spans="1:25" ht="75" x14ac:dyDescent="0.25">
      <c r="A983" s="82" t="s">
        <v>31</v>
      </c>
      <c r="B983" s="127" t="s">
        <v>1771</v>
      </c>
      <c r="C983" s="127" t="s">
        <v>1772</v>
      </c>
      <c r="D983" s="128" t="s">
        <v>1773</v>
      </c>
      <c r="E983" s="8" t="s">
        <v>1774</v>
      </c>
      <c r="F983" s="9" t="s">
        <v>24</v>
      </c>
      <c r="G983" s="161" t="s">
        <v>1775</v>
      </c>
      <c r="H983" s="11" t="s">
        <v>21</v>
      </c>
      <c r="I983" s="12">
        <v>12</v>
      </c>
      <c r="J983" s="13">
        <v>43009</v>
      </c>
      <c r="K983" s="14">
        <v>43009</v>
      </c>
      <c r="L983" s="14">
        <v>43100</v>
      </c>
      <c r="M983" s="15">
        <v>13000</v>
      </c>
      <c r="N983" s="16">
        <v>0</v>
      </c>
      <c r="O983" s="17">
        <v>0</v>
      </c>
      <c r="P983" s="15">
        <f t="shared" si="58"/>
        <v>0</v>
      </c>
      <c r="Q983" s="15">
        <f t="shared" si="59"/>
        <v>0</v>
      </c>
      <c r="S983" s="242">
        <f>VLOOKUP(C983,'[1]Sumado depto y gestion incorp1'!$A$2:$C$297,3,FALSE)</f>
        <v>1985077562</v>
      </c>
      <c r="T983" s="242">
        <f>VLOOKUP(C983,'[1]Sumado depto y gestion incorp1'!$A$2:$D$297,4,FALSE)</f>
        <v>0</v>
      </c>
      <c r="U983" s="21">
        <f>VLOOKUP(C983,'[1]Sumado depto y gestion incorp1'!$A$2:$F$297,6,FALSE)</f>
        <v>1976870524</v>
      </c>
      <c r="V983" s="242">
        <f>VLOOKUP(C983,'[1]Sumado depto y gestion incorp1'!$A$2:$G$297,7,FALSE)</f>
        <v>0</v>
      </c>
      <c r="W983" s="21">
        <f t="shared" si="60"/>
        <v>1985077562</v>
      </c>
      <c r="X983" s="21">
        <f t="shared" si="61"/>
        <v>1976870524</v>
      </c>
      <c r="Y983" s="244"/>
    </row>
    <row r="984" spans="1:25" ht="30" x14ac:dyDescent="0.25">
      <c r="A984" s="82" t="s">
        <v>31</v>
      </c>
      <c r="B984" s="127"/>
      <c r="C984" s="127"/>
      <c r="D984" s="128"/>
      <c r="E984" s="8"/>
      <c r="F984" s="9" t="s">
        <v>72</v>
      </c>
      <c r="G984" s="161" t="s">
        <v>1776</v>
      </c>
      <c r="H984" s="11" t="s">
        <v>201</v>
      </c>
      <c r="I984" s="12">
        <v>12</v>
      </c>
      <c r="J984" s="13">
        <v>43009</v>
      </c>
      <c r="K984" s="14">
        <v>43009</v>
      </c>
      <c r="L984" s="14">
        <v>43100</v>
      </c>
      <c r="M984" s="15">
        <v>20</v>
      </c>
      <c r="N984" s="16">
        <v>0</v>
      </c>
      <c r="O984" s="17">
        <v>0</v>
      </c>
      <c r="P984" s="15">
        <f t="shared" si="58"/>
        <v>0</v>
      </c>
      <c r="Q984" s="15">
        <f t="shared" si="59"/>
        <v>0</v>
      </c>
      <c r="S984" s="242"/>
      <c r="T984" s="242"/>
      <c r="U984" s="21"/>
      <c r="V984" s="242"/>
      <c r="W984" s="21"/>
      <c r="X984" s="21"/>
      <c r="Y984" s="244"/>
    </row>
    <row r="985" spans="1:25" ht="30" x14ac:dyDescent="0.25">
      <c r="A985" s="82" t="s">
        <v>31</v>
      </c>
      <c r="B985" s="127"/>
      <c r="C985" s="127"/>
      <c r="D985" s="128"/>
      <c r="E985" s="8"/>
      <c r="F985" s="9" t="s">
        <v>73</v>
      </c>
      <c r="G985" s="161" t="s">
        <v>1777</v>
      </c>
      <c r="H985" s="11" t="s">
        <v>201</v>
      </c>
      <c r="I985" s="12">
        <v>12</v>
      </c>
      <c r="J985" s="13">
        <v>43009</v>
      </c>
      <c r="K985" s="14">
        <v>43009</v>
      </c>
      <c r="L985" s="14">
        <v>43100</v>
      </c>
      <c r="M985" s="15">
        <v>13000</v>
      </c>
      <c r="N985" s="16">
        <v>0</v>
      </c>
      <c r="O985" s="17">
        <v>0</v>
      </c>
      <c r="P985" s="15">
        <f t="shared" si="58"/>
        <v>0</v>
      </c>
      <c r="Q985" s="15">
        <f t="shared" si="59"/>
        <v>0</v>
      </c>
      <c r="S985" s="242"/>
      <c r="T985" s="242"/>
      <c r="U985" s="21"/>
      <c r="V985" s="242"/>
      <c r="W985" s="21"/>
      <c r="X985" s="21"/>
      <c r="Y985" s="244"/>
    </row>
    <row r="986" spans="1:25" ht="30" x14ac:dyDescent="0.25">
      <c r="A986" s="82" t="s">
        <v>31</v>
      </c>
      <c r="B986" s="127"/>
      <c r="C986" s="127"/>
      <c r="D986" s="128"/>
      <c r="E986" s="8"/>
      <c r="F986" s="9" t="s">
        <v>22</v>
      </c>
      <c r="G986" s="161" t="s">
        <v>1778</v>
      </c>
      <c r="H986" s="11" t="s">
        <v>201</v>
      </c>
      <c r="I986" s="12">
        <v>12</v>
      </c>
      <c r="J986" s="13">
        <v>43009</v>
      </c>
      <c r="K986" s="14">
        <v>43009</v>
      </c>
      <c r="L986" s="14">
        <v>43100</v>
      </c>
      <c r="M986" s="15">
        <v>20</v>
      </c>
      <c r="N986" s="16">
        <v>0</v>
      </c>
      <c r="O986" s="17">
        <v>0</v>
      </c>
      <c r="P986" s="15">
        <f t="shared" si="58"/>
        <v>0</v>
      </c>
      <c r="Q986" s="15">
        <f t="shared" si="59"/>
        <v>0</v>
      </c>
      <c r="S986" s="242"/>
      <c r="T986" s="242"/>
      <c r="U986" s="21"/>
      <c r="V986" s="242"/>
      <c r="W986" s="21"/>
      <c r="X986" s="21"/>
      <c r="Y986" s="244"/>
    </row>
    <row r="987" spans="1:25" ht="45" x14ac:dyDescent="0.25">
      <c r="A987" s="82" t="s">
        <v>31</v>
      </c>
      <c r="B987" s="127" t="s">
        <v>1771</v>
      </c>
      <c r="C987" s="127" t="s">
        <v>1779</v>
      </c>
      <c r="D987" s="128" t="s">
        <v>1780</v>
      </c>
      <c r="E987" s="8" t="s">
        <v>1781</v>
      </c>
      <c r="F987" s="9" t="s">
        <v>24</v>
      </c>
      <c r="G987" s="161" t="s">
        <v>1782</v>
      </c>
      <c r="H987" s="11" t="s">
        <v>21</v>
      </c>
      <c r="I987" s="12">
        <v>12</v>
      </c>
      <c r="J987" s="13">
        <v>43009</v>
      </c>
      <c r="K987" s="14">
        <v>43009</v>
      </c>
      <c r="L987" s="14">
        <v>43100</v>
      </c>
      <c r="M987" s="15">
        <v>1</v>
      </c>
      <c r="N987" s="16">
        <v>1</v>
      </c>
      <c r="O987" s="17">
        <v>0</v>
      </c>
      <c r="P987" s="15">
        <f t="shared" si="58"/>
        <v>1</v>
      </c>
      <c r="Q987" s="15">
        <f t="shared" si="59"/>
        <v>100</v>
      </c>
      <c r="S987" s="242">
        <f>VLOOKUP(C987,'[1]Sumado depto y gestion incorp1'!$A$2:$C$297,3,FALSE)</f>
        <v>700000000</v>
      </c>
      <c r="T987" s="242">
        <f>VLOOKUP(C987,'[1]Sumado depto y gestion incorp1'!$A$2:$D$297,4,FALSE)</f>
        <v>0</v>
      </c>
      <c r="U987" s="21">
        <f>VLOOKUP(C987,'[1]Sumado depto y gestion incorp1'!$A$2:$F$297,6,FALSE)</f>
        <v>700000000</v>
      </c>
      <c r="V987" s="242">
        <f>VLOOKUP(C987,'[1]Sumado depto y gestion incorp1'!$A$2:$G$297,7,FALSE)</f>
        <v>0</v>
      </c>
      <c r="W987" s="21">
        <f t="shared" si="60"/>
        <v>700000000</v>
      </c>
      <c r="X987" s="21">
        <f t="shared" si="61"/>
        <v>700000000</v>
      </c>
      <c r="Y987" s="244"/>
    </row>
    <row r="988" spans="1:25" ht="30" x14ac:dyDescent="0.25">
      <c r="A988" s="82" t="s">
        <v>31</v>
      </c>
      <c r="B988" s="127"/>
      <c r="C988" s="127"/>
      <c r="D988" s="128"/>
      <c r="E988" s="8"/>
      <c r="F988" s="9" t="s">
        <v>26</v>
      </c>
      <c r="G988" s="161" t="s">
        <v>1783</v>
      </c>
      <c r="H988" s="11" t="s">
        <v>201</v>
      </c>
      <c r="I988" s="12">
        <v>12</v>
      </c>
      <c r="J988" s="13">
        <v>43009</v>
      </c>
      <c r="K988" s="14">
        <v>43009</v>
      </c>
      <c r="L988" s="14">
        <v>43100</v>
      </c>
      <c r="M988" s="15">
        <v>1</v>
      </c>
      <c r="N988" s="16">
        <v>0</v>
      </c>
      <c r="O988" s="17">
        <v>1</v>
      </c>
      <c r="P988" s="15">
        <f t="shared" si="58"/>
        <v>1</v>
      </c>
      <c r="Q988" s="15">
        <f t="shared" si="59"/>
        <v>100</v>
      </c>
      <c r="S988" s="242"/>
      <c r="T988" s="242"/>
      <c r="U988" s="21"/>
      <c r="V988" s="242"/>
      <c r="W988" s="21"/>
      <c r="X988" s="21"/>
      <c r="Y988" s="244"/>
    </row>
    <row r="989" spans="1:25" ht="30" x14ac:dyDescent="0.25">
      <c r="A989" s="82" t="s">
        <v>31</v>
      </c>
      <c r="B989" s="127"/>
      <c r="C989" s="127"/>
      <c r="D989" s="128"/>
      <c r="E989" s="8"/>
      <c r="F989" s="9" t="s">
        <v>70</v>
      </c>
      <c r="G989" s="161" t="s">
        <v>1784</v>
      </c>
      <c r="H989" s="11" t="s">
        <v>201</v>
      </c>
      <c r="I989" s="12">
        <v>12</v>
      </c>
      <c r="J989" s="13">
        <v>43009</v>
      </c>
      <c r="K989" s="14">
        <v>43009</v>
      </c>
      <c r="L989" s="14">
        <v>43100</v>
      </c>
      <c r="M989" s="15">
        <v>1</v>
      </c>
      <c r="N989" s="16">
        <v>1</v>
      </c>
      <c r="O989" s="17">
        <v>0</v>
      </c>
      <c r="P989" s="15">
        <f t="shared" si="58"/>
        <v>1</v>
      </c>
      <c r="Q989" s="15">
        <f t="shared" si="59"/>
        <v>100</v>
      </c>
      <c r="S989" s="242"/>
      <c r="T989" s="242"/>
      <c r="U989" s="21"/>
      <c r="V989" s="242"/>
      <c r="W989" s="21"/>
      <c r="X989" s="21"/>
      <c r="Y989" s="244"/>
    </row>
    <row r="990" spans="1:25" ht="75" x14ac:dyDescent="0.25">
      <c r="A990" s="82" t="s">
        <v>31</v>
      </c>
      <c r="B990" s="127" t="s">
        <v>1771</v>
      </c>
      <c r="C990" s="127" t="s">
        <v>1785</v>
      </c>
      <c r="D990" s="128" t="s">
        <v>1786</v>
      </c>
      <c r="E990" s="8" t="s">
        <v>1787</v>
      </c>
      <c r="F990" s="9" t="s">
        <v>19</v>
      </c>
      <c r="G990" s="161" t="s">
        <v>1788</v>
      </c>
      <c r="H990" s="11" t="s">
        <v>21</v>
      </c>
      <c r="I990" s="12">
        <v>12</v>
      </c>
      <c r="J990" s="13">
        <v>43009</v>
      </c>
      <c r="K990" s="14">
        <v>43009</v>
      </c>
      <c r="L990" s="14">
        <v>43100</v>
      </c>
      <c r="M990" s="15">
        <v>19</v>
      </c>
      <c r="N990" s="16">
        <v>19</v>
      </c>
      <c r="O990" s="17">
        <v>0</v>
      </c>
      <c r="P990" s="15">
        <f t="shared" si="58"/>
        <v>19</v>
      </c>
      <c r="Q990" s="15">
        <f t="shared" si="59"/>
        <v>100</v>
      </c>
      <c r="S990" s="242">
        <f>VLOOKUP(C990,'[1]Sumado depto y gestion incorp1'!$A$2:$C$297,3,FALSE)</f>
        <v>56940477023</v>
      </c>
      <c r="T990" s="242">
        <f>VLOOKUP(C990,'[1]Sumado depto y gestion incorp1'!$A$2:$D$297,4,FALSE)</f>
        <v>16463632145</v>
      </c>
      <c r="U990" s="21">
        <f>VLOOKUP(C990,'[1]Sumado depto y gestion incorp1'!$A$2:$F$297,6,FALSE)</f>
        <v>40953306847</v>
      </c>
      <c r="V990" s="242">
        <f>VLOOKUP(C990,'[1]Sumado depto y gestion incorp1'!$A$2:$G$297,7,FALSE)</f>
        <v>16463632145</v>
      </c>
      <c r="W990" s="21">
        <f t="shared" si="60"/>
        <v>73404109168</v>
      </c>
      <c r="X990" s="21">
        <f t="shared" si="61"/>
        <v>57416938992</v>
      </c>
      <c r="Y990" s="244"/>
    </row>
    <row r="991" spans="1:25" ht="30" x14ac:dyDescent="0.25">
      <c r="A991" s="82" t="s">
        <v>31</v>
      </c>
      <c r="B991" s="127"/>
      <c r="C991" s="127"/>
      <c r="D991" s="128"/>
      <c r="E991" s="8"/>
      <c r="F991" s="9" t="s">
        <v>197</v>
      </c>
      <c r="G991" s="161" t="s">
        <v>1789</v>
      </c>
      <c r="H991" s="11" t="s">
        <v>21</v>
      </c>
      <c r="I991" s="12">
        <v>12</v>
      </c>
      <c r="J991" s="13">
        <v>43009</v>
      </c>
      <c r="K991" s="14">
        <v>43009</v>
      </c>
      <c r="L991" s="14">
        <v>43100</v>
      </c>
      <c r="M991" s="15">
        <v>300000</v>
      </c>
      <c r="N991" s="121">
        <v>0</v>
      </c>
      <c r="O991" s="17">
        <v>300181</v>
      </c>
      <c r="P991" s="15">
        <f t="shared" si="58"/>
        <v>300181</v>
      </c>
      <c r="Q991" s="15">
        <f t="shared" si="59"/>
        <v>100.06033333333333</v>
      </c>
      <c r="S991" s="242"/>
      <c r="T991" s="242"/>
      <c r="U991" s="21"/>
      <c r="V991" s="242"/>
      <c r="W991" s="21"/>
      <c r="X991" s="21"/>
      <c r="Y991" s="244"/>
    </row>
    <row r="992" spans="1:25" ht="75" x14ac:dyDescent="0.25">
      <c r="A992" s="82" t="s">
        <v>31</v>
      </c>
      <c r="B992" s="127" t="s">
        <v>1771</v>
      </c>
      <c r="C992" s="127" t="s">
        <v>1790</v>
      </c>
      <c r="D992" s="128" t="s">
        <v>1791</v>
      </c>
      <c r="E992" s="8" t="s">
        <v>1792</v>
      </c>
      <c r="F992" s="9" t="s">
        <v>19</v>
      </c>
      <c r="G992" s="161" t="s">
        <v>1793</v>
      </c>
      <c r="H992" s="11" t="s">
        <v>21</v>
      </c>
      <c r="I992" s="12">
        <v>12</v>
      </c>
      <c r="J992" s="13">
        <v>43009</v>
      </c>
      <c r="K992" s="14">
        <v>43009</v>
      </c>
      <c r="L992" s="14">
        <v>43100</v>
      </c>
      <c r="M992" s="15">
        <v>2500</v>
      </c>
      <c r="N992" s="16">
        <v>1190</v>
      </c>
      <c r="O992" s="17">
        <v>314</v>
      </c>
      <c r="P992" s="15">
        <f t="shared" si="58"/>
        <v>1504</v>
      </c>
      <c r="Q992" s="15">
        <f t="shared" si="59"/>
        <v>60.160000000000004</v>
      </c>
      <c r="S992" s="242">
        <f>VLOOKUP(C992,'[1]Sumado depto y gestion incorp1'!$A$2:$C$297,3,FALSE)</f>
        <v>7517549579</v>
      </c>
      <c r="T992" s="242">
        <f>VLOOKUP(C992,'[1]Sumado depto y gestion incorp1'!$A$2:$D$297,4,FALSE)</f>
        <v>0</v>
      </c>
      <c r="U992" s="21">
        <f>VLOOKUP(C992,'[1]Sumado depto y gestion incorp1'!$A$2:$F$297,6,FALSE)</f>
        <v>6309453083</v>
      </c>
      <c r="V992" s="242">
        <f>VLOOKUP(C992,'[1]Sumado depto y gestion incorp1'!$A$2:$G$297,7,FALSE)</f>
        <v>0</v>
      </c>
      <c r="W992" s="21">
        <f t="shared" si="60"/>
        <v>7517549579</v>
      </c>
      <c r="X992" s="21">
        <f t="shared" si="61"/>
        <v>6309453083</v>
      </c>
      <c r="Y992" s="244"/>
    </row>
    <row r="993" spans="1:27" ht="30" x14ac:dyDescent="0.25">
      <c r="A993" s="82" t="s">
        <v>31</v>
      </c>
      <c r="B993" s="127"/>
      <c r="C993" s="127"/>
      <c r="D993" s="128"/>
      <c r="E993" s="8"/>
      <c r="F993" s="9" t="s">
        <v>197</v>
      </c>
      <c r="G993" s="161" t="s">
        <v>1794</v>
      </c>
      <c r="H993" s="11" t="s">
        <v>21</v>
      </c>
      <c r="I993" s="12">
        <v>12</v>
      </c>
      <c r="J993" s="13">
        <v>43009</v>
      </c>
      <c r="K993" s="14">
        <v>43009</v>
      </c>
      <c r="L993" s="14">
        <v>43100</v>
      </c>
      <c r="M993" s="15">
        <v>4200</v>
      </c>
      <c r="N993" s="121">
        <v>5682</v>
      </c>
      <c r="O993" s="17">
        <v>70</v>
      </c>
      <c r="P993" s="15">
        <f t="shared" si="58"/>
        <v>5752</v>
      </c>
      <c r="Q993" s="15">
        <f t="shared" si="59"/>
        <v>136.95238095238096</v>
      </c>
      <c r="S993" s="242"/>
      <c r="T993" s="242"/>
      <c r="U993" s="21"/>
      <c r="V993" s="242"/>
      <c r="W993" s="21"/>
      <c r="X993" s="21"/>
      <c r="Y993" s="244"/>
    </row>
    <row r="994" spans="1:27" ht="30" x14ac:dyDescent="0.25">
      <c r="A994" s="82" t="s">
        <v>31</v>
      </c>
      <c r="B994" s="127"/>
      <c r="C994" s="127"/>
      <c r="D994" s="128"/>
      <c r="E994" s="8"/>
      <c r="F994" s="9" t="s">
        <v>26</v>
      </c>
      <c r="G994" s="161" t="s">
        <v>1795</v>
      </c>
      <c r="H994" s="11" t="s">
        <v>21</v>
      </c>
      <c r="I994" s="12">
        <v>12</v>
      </c>
      <c r="J994" s="13">
        <v>43009</v>
      </c>
      <c r="K994" s="14">
        <v>43009</v>
      </c>
      <c r="L994" s="14">
        <v>43100</v>
      </c>
      <c r="M994" s="15">
        <v>8</v>
      </c>
      <c r="N994" s="16">
        <v>4</v>
      </c>
      <c r="O994" s="17">
        <v>0</v>
      </c>
      <c r="P994" s="15">
        <f t="shared" si="58"/>
        <v>4</v>
      </c>
      <c r="Q994" s="15">
        <f t="shared" si="59"/>
        <v>50</v>
      </c>
      <c r="S994" s="242"/>
      <c r="T994" s="242"/>
      <c r="U994" s="21"/>
      <c r="V994" s="242"/>
      <c r="W994" s="21"/>
      <c r="X994" s="21"/>
      <c r="Y994" s="244"/>
    </row>
    <row r="995" spans="1:27" ht="30" x14ac:dyDescent="0.25">
      <c r="A995" s="82" t="s">
        <v>31</v>
      </c>
      <c r="B995" s="127"/>
      <c r="C995" s="127"/>
      <c r="D995" s="128"/>
      <c r="E995" s="8"/>
      <c r="F995" s="9" t="s">
        <v>79</v>
      </c>
      <c r="G995" s="161" t="s">
        <v>1796</v>
      </c>
      <c r="H995" s="11" t="s">
        <v>201</v>
      </c>
      <c r="I995" s="12">
        <v>12</v>
      </c>
      <c r="J995" s="13">
        <v>43009</v>
      </c>
      <c r="K995" s="14">
        <v>43009</v>
      </c>
      <c r="L995" s="14">
        <v>43100</v>
      </c>
      <c r="M995" s="15">
        <v>3000</v>
      </c>
      <c r="N995" s="16">
        <v>0</v>
      </c>
      <c r="O995" s="17">
        <v>469</v>
      </c>
      <c r="P995" s="15">
        <f t="shared" si="58"/>
        <v>469</v>
      </c>
      <c r="Q995" s="15">
        <f t="shared" si="59"/>
        <v>15.633333333333333</v>
      </c>
      <c r="S995" s="242"/>
      <c r="T995" s="242"/>
      <c r="U995" s="21"/>
      <c r="V995" s="242"/>
      <c r="W995" s="21"/>
      <c r="X995" s="21"/>
      <c r="Y995" s="244"/>
    </row>
    <row r="996" spans="1:27" ht="75" x14ac:dyDescent="0.25">
      <c r="A996" s="82" t="s">
        <v>31</v>
      </c>
      <c r="B996" s="127" t="s">
        <v>1771</v>
      </c>
      <c r="C996" s="127" t="s">
        <v>1797</v>
      </c>
      <c r="D996" s="128" t="s">
        <v>1798</v>
      </c>
      <c r="E996" s="8" t="s">
        <v>1799</v>
      </c>
      <c r="F996" s="9" t="s">
        <v>24</v>
      </c>
      <c r="G996" s="161" t="s">
        <v>1800</v>
      </c>
      <c r="H996" s="11" t="s">
        <v>21</v>
      </c>
      <c r="I996" s="12">
        <v>12</v>
      </c>
      <c r="J996" s="13">
        <v>43009</v>
      </c>
      <c r="K996" s="14">
        <v>43009</v>
      </c>
      <c r="L996" s="14">
        <v>43100</v>
      </c>
      <c r="M996" s="15">
        <v>110</v>
      </c>
      <c r="N996" s="16">
        <v>113</v>
      </c>
      <c r="O996" s="17">
        <v>118</v>
      </c>
      <c r="P996" s="15">
        <f t="shared" ref="P996:P1059" si="62">N996+O996</f>
        <v>231</v>
      </c>
      <c r="Q996" s="15">
        <f t="shared" si="59"/>
        <v>210</v>
      </c>
      <c r="S996" s="242">
        <f>VLOOKUP(C996,'[1]Sumado depto y gestion incorp1'!$A$2:$C$297,3,FALSE)</f>
        <v>524479164</v>
      </c>
      <c r="T996" s="242">
        <f>VLOOKUP(C996,'[1]Sumado depto y gestion incorp1'!$A$2:$D$297,4,FALSE)</f>
        <v>0</v>
      </c>
      <c r="U996" s="21">
        <f>VLOOKUP(C996,'[1]Sumado depto y gestion incorp1'!$A$2:$F$297,6,FALSE)</f>
        <v>524479164</v>
      </c>
      <c r="V996" s="242">
        <f>VLOOKUP(C996,'[1]Sumado depto y gestion incorp1'!$A$2:$G$297,7,FALSE)</f>
        <v>0</v>
      </c>
      <c r="W996" s="21">
        <f t="shared" si="60"/>
        <v>524479164</v>
      </c>
      <c r="X996" s="21">
        <f t="shared" si="61"/>
        <v>524479164</v>
      </c>
      <c r="Y996" s="244"/>
    </row>
    <row r="997" spans="1:27" ht="30" x14ac:dyDescent="0.25">
      <c r="A997" s="82" t="s">
        <v>31</v>
      </c>
      <c r="B997" s="127"/>
      <c r="C997" s="127"/>
      <c r="D997" s="128"/>
      <c r="E997" s="8"/>
      <c r="F997" s="9" t="s">
        <v>26</v>
      </c>
      <c r="G997" s="161" t="s">
        <v>1801</v>
      </c>
      <c r="H997" s="11" t="s">
        <v>201</v>
      </c>
      <c r="I997" s="12">
        <v>10</v>
      </c>
      <c r="J997" s="13">
        <v>43009</v>
      </c>
      <c r="K997" s="14">
        <v>43009</v>
      </c>
      <c r="L997" s="14">
        <v>43100</v>
      </c>
      <c r="M997" s="15">
        <v>150</v>
      </c>
      <c r="N997" s="16">
        <v>80</v>
      </c>
      <c r="O997" s="17">
        <v>0</v>
      </c>
      <c r="P997" s="15">
        <f t="shared" si="62"/>
        <v>80</v>
      </c>
      <c r="Q997" s="15">
        <f t="shared" si="59"/>
        <v>53.333333333333336</v>
      </c>
      <c r="S997" s="242"/>
      <c r="T997" s="242"/>
      <c r="U997" s="21"/>
      <c r="V997" s="242"/>
      <c r="W997" s="21"/>
      <c r="X997" s="21"/>
      <c r="Y997" s="244"/>
    </row>
    <row r="998" spans="1:27" ht="30" x14ac:dyDescent="0.25">
      <c r="A998" s="82" t="s">
        <v>31</v>
      </c>
      <c r="B998" s="127"/>
      <c r="C998" s="127"/>
      <c r="D998" s="128"/>
      <c r="E998" s="8"/>
      <c r="F998" s="9" t="s">
        <v>70</v>
      </c>
      <c r="G998" s="161" t="s">
        <v>1802</v>
      </c>
      <c r="H998" s="11" t="s">
        <v>201</v>
      </c>
      <c r="I998" s="12">
        <v>10</v>
      </c>
      <c r="J998" s="13">
        <v>43009</v>
      </c>
      <c r="K998" s="14">
        <v>43009</v>
      </c>
      <c r="L998" s="14">
        <v>43100</v>
      </c>
      <c r="M998" s="15">
        <v>1</v>
      </c>
      <c r="N998" s="16">
        <v>1</v>
      </c>
      <c r="O998" s="17">
        <v>0</v>
      </c>
      <c r="P998" s="15">
        <f t="shared" si="62"/>
        <v>1</v>
      </c>
      <c r="Q998" s="15">
        <f t="shared" si="59"/>
        <v>100</v>
      </c>
      <c r="S998" s="242"/>
      <c r="T998" s="242"/>
      <c r="U998" s="21"/>
      <c r="V998" s="242"/>
      <c r="W998" s="21"/>
      <c r="X998" s="21"/>
      <c r="Y998" s="244"/>
    </row>
    <row r="999" spans="1:27" ht="30" x14ac:dyDescent="0.25">
      <c r="A999" s="82" t="s">
        <v>31</v>
      </c>
      <c r="B999" s="127"/>
      <c r="C999" s="127"/>
      <c r="D999" s="128"/>
      <c r="E999" s="8"/>
      <c r="F999" s="9" t="s">
        <v>72</v>
      </c>
      <c r="G999" s="161" t="s">
        <v>1803</v>
      </c>
      <c r="H999" s="11" t="s">
        <v>201</v>
      </c>
      <c r="I999" s="12">
        <v>10</v>
      </c>
      <c r="J999" s="13">
        <v>43009</v>
      </c>
      <c r="K999" s="14">
        <v>43009</v>
      </c>
      <c r="L999" s="14">
        <v>43100</v>
      </c>
      <c r="M999" s="15">
        <v>120</v>
      </c>
      <c r="N999" s="16">
        <v>0</v>
      </c>
      <c r="O999" s="17">
        <v>0</v>
      </c>
      <c r="P999" s="15">
        <f t="shared" si="62"/>
        <v>0</v>
      </c>
      <c r="Q999" s="15">
        <f t="shared" si="59"/>
        <v>0</v>
      </c>
      <c r="S999" s="242"/>
      <c r="T999" s="242"/>
      <c r="U999" s="21"/>
      <c r="V999" s="242"/>
      <c r="W999" s="21"/>
      <c r="X999" s="21"/>
      <c r="Y999" s="244"/>
    </row>
    <row r="1000" spans="1:27" ht="60" x14ac:dyDescent="0.25">
      <c r="A1000" s="82" t="s">
        <v>31</v>
      </c>
      <c r="B1000" s="127" t="s">
        <v>1771</v>
      </c>
      <c r="C1000" s="127" t="s">
        <v>1804</v>
      </c>
      <c r="D1000" s="128" t="s">
        <v>1805</v>
      </c>
      <c r="E1000" s="8" t="s">
        <v>1806</v>
      </c>
      <c r="F1000" s="9" t="s">
        <v>24</v>
      </c>
      <c r="G1000" s="161" t="s">
        <v>1807</v>
      </c>
      <c r="H1000" s="11" t="s">
        <v>21</v>
      </c>
      <c r="I1000" s="12">
        <v>12</v>
      </c>
      <c r="J1000" s="13">
        <v>43009</v>
      </c>
      <c r="K1000" s="14">
        <v>43009</v>
      </c>
      <c r="L1000" s="14">
        <v>43100</v>
      </c>
      <c r="M1000" s="15">
        <v>1</v>
      </c>
      <c r="N1000" s="16">
        <v>0</v>
      </c>
      <c r="O1000" s="17">
        <v>0</v>
      </c>
      <c r="P1000" s="15">
        <f t="shared" si="62"/>
        <v>0</v>
      </c>
      <c r="Q1000" s="15">
        <f t="shared" si="59"/>
        <v>0</v>
      </c>
      <c r="S1000" s="242">
        <v>222257033</v>
      </c>
      <c r="T1000" s="242">
        <v>0</v>
      </c>
      <c r="U1000" s="21">
        <v>210850707</v>
      </c>
      <c r="V1000" s="242">
        <v>0</v>
      </c>
      <c r="W1000" s="21">
        <f t="shared" si="60"/>
        <v>222257033</v>
      </c>
      <c r="X1000" s="21">
        <f t="shared" si="61"/>
        <v>210850707</v>
      </c>
      <c r="Y1000" s="244"/>
    </row>
    <row r="1001" spans="1:27" ht="30" x14ac:dyDescent="0.25">
      <c r="A1001" s="82" t="s">
        <v>31</v>
      </c>
      <c r="B1001" s="127"/>
      <c r="C1001" s="127"/>
      <c r="D1001" s="128"/>
      <c r="E1001" s="8"/>
      <c r="F1001" s="9" t="s">
        <v>26</v>
      </c>
      <c r="G1001" s="161" t="s">
        <v>1808</v>
      </c>
      <c r="H1001" s="11" t="s">
        <v>201</v>
      </c>
      <c r="I1001" s="12">
        <v>12</v>
      </c>
      <c r="J1001" s="13">
        <v>43009</v>
      </c>
      <c r="K1001" s="14">
        <v>43009</v>
      </c>
      <c r="L1001" s="14">
        <v>43100</v>
      </c>
      <c r="M1001" s="15">
        <v>100</v>
      </c>
      <c r="N1001" s="16">
        <v>0</v>
      </c>
      <c r="O1001" s="17">
        <v>0</v>
      </c>
      <c r="P1001" s="15">
        <f t="shared" si="62"/>
        <v>0</v>
      </c>
      <c r="Q1001" s="15">
        <f t="shared" si="59"/>
        <v>0</v>
      </c>
      <c r="S1001" s="242"/>
      <c r="T1001" s="242"/>
      <c r="U1001" s="21"/>
      <c r="V1001" s="242"/>
      <c r="W1001" s="21"/>
      <c r="X1001" s="21"/>
      <c r="Y1001" s="244"/>
    </row>
    <row r="1002" spans="1:27" s="162" customFormat="1" ht="90" x14ac:dyDescent="0.25">
      <c r="A1002" s="82" t="s">
        <v>49</v>
      </c>
      <c r="B1002" s="127" t="s">
        <v>1809</v>
      </c>
      <c r="C1002" s="127" t="s">
        <v>1810</v>
      </c>
      <c r="D1002" s="128" t="s">
        <v>1811</v>
      </c>
      <c r="E1002" s="128" t="s">
        <v>1812</v>
      </c>
      <c r="F1002" s="129" t="s">
        <v>19</v>
      </c>
      <c r="G1002" s="130" t="s">
        <v>1813</v>
      </c>
      <c r="H1002" s="131" t="s">
        <v>71</v>
      </c>
      <c r="I1002" s="132">
        <v>12</v>
      </c>
      <c r="J1002" s="133">
        <v>42917</v>
      </c>
      <c r="K1002" s="134">
        <v>43009</v>
      </c>
      <c r="L1002" s="134">
        <v>43100</v>
      </c>
      <c r="M1002" s="135">
        <v>25</v>
      </c>
      <c r="N1002" s="136">
        <v>25</v>
      </c>
      <c r="O1002" s="115">
        <v>0</v>
      </c>
      <c r="P1002" s="132">
        <f t="shared" si="62"/>
        <v>25</v>
      </c>
      <c r="Q1002" s="15">
        <f t="shared" si="59"/>
        <v>100</v>
      </c>
      <c r="R1002" s="139" t="s">
        <v>1814</v>
      </c>
      <c r="S1002" s="242">
        <f>VLOOKUP(C1002,'[1]Sumado depto y gestion incorp1'!$A$2:$C$297,3,FALSE)</f>
        <v>500000000</v>
      </c>
      <c r="T1002" s="242">
        <f>VLOOKUP(C1002,'[1]Sumado depto y gestion incorp1'!$A$2:$D$297,4,FALSE)</f>
        <v>221117000</v>
      </c>
      <c r="U1002" s="21">
        <f>VLOOKUP(C1002,'[1]Sumado depto y gestion incorp1'!$A$2:$F$297,6,FALSE)</f>
        <v>500000000</v>
      </c>
      <c r="V1002" s="242">
        <f>VLOOKUP(C1002,'[1]Sumado depto y gestion incorp1'!$A$2:$G$297,7,FALSE)</f>
        <v>221117000</v>
      </c>
      <c r="W1002" s="21">
        <f t="shared" si="60"/>
        <v>721117000</v>
      </c>
      <c r="X1002" s="21">
        <f t="shared" si="61"/>
        <v>721117000</v>
      </c>
      <c r="Y1002" s="244"/>
      <c r="AA1002" s="250"/>
    </row>
    <row r="1003" spans="1:27" s="162" customFormat="1" ht="30" x14ac:dyDescent="0.25">
      <c r="A1003" s="82" t="s">
        <v>49</v>
      </c>
      <c r="B1003" s="127"/>
      <c r="C1003" s="127"/>
      <c r="D1003" s="128"/>
      <c r="E1003" s="128"/>
      <c r="F1003" s="129" t="s">
        <v>197</v>
      </c>
      <c r="G1003" s="130" t="s">
        <v>1815</v>
      </c>
      <c r="H1003" s="131" t="s">
        <v>21</v>
      </c>
      <c r="I1003" s="132">
        <v>12</v>
      </c>
      <c r="J1003" s="133">
        <v>42917</v>
      </c>
      <c r="K1003" s="134">
        <v>43009</v>
      </c>
      <c r="L1003" s="134">
        <v>43100</v>
      </c>
      <c r="M1003" s="135">
        <v>1</v>
      </c>
      <c r="N1003" s="136">
        <v>0</v>
      </c>
      <c r="O1003" s="115">
        <v>0.8</v>
      </c>
      <c r="P1003" s="132">
        <f t="shared" si="62"/>
        <v>0.8</v>
      </c>
      <c r="Q1003" s="15">
        <f t="shared" si="59"/>
        <v>80</v>
      </c>
      <c r="R1003" s="139"/>
      <c r="S1003" s="242"/>
      <c r="T1003" s="242"/>
      <c r="U1003" s="21"/>
      <c r="V1003" s="242"/>
      <c r="W1003" s="21"/>
      <c r="X1003" s="21"/>
      <c r="Y1003" s="244"/>
      <c r="AA1003" s="250"/>
    </row>
    <row r="1004" spans="1:27" s="162" customFormat="1" ht="30" x14ac:dyDescent="0.25">
      <c r="A1004" s="82" t="s">
        <v>49</v>
      </c>
      <c r="B1004" s="127"/>
      <c r="C1004" s="127"/>
      <c r="D1004" s="128"/>
      <c r="E1004" s="128"/>
      <c r="F1004" s="129" t="s">
        <v>26</v>
      </c>
      <c r="G1004" s="130" t="s">
        <v>1816</v>
      </c>
      <c r="H1004" s="131" t="s">
        <v>21</v>
      </c>
      <c r="I1004" s="132">
        <v>12</v>
      </c>
      <c r="J1004" s="133">
        <v>42917</v>
      </c>
      <c r="K1004" s="134">
        <v>43009</v>
      </c>
      <c r="L1004" s="134">
        <v>43100</v>
      </c>
      <c r="M1004" s="135">
        <v>1</v>
      </c>
      <c r="N1004" s="136">
        <v>0</v>
      </c>
      <c r="O1004" s="115">
        <v>0</v>
      </c>
      <c r="P1004" s="132">
        <f t="shared" si="62"/>
        <v>0</v>
      </c>
      <c r="Q1004" s="15">
        <f t="shared" si="59"/>
        <v>0</v>
      </c>
      <c r="R1004" s="139"/>
      <c r="S1004" s="242"/>
      <c r="T1004" s="242"/>
      <c r="U1004" s="21"/>
      <c r="V1004" s="242"/>
      <c r="W1004" s="21"/>
      <c r="X1004" s="21"/>
      <c r="Y1004" s="244"/>
      <c r="AA1004" s="250"/>
    </row>
    <row r="1005" spans="1:27" s="162" customFormat="1" ht="30" x14ac:dyDescent="0.25">
      <c r="A1005" s="82" t="s">
        <v>49</v>
      </c>
      <c r="B1005" s="127"/>
      <c r="C1005" s="127"/>
      <c r="D1005" s="128"/>
      <c r="E1005" s="128"/>
      <c r="F1005" s="129" t="s">
        <v>70</v>
      </c>
      <c r="G1005" s="130" t="s">
        <v>1817</v>
      </c>
      <c r="H1005" s="131" t="s">
        <v>21</v>
      </c>
      <c r="I1005" s="132">
        <v>12</v>
      </c>
      <c r="J1005" s="133">
        <v>42917</v>
      </c>
      <c r="K1005" s="134">
        <v>43009</v>
      </c>
      <c r="L1005" s="134">
        <v>43100</v>
      </c>
      <c r="M1005" s="135">
        <v>2</v>
      </c>
      <c r="N1005" s="136">
        <v>0</v>
      </c>
      <c r="O1005" s="115">
        <v>0</v>
      </c>
      <c r="P1005" s="132">
        <f t="shared" si="62"/>
        <v>0</v>
      </c>
      <c r="Q1005" s="15">
        <f t="shared" si="59"/>
        <v>0</v>
      </c>
      <c r="R1005" s="139"/>
      <c r="S1005" s="242"/>
      <c r="T1005" s="242"/>
      <c r="U1005" s="21"/>
      <c r="V1005" s="242"/>
      <c r="W1005" s="21"/>
      <c r="X1005" s="21"/>
      <c r="Y1005" s="244"/>
      <c r="AA1005" s="250"/>
    </row>
    <row r="1006" spans="1:27" s="162" customFormat="1" ht="60" x14ac:dyDescent="0.25">
      <c r="A1006" s="82" t="s">
        <v>49</v>
      </c>
      <c r="B1006" s="127" t="s">
        <v>1818</v>
      </c>
      <c r="C1006" s="127" t="s">
        <v>1819</v>
      </c>
      <c r="D1006" s="128" t="s">
        <v>1820</v>
      </c>
      <c r="E1006" s="128" t="s">
        <v>1821</v>
      </c>
      <c r="F1006" s="129" t="s">
        <v>197</v>
      </c>
      <c r="G1006" s="130" t="s">
        <v>1822</v>
      </c>
      <c r="H1006" s="131" t="s">
        <v>21</v>
      </c>
      <c r="I1006" s="132">
        <v>12</v>
      </c>
      <c r="J1006" s="133">
        <v>42917</v>
      </c>
      <c r="K1006" s="134">
        <v>43009</v>
      </c>
      <c r="L1006" s="134">
        <v>43100</v>
      </c>
      <c r="M1006" s="135">
        <v>3</v>
      </c>
      <c r="N1006" s="136">
        <v>2</v>
      </c>
      <c r="O1006" s="115">
        <v>1</v>
      </c>
      <c r="P1006" s="132">
        <f t="shared" si="62"/>
        <v>3</v>
      </c>
      <c r="Q1006" s="15">
        <f t="shared" si="59"/>
        <v>100</v>
      </c>
      <c r="R1006" s="139"/>
      <c r="S1006" s="242">
        <f>VLOOKUP(C1006,'[1]Sumado depto y gestion incorp1'!$A$2:$C$297,3,FALSE)</f>
        <v>490000000</v>
      </c>
      <c r="T1006" s="242">
        <f>VLOOKUP(C1006,'[1]Sumado depto y gestion incorp1'!$A$2:$D$297,4,FALSE)</f>
        <v>71733320</v>
      </c>
      <c r="U1006" s="21">
        <f>VLOOKUP(C1006,'[1]Sumado depto y gestion incorp1'!$A$2:$F$297,6,FALSE)</f>
        <v>335603579</v>
      </c>
      <c r="V1006" s="242">
        <f>VLOOKUP(C1006,'[1]Sumado depto y gestion incorp1'!$A$2:$G$297,7,FALSE)</f>
        <v>71733320</v>
      </c>
      <c r="W1006" s="21">
        <f t="shared" si="60"/>
        <v>561733320</v>
      </c>
      <c r="X1006" s="21">
        <f t="shared" si="61"/>
        <v>407336899</v>
      </c>
      <c r="Y1006" s="244"/>
      <c r="AA1006" s="250"/>
    </row>
    <row r="1007" spans="1:27" s="162" customFormat="1" ht="30" x14ac:dyDescent="0.25">
      <c r="A1007" s="82" t="s">
        <v>49</v>
      </c>
      <c r="B1007" s="127"/>
      <c r="C1007" s="127"/>
      <c r="D1007" s="128"/>
      <c r="E1007" s="128"/>
      <c r="F1007" s="129" t="s">
        <v>26</v>
      </c>
      <c r="G1007" s="130" t="s">
        <v>1823</v>
      </c>
      <c r="H1007" s="131" t="s">
        <v>21</v>
      </c>
      <c r="I1007" s="132">
        <v>12</v>
      </c>
      <c r="J1007" s="133">
        <v>42917</v>
      </c>
      <c r="K1007" s="134">
        <v>43009</v>
      </c>
      <c r="L1007" s="134">
        <v>43100</v>
      </c>
      <c r="M1007" s="135">
        <v>4</v>
      </c>
      <c r="N1007" s="136">
        <v>5</v>
      </c>
      <c r="O1007" s="115">
        <v>0</v>
      </c>
      <c r="P1007" s="132">
        <f t="shared" si="62"/>
        <v>5</v>
      </c>
      <c r="Q1007" s="15">
        <f t="shared" si="59"/>
        <v>125</v>
      </c>
      <c r="R1007" s="139"/>
      <c r="S1007" s="242"/>
      <c r="T1007" s="242"/>
      <c r="U1007" s="21"/>
      <c r="V1007" s="242"/>
      <c r="W1007" s="21"/>
      <c r="X1007" s="21"/>
      <c r="Y1007" s="244"/>
      <c r="AA1007" s="250"/>
    </row>
    <row r="1008" spans="1:27" s="162" customFormat="1" ht="30" x14ac:dyDescent="0.25">
      <c r="A1008" s="82" t="s">
        <v>49</v>
      </c>
      <c r="B1008" s="127"/>
      <c r="C1008" s="127"/>
      <c r="D1008" s="128"/>
      <c r="E1008" s="128"/>
      <c r="F1008" s="129" t="s">
        <v>70</v>
      </c>
      <c r="G1008" s="130" t="s">
        <v>1824</v>
      </c>
      <c r="H1008" s="131" t="s">
        <v>21</v>
      </c>
      <c r="I1008" s="132">
        <v>12</v>
      </c>
      <c r="J1008" s="133">
        <v>42917</v>
      </c>
      <c r="K1008" s="134">
        <v>43009</v>
      </c>
      <c r="L1008" s="134">
        <v>43100</v>
      </c>
      <c r="M1008" s="135">
        <v>13500</v>
      </c>
      <c r="N1008" s="136">
        <v>1500</v>
      </c>
      <c r="O1008" s="115">
        <v>15404</v>
      </c>
      <c r="P1008" s="132">
        <f t="shared" si="62"/>
        <v>16904</v>
      </c>
      <c r="Q1008" s="15">
        <f t="shared" si="59"/>
        <v>125.21481481481483</v>
      </c>
      <c r="R1008" s="139"/>
      <c r="S1008" s="242"/>
      <c r="T1008" s="242"/>
      <c r="U1008" s="21"/>
      <c r="V1008" s="242"/>
      <c r="W1008" s="21"/>
      <c r="X1008" s="21"/>
      <c r="Y1008" s="244"/>
      <c r="AA1008" s="250"/>
    </row>
    <row r="1009" spans="1:27" s="162" customFormat="1" ht="30" x14ac:dyDescent="0.25">
      <c r="A1009" s="82" t="s">
        <v>49</v>
      </c>
      <c r="B1009" s="127"/>
      <c r="C1009" s="127"/>
      <c r="D1009" s="128"/>
      <c r="E1009" s="128"/>
      <c r="F1009" s="129" t="s">
        <v>78</v>
      </c>
      <c r="G1009" s="130" t="s">
        <v>1825</v>
      </c>
      <c r="H1009" s="131" t="s">
        <v>201</v>
      </c>
      <c r="I1009" s="132">
        <v>12</v>
      </c>
      <c r="J1009" s="133">
        <v>42917</v>
      </c>
      <c r="K1009" s="134">
        <v>43009</v>
      </c>
      <c r="L1009" s="134">
        <v>43100</v>
      </c>
      <c r="M1009" s="135">
        <v>1</v>
      </c>
      <c r="N1009" s="136">
        <v>0</v>
      </c>
      <c r="O1009" s="115">
        <v>0</v>
      </c>
      <c r="P1009" s="132">
        <f t="shared" si="62"/>
        <v>0</v>
      </c>
      <c r="Q1009" s="15">
        <f t="shared" si="59"/>
        <v>0</v>
      </c>
      <c r="R1009" s="139"/>
      <c r="S1009" s="242"/>
      <c r="T1009" s="242"/>
      <c r="U1009" s="21"/>
      <c r="V1009" s="242"/>
      <c r="W1009" s="21"/>
      <c r="X1009" s="21"/>
      <c r="Y1009" s="244"/>
      <c r="AA1009" s="250"/>
    </row>
    <row r="1010" spans="1:27" s="162" customFormat="1" ht="30" x14ac:dyDescent="0.25">
      <c r="A1010" s="82" t="s">
        <v>49</v>
      </c>
      <c r="B1010" s="127"/>
      <c r="C1010" s="127"/>
      <c r="D1010" s="128"/>
      <c r="E1010" s="128"/>
      <c r="F1010" s="129" t="s">
        <v>250</v>
      </c>
      <c r="G1010" s="130" t="s">
        <v>1826</v>
      </c>
      <c r="H1010" s="131" t="s">
        <v>201</v>
      </c>
      <c r="I1010" s="132">
        <v>12</v>
      </c>
      <c r="J1010" s="133">
        <v>42917</v>
      </c>
      <c r="K1010" s="134">
        <v>43009</v>
      </c>
      <c r="L1010" s="134">
        <v>43100</v>
      </c>
      <c r="M1010" s="135">
        <v>1</v>
      </c>
      <c r="N1010" s="136">
        <v>0.5</v>
      </c>
      <c r="O1010" s="115">
        <v>0.5</v>
      </c>
      <c r="P1010" s="132">
        <f t="shared" si="62"/>
        <v>1</v>
      </c>
      <c r="Q1010" s="15">
        <f t="shared" si="59"/>
        <v>100</v>
      </c>
      <c r="R1010" s="139"/>
      <c r="S1010" s="242"/>
      <c r="T1010" s="242"/>
      <c r="U1010" s="21"/>
      <c r="V1010" s="242"/>
      <c r="W1010" s="21"/>
      <c r="X1010" s="21"/>
      <c r="Y1010" s="244"/>
      <c r="AA1010" s="250"/>
    </row>
    <row r="1011" spans="1:27" s="162" customFormat="1" ht="150" x14ac:dyDescent="0.25">
      <c r="A1011" s="82" t="s">
        <v>49</v>
      </c>
      <c r="B1011" s="127" t="s">
        <v>1827</v>
      </c>
      <c r="C1011" s="127" t="s">
        <v>1828</v>
      </c>
      <c r="D1011" s="128" t="s">
        <v>1829</v>
      </c>
      <c r="E1011" s="128" t="s">
        <v>1830</v>
      </c>
      <c r="F1011" s="129" t="s">
        <v>72</v>
      </c>
      <c r="G1011" s="130" t="s">
        <v>1831</v>
      </c>
      <c r="H1011" s="131" t="s">
        <v>71</v>
      </c>
      <c r="I1011" s="132">
        <v>12</v>
      </c>
      <c r="J1011" s="133">
        <v>42917</v>
      </c>
      <c r="K1011" s="134">
        <v>43009</v>
      </c>
      <c r="L1011" s="134">
        <v>43100</v>
      </c>
      <c r="M1011" s="135">
        <v>22</v>
      </c>
      <c r="N1011" s="136">
        <v>0</v>
      </c>
      <c r="O1011" s="115">
        <v>50</v>
      </c>
      <c r="P1011" s="132">
        <f t="shared" si="62"/>
        <v>50</v>
      </c>
      <c r="Q1011" s="15">
        <f t="shared" si="59"/>
        <v>227.27272727272728</v>
      </c>
      <c r="R1011" s="139" t="s">
        <v>1849</v>
      </c>
      <c r="S1011" s="242">
        <f>VLOOKUP(C1011,'[1]Sumado depto y gestion incorp1'!$A$2:$C$297,3,FALSE)</f>
        <v>22937885099</v>
      </c>
      <c r="T1011" s="242">
        <f>VLOOKUP(C1011,'[1]Sumado depto y gestion incorp1'!$A$2:$D$297,4,FALSE)</f>
        <v>758580483</v>
      </c>
      <c r="U1011" s="21">
        <f>VLOOKUP(C1011,'[1]Sumado depto y gestion incorp1'!$A$2:$F$297,6,FALSE)</f>
        <v>2844168365</v>
      </c>
      <c r="V1011" s="242">
        <f>VLOOKUP(C1011,'[1]Sumado depto y gestion incorp1'!$A$2:$G$297,7,FALSE)</f>
        <v>758580483</v>
      </c>
      <c r="W1011" s="21">
        <f t="shared" si="60"/>
        <v>23696465582</v>
      </c>
      <c r="X1011" s="21">
        <f t="shared" si="61"/>
        <v>3602748848</v>
      </c>
      <c r="Y1011" s="244"/>
      <c r="AA1011" s="250"/>
    </row>
    <row r="1012" spans="1:27" s="162" customFormat="1" ht="30" x14ac:dyDescent="0.25">
      <c r="A1012" s="82" t="s">
        <v>49</v>
      </c>
      <c r="B1012" s="127"/>
      <c r="C1012" s="127"/>
      <c r="D1012" s="128"/>
      <c r="E1012" s="128"/>
      <c r="F1012" s="129" t="s">
        <v>73</v>
      </c>
      <c r="G1012" s="130" t="s">
        <v>1832</v>
      </c>
      <c r="H1012" s="131" t="s">
        <v>71</v>
      </c>
      <c r="I1012" s="132">
        <v>12</v>
      </c>
      <c r="J1012" s="133">
        <v>42917</v>
      </c>
      <c r="K1012" s="134">
        <v>43009</v>
      </c>
      <c r="L1012" s="134">
        <v>43100</v>
      </c>
      <c r="M1012" s="135">
        <v>50</v>
      </c>
      <c r="N1012" s="136">
        <v>0</v>
      </c>
      <c r="O1012" s="115">
        <v>50</v>
      </c>
      <c r="P1012" s="132">
        <f t="shared" si="62"/>
        <v>50</v>
      </c>
      <c r="Q1012" s="15">
        <f t="shared" si="59"/>
        <v>100</v>
      </c>
      <c r="R1012" s="139"/>
      <c r="S1012" s="242"/>
      <c r="T1012" s="242"/>
      <c r="U1012" s="21"/>
      <c r="V1012" s="242"/>
      <c r="W1012" s="21"/>
      <c r="X1012" s="21"/>
      <c r="Y1012" s="244"/>
      <c r="AA1012" s="250"/>
    </row>
    <row r="1013" spans="1:27" s="162" customFormat="1" ht="30" x14ac:dyDescent="0.25">
      <c r="A1013" s="82" t="s">
        <v>49</v>
      </c>
      <c r="B1013" s="127"/>
      <c r="C1013" s="127"/>
      <c r="D1013" s="128"/>
      <c r="E1013" s="128"/>
      <c r="F1013" s="129" t="s">
        <v>22</v>
      </c>
      <c r="G1013" s="130" t="s">
        <v>1833</v>
      </c>
      <c r="H1013" s="131" t="s">
        <v>21</v>
      </c>
      <c r="I1013" s="132">
        <v>12</v>
      </c>
      <c r="J1013" s="133">
        <v>42917</v>
      </c>
      <c r="K1013" s="134">
        <v>43009</v>
      </c>
      <c r="L1013" s="134">
        <v>43100</v>
      </c>
      <c r="M1013" s="135">
        <v>1184</v>
      </c>
      <c r="N1013" s="136">
        <v>0</v>
      </c>
      <c r="O1013" s="164">
        <v>367.7903</v>
      </c>
      <c r="P1013" s="132">
        <f t="shared" si="62"/>
        <v>367.7903</v>
      </c>
      <c r="Q1013" s="15">
        <f t="shared" si="59"/>
        <v>31.063369932432433</v>
      </c>
      <c r="R1013" s="139"/>
      <c r="S1013" s="242"/>
      <c r="T1013" s="242"/>
      <c r="U1013" s="21"/>
      <c r="V1013" s="242"/>
      <c r="W1013" s="21"/>
      <c r="X1013" s="21"/>
      <c r="Y1013" s="244"/>
      <c r="AA1013" s="250"/>
    </row>
    <row r="1014" spans="1:27" s="162" customFormat="1" ht="30" x14ac:dyDescent="0.25">
      <c r="A1014" s="82" t="s">
        <v>49</v>
      </c>
      <c r="B1014" s="127"/>
      <c r="C1014" s="127"/>
      <c r="D1014" s="128"/>
      <c r="E1014" s="128"/>
      <c r="F1014" s="129" t="s">
        <v>23</v>
      </c>
      <c r="G1014" s="130" t="s">
        <v>1834</v>
      </c>
      <c r="H1014" s="131" t="s">
        <v>21</v>
      </c>
      <c r="I1014" s="132">
        <v>12</v>
      </c>
      <c r="J1014" s="133">
        <v>42917</v>
      </c>
      <c r="K1014" s="134">
        <v>43009</v>
      </c>
      <c r="L1014" s="134">
        <v>43100</v>
      </c>
      <c r="M1014" s="135">
        <v>1136</v>
      </c>
      <c r="N1014" s="136">
        <v>0</v>
      </c>
      <c r="O1014" s="115">
        <v>0</v>
      </c>
      <c r="P1014" s="132">
        <f t="shared" si="62"/>
        <v>0</v>
      </c>
      <c r="Q1014" s="15">
        <f t="shared" si="59"/>
        <v>0</v>
      </c>
      <c r="R1014" s="139"/>
      <c r="S1014" s="242"/>
      <c r="T1014" s="242"/>
      <c r="U1014" s="21"/>
      <c r="V1014" s="242"/>
      <c r="W1014" s="21"/>
      <c r="X1014" s="21"/>
      <c r="Y1014" s="244"/>
      <c r="AA1014" s="250"/>
    </row>
    <row r="1015" spans="1:27" s="162" customFormat="1" ht="30" x14ac:dyDescent="0.25">
      <c r="A1015" s="82" t="s">
        <v>49</v>
      </c>
      <c r="B1015" s="127"/>
      <c r="C1015" s="127"/>
      <c r="D1015" s="128"/>
      <c r="E1015" s="128"/>
      <c r="F1015" s="129" t="s">
        <v>232</v>
      </c>
      <c r="G1015" s="130" t="s">
        <v>1835</v>
      </c>
      <c r="H1015" s="131" t="s">
        <v>21</v>
      </c>
      <c r="I1015" s="132">
        <v>12</v>
      </c>
      <c r="J1015" s="133">
        <v>42917</v>
      </c>
      <c r="K1015" s="134">
        <v>43009</v>
      </c>
      <c r="L1015" s="134">
        <v>43100</v>
      </c>
      <c r="M1015" s="135">
        <v>8</v>
      </c>
      <c r="N1015" s="136">
        <v>0</v>
      </c>
      <c r="O1015" s="115">
        <v>15</v>
      </c>
      <c r="P1015" s="132">
        <f t="shared" si="62"/>
        <v>15</v>
      </c>
      <c r="Q1015" s="15">
        <f t="shared" si="59"/>
        <v>187.5</v>
      </c>
      <c r="R1015" s="139"/>
      <c r="S1015" s="242"/>
      <c r="T1015" s="242"/>
      <c r="U1015" s="21"/>
      <c r="V1015" s="242"/>
      <c r="W1015" s="21"/>
      <c r="X1015" s="21"/>
      <c r="Y1015" s="244"/>
      <c r="AA1015" s="250"/>
    </row>
    <row r="1016" spans="1:27" s="162" customFormat="1" ht="210" x14ac:dyDescent="0.25">
      <c r="A1016" s="82" t="s">
        <v>49</v>
      </c>
      <c r="B1016" s="127" t="s">
        <v>1836</v>
      </c>
      <c r="C1016" s="165">
        <v>2016050000019</v>
      </c>
      <c r="D1016" s="128" t="s">
        <v>1837</v>
      </c>
      <c r="E1016" s="128" t="s">
        <v>1838</v>
      </c>
      <c r="F1016" s="129" t="s">
        <v>70</v>
      </c>
      <c r="G1016" s="130" t="s">
        <v>1839</v>
      </c>
      <c r="H1016" s="131" t="s">
        <v>21</v>
      </c>
      <c r="I1016" s="132">
        <v>12</v>
      </c>
      <c r="J1016" s="133">
        <v>42917</v>
      </c>
      <c r="K1016" s="134">
        <v>43009</v>
      </c>
      <c r="L1016" s="134">
        <v>43100</v>
      </c>
      <c r="M1016" s="135">
        <v>75</v>
      </c>
      <c r="N1016" s="136">
        <v>0</v>
      </c>
      <c r="O1016" s="115">
        <v>7</v>
      </c>
      <c r="P1016" s="132">
        <f t="shared" si="62"/>
        <v>7</v>
      </c>
      <c r="Q1016" s="15">
        <f t="shared" si="59"/>
        <v>9.3333333333333339</v>
      </c>
      <c r="R1016" s="139" t="s">
        <v>1848</v>
      </c>
      <c r="S1016" s="242">
        <f>VLOOKUP(C1016,'[1]Sumado depto y gestion incorp1'!$A$2:$C$297,3,FALSE)</f>
        <v>7060377941</v>
      </c>
      <c r="T1016" s="242">
        <f>VLOOKUP(C1016,'[1]Sumado depto y gestion incorp1'!$A$2:$D$297,4,FALSE)</f>
        <v>4770325469</v>
      </c>
      <c r="U1016" s="21">
        <f>VLOOKUP(C1016,'[1]Sumado depto y gestion incorp1'!$A$2:$F$297,6,FALSE)</f>
        <v>5955707228</v>
      </c>
      <c r="V1016" s="242">
        <f>VLOOKUP(C1016,'[1]Sumado depto y gestion incorp1'!$A$2:$G$297,7,FALSE)</f>
        <v>4770325469</v>
      </c>
      <c r="W1016" s="21">
        <f t="shared" si="60"/>
        <v>11830703410</v>
      </c>
      <c r="X1016" s="21">
        <f t="shared" si="61"/>
        <v>10726032697</v>
      </c>
      <c r="Y1016" s="244"/>
      <c r="AA1016" s="250"/>
    </row>
    <row r="1017" spans="1:27" s="162" customFormat="1" ht="30" x14ac:dyDescent="0.25">
      <c r="A1017" s="82" t="s">
        <v>49</v>
      </c>
      <c r="B1017" s="127"/>
      <c r="C1017" s="127"/>
      <c r="D1017" s="128"/>
      <c r="E1017" s="128"/>
      <c r="F1017" s="129" t="s">
        <v>72</v>
      </c>
      <c r="G1017" s="130" t="s">
        <v>1840</v>
      </c>
      <c r="H1017" s="131" t="s">
        <v>21</v>
      </c>
      <c r="I1017" s="132">
        <v>12</v>
      </c>
      <c r="J1017" s="133">
        <v>42917</v>
      </c>
      <c r="K1017" s="134">
        <v>43009</v>
      </c>
      <c r="L1017" s="134">
        <v>43100</v>
      </c>
      <c r="M1017" s="135">
        <v>2</v>
      </c>
      <c r="N1017" s="136">
        <v>1</v>
      </c>
      <c r="O1017" s="115">
        <v>0</v>
      </c>
      <c r="P1017" s="132">
        <f t="shared" si="62"/>
        <v>1</v>
      </c>
      <c r="Q1017" s="15">
        <f t="shared" ref="Q1017:Q1080" si="63">P1017/M1017*100</f>
        <v>50</v>
      </c>
      <c r="R1017" s="139"/>
      <c r="S1017" s="242"/>
      <c r="T1017" s="242"/>
      <c r="U1017" s="21"/>
      <c r="V1017" s="242"/>
      <c r="W1017" s="21"/>
      <c r="X1017" s="21"/>
      <c r="Y1017" s="244"/>
      <c r="AA1017" s="250"/>
    </row>
    <row r="1018" spans="1:27" s="162" customFormat="1" ht="30" x14ac:dyDescent="0.25">
      <c r="A1018" s="82" t="s">
        <v>49</v>
      </c>
      <c r="B1018" s="127"/>
      <c r="C1018" s="127"/>
      <c r="D1018" s="128"/>
      <c r="E1018" s="128"/>
      <c r="F1018" s="129" t="s">
        <v>73</v>
      </c>
      <c r="G1018" s="130" t="s">
        <v>1841</v>
      </c>
      <c r="H1018" s="131" t="s">
        <v>21</v>
      </c>
      <c r="I1018" s="132">
        <v>12</v>
      </c>
      <c r="J1018" s="133">
        <v>42917</v>
      </c>
      <c r="K1018" s="134">
        <v>43009</v>
      </c>
      <c r="L1018" s="134">
        <v>43100</v>
      </c>
      <c r="M1018" s="135">
        <v>5</v>
      </c>
      <c r="N1018" s="136">
        <v>0</v>
      </c>
      <c r="O1018" s="115">
        <v>0</v>
      </c>
      <c r="P1018" s="132">
        <f t="shared" si="62"/>
        <v>0</v>
      </c>
      <c r="Q1018" s="15">
        <f t="shared" si="63"/>
        <v>0</v>
      </c>
      <c r="R1018" s="139"/>
      <c r="S1018" s="242"/>
      <c r="T1018" s="242"/>
      <c r="U1018" s="21"/>
      <c r="V1018" s="242"/>
      <c r="W1018" s="21"/>
      <c r="X1018" s="21"/>
      <c r="Y1018" s="244"/>
      <c r="AA1018" s="250"/>
    </row>
    <row r="1019" spans="1:27" s="162" customFormat="1" ht="30" x14ac:dyDescent="0.25">
      <c r="A1019" s="82" t="s">
        <v>49</v>
      </c>
      <c r="B1019" s="127"/>
      <c r="C1019" s="127"/>
      <c r="D1019" s="128"/>
      <c r="E1019" s="128"/>
      <c r="F1019" s="129" t="s">
        <v>22</v>
      </c>
      <c r="G1019" s="130" t="s">
        <v>1842</v>
      </c>
      <c r="H1019" s="131" t="s">
        <v>21</v>
      </c>
      <c r="I1019" s="132">
        <v>12</v>
      </c>
      <c r="J1019" s="133">
        <v>42917</v>
      </c>
      <c r="K1019" s="134">
        <v>43009</v>
      </c>
      <c r="L1019" s="134">
        <v>43100</v>
      </c>
      <c r="M1019" s="135">
        <v>1714</v>
      </c>
      <c r="N1019" s="136">
        <v>0</v>
      </c>
      <c r="O1019" s="162">
        <v>3466.16</v>
      </c>
      <c r="P1019" s="132">
        <f t="shared" si="62"/>
        <v>3466.16</v>
      </c>
      <c r="Q1019" s="15">
        <f t="shared" si="63"/>
        <v>202.22637106184362</v>
      </c>
      <c r="R1019" s="139"/>
      <c r="S1019" s="242"/>
      <c r="T1019" s="242"/>
      <c r="U1019" s="21"/>
      <c r="V1019" s="242"/>
      <c r="W1019" s="21"/>
      <c r="X1019" s="21"/>
      <c r="Y1019" s="244"/>
      <c r="AA1019" s="250"/>
    </row>
    <row r="1020" spans="1:27" s="162" customFormat="1" ht="30" x14ac:dyDescent="0.25">
      <c r="A1020" s="82" t="s">
        <v>49</v>
      </c>
      <c r="B1020" s="127"/>
      <c r="C1020" s="127"/>
      <c r="D1020" s="128"/>
      <c r="E1020" s="128"/>
      <c r="F1020" s="129" t="s">
        <v>23</v>
      </c>
      <c r="G1020" s="130" t="s">
        <v>1843</v>
      </c>
      <c r="H1020" s="131" t="s">
        <v>21</v>
      </c>
      <c r="I1020" s="132">
        <v>12</v>
      </c>
      <c r="J1020" s="133">
        <v>42917</v>
      </c>
      <c r="K1020" s="134">
        <v>43009</v>
      </c>
      <c r="L1020" s="134">
        <v>43100</v>
      </c>
      <c r="M1020" s="135">
        <v>50000</v>
      </c>
      <c r="N1020" s="136">
        <v>32072</v>
      </c>
      <c r="O1020" s="115">
        <v>17582</v>
      </c>
      <c r="P1020" s="132">
        <f t="shared" si="62"/>
        <v>49654</v>
      </c>
      <c r="Q1020" s="15">
        <f t="shared" si="63"/>
        <v>99.307999999999993</v>
      </c>
      <c r="R1020" s="139"/>
      <c r="S1020" s="242"/>
      <c r="T1020" s="242"/>
      <c r="U1020" s="21"/>
      <c r="V1020" s="242"/>
      <c r="W1020" s="21"/>
      <c r="X1020" s="21"/>
      <c r="Y1020" s="244"/>
      <c r="AA1020" s="250"/>
    </row>
    <row r="1021" spans="1:27" s="162" customFormat="1" ht="30" x14ac:dyDescent="0.25">
      <c r="A1021" s="82" t="s">
        <v>49</v>
      </c>
      <c r="B1021" s="127"/>
      <c r="C1021" s="127"/>
      <c r="D1021" s="128"/>
      <c r="E1021" s="128"/>
      <c r="F1021" s="129" t="s">
        <v>232</v>
      </c>
      <c r="G1021" s="130" t="s">
        <v>1844</v>
      </c>
      <c r="H1021" s="131" t="s">
        <v>21</v>
      </c>
      <c r="I1021" s="132">
        <v>12</v>
      </c>
      <c r="J1021" s="133">
        <v>42917</v>
      </c>
      <c r="K1021" s="134">
        <v>43009</v>
      </c>
      <c r="L1021" s="134">
        <v>43100</v>
      </c>
      <c r="M1021" s="135">
        <v>2</v>
      </c>
      <c r="N1021" s="136">
        <v>1.5</v>
      </c>
      <c r="O1021" s="115">
        <v>0</v>
      </c>
      <c r="P1021" s="132">
        <f t="shared" si="62"/>
        <v>1.5</v>
      </c>
      <c r="Q1021" s="15">
        <f t="shared" si="63"/>
        <v>75</v>
      </c>
      <c r="R1021" s="139"/>
      <c r="S1021" s="242"/>
      <c r="T1021" s="242"/>
      <c r="U1021" s="21"/>
      <c r="V1021" s="242"/>
      <c r="W1021" s="21"/>
      <c r="X1021" s="21"/>
      <c r="Y1021" s="244"/>
      <c r="AA1021" s="250"/>
    </row>
    <row r="1022" spans="1:27" s="162" customFormat="1" ht="30" x14ac:dyDescent="0.25">
      <c r="A1022" s="82" t="s">
        <v>49</v>
      </c>
      <c r="B1022" s="127"/>
      <c r="C1022" s="127"/>
      <c r="D1022" s="128"/>
      <c r="E1022" s="128"/>
      <c r="F1022" s="129" t="s">
        <v>79</v>
      </c>
      <c r="G1022" s="130" t="s">
        <v>1845</v>
      </c>
      <c r="H1022" s="131" t="s">
        <v>21</v>
      </c>
      <c r="I1022" s="132">
        <v>12</v>
      </c>
      <c r="J1022" s="133">
        <v>42917</v>
      </c>
      <c r="K1022" s="134">
        <v>43009</v>
      </c>
      <c r="L1022" s="134">
        <v>43100</v>
      </c>
      <c r="M1022" s="135">
        <v>1</v>
      </c>
      <c r="N1022" s="136">
        <v>2</v>
      </c>
      <c r="O1022" s="115">
        <v>0</v>
      </c>
      <c r="P1022" s="132">
        <f t="shared" si="62"/>
        <v>2</v>
      </c>
      <c r="Q1022" s="15">
        <f t="shared" si="63"/>
        <v>200</v>
      </c>
      <c r="R1022" s="139"/>
      <c r="S1022" s="242"/>
      <c r="T1022" s="242"/>
      <c r="U1022" s="21"/>
      <c r="V1022" s="242"/>
      <c r="W1022" s="21"/>
      <c r="X1022" s="21"/>
      <c r="Y1022" s="244"/>
      <c r="AA1022" s="250"/>
    </row>
    <row r="1023" spans="1:27" s="162" customFormat="1" ht="30" x14ac:dyDescent="0.25">
      <c r="A1023" s="82" t="s">
        <v>49</v>
      </c>
      <c r="B1023" s="127"/>
      <c r="C1023" s="127"/>
      <c r="D1023" s="128"/>
      <c r="E1023" s="128"/>
      <c r="F1023" s="129" t="s">
        <v>78</v>
      </c>
      <c r="G1023" s="130" t="s">
        <v>1846</v>
      </c>
      <c r="H1023" s="131" t="s">
        <v>21</v>
      </c>
      <c r="I1023" s="132">
        <v>12</v>
      </c>
      <c r="J1023" s="133">
        <v>42917</v>
      </c>
      <c r="K1023" s="134">
        <v>43009</v>
      </c>
      <c r="L1023" s="134">
        <v>43100</v>
      </c>
      <c r="M1023" s="135">
        <v>1</v>
      </c>
      <c r="N1023" s="136">
        <v>0</v>
      </c>
      <c r="O1023" s="115">
        <v>1</v>
      </c>
      <c r="P1023" s="132">
        <f t="shared" si="62"/>
        <v>1</v>
      </c>
      <c r="Q1023" s="15">
        <f t="shared" si="63"/>
        <v>100</v>
      </c>
      <c r="R1023" s="139"/>
      <c r="S1023" s="242"/>
      <c r="T1023" s="242"/>
      <c r="U1023" s="21"/>
      <c r="V1023" s="242"/>
      <c r="W1023" s="21"/>
      <c r="X1023" s="21"/>
      <c r="Y1023" s="244"/>
      <c r="AA1023" s="250"/>
    </row>
    <row r="1024" spans="1:27" s="162" customFormat="1" ht="30" x14ac:dyDescent="0.25">
      <c r="A1024" s="82" t="s">
        <v>49</v>
      </c>
      <c r="B1024" s="127"/>
      <c r="C1024" s="127"/>
      <c r="D1024" s="128"/>
      <c r="E1024" s="128"/>
      <c r="F1024" s="129" t="s">
        <v>318</v>
      </c>
      <c r="G1024" s="130" t="s">
        <v>1847</v>
      </c>
      <c r="H1024" s="131" t="s">
        <v>201</v>
      </c>
      <c r="I1024" s="132">
        <v>12</v>
      </c>
      <c r="J1024" s="133">
        <v>42917</v>
      </c>
      <c r="K1024" s="134">
        <v>43009</v>
      </c>
      <c r="L1024" s="134">
        <v>43100</v>
      </c>
      <c r="M1024" s="135">
        <v>666</v>
      </c>
      <c r="N1024" s="136">
        <v>0</v>
      </c>
      <c r="O1024" s="115">
        <v>4652</v>
      </c>
      <c r="P1024" s="132">
        <f t="shared" si="62"/>
        <v>4652</v>
      </c>
      <c r="Q1024" s="15">
        <f t="shared" si="63"/>
        <v>698.49849849849852</v>
      </c>
      <c r="R1024" s="139"/>
      <c r="S1024" s="242"/>
      <c r="T1024" s="242"/>
      <c r="U1024" s="21"/>
      <c r="V1024" s="242"/>
      <c r="W1024" s="21"/>
      <c r="X1024" s="21"/>
      <c r="Y1024" s="244"/>
      <c r="AA1024" s="250"/>
    </row>
    <row r="1025" spans="1:25" ht="30" x14ac:dyDescent="0.25">
      <c r="A1025" s="82" t="s">
        <v>48</v>
      </c>
      <c r="B1025" s="127" t="s">
        <v>1850</v>
      </c>
      <c r="C1025" s="127" t="s">
        <v>1851</v>
      </c>
      <c r="D1025" s="128" t="s">
        <v>1852</v>
      </c>
      <c r="E1025" s="8" t="s">
        <v>1853</v>
      </c>
      <c r="F1025" s="9" t="s">
        <v>832</v>
      </c>
      <c r="G1025" s="10" t="s">
        <v>1854</v>
      </c>
      <c r="H1025" s="11" t="s">
        <v>21</v>
      </c>
      <c r="I1025" s="12">
        <v>4</v>
      </c>
      <c r="J1025" s="13">
        <v>43009</v>
      </c>
      <c r="K1025" s="14">
        <v>43009</v>
      </c>
      <c r="L1025" s="14">
        <v>43100</v>
      </c>
      <c r="M1025" s="15">
        <v>1</v>
      </c>
      <c r="N1025" s="16">
        <v>20</v>
      </c>
      <c r="O1025" s="17">
        <v>4</v>
      </c>
      <c r="P1025" s="15">
        <f t="shared" si="62"/>
        <v>24</v>
      </c>
      <c r="Q1025" s="15">
        <f t="shared" si="63"/>
        <v>2400</v>
      </c>
      <c r="R1025" s="139"/>
      <c r="S1025" s="242">
        <f>VLOOKUP(C1025,'[1]Sumado depto y gestion incorp1'!$A$2:$C$297,3,FALSE)</f>
        <v>1175502555</v>
      </c>
      <c r="T1025" s="242">
        <f>VLOOKUP(C1025,'[1]Sumado depto y gestion incorp1'!$A$2:$D$297,4,FALSE)</f>
        <v>2664842500</v>
      </c>
      <c r="U1025" s="21">
        <f>VLOOKUP(C1025,'[1]Sumado depto y gestion incorp1'!$A$2:$F$297,6,FALSE)</f>
        <v>1175502555</v>
      </c>
      <c r="V1025" s="242">
        <f>VLOOKUP(C1025,'[1]Sumado depto y gestion incorp1'!$A$2:$G$297,7,FALSE)</f>
        <v>2664842500</v>
      </c>
      <c r="W1025" s="21">
        <f t="shared" si="60"/>
        <v>3840345055</v>
      </c>
      <c r="X1025" s="21">
        <f t="shared" si="61"/>
        <v>3840345055</v>
      </c>
      <c r="Y1025" s="244"/>
    </row>
    <row r="1026" spans="1:25" ht="30" x14ac:dyDescent="0.25">
      <c r="A1026" s="82" t="s">
        <v>48</v>
      </c>
      <c r="B1026" s="127"/>
      <c r="C1026" s="127"/>
      <c r="D1026" s="128"/>
      <c r="E1026" s="8"/>
      <c r="F1026" s="9" t="s">
        <v>1855</v>
      </c>
      <c r="G1026" s="10" t="s">
        <v>1856</v>
      </c>
      <c r="H1026" s="11" t="s">
        <v>21</v>
      </c>
      <c r="I1026" s="12">
        <v>12</v>
      </c>
      <c r="J1026" s="13">
        <v>43009</v>
      </c>
      <c r="K1026" s="14">
        <v>43009</v>
      </c>
      <c r="L1026" s="14">
        <v>43100</v>
      </c>
      <c r="M1026" s="15">
        <v>1</v>
      </c>
      <c r="N1026" s="166">
        <v>0.7</v>
      </c>
      <c r="O1026" s="17">
        <v>0.3</v>
      </c>
      <c r="P1026" s="15">
        <f t="shared" si="62"/>
        <v>1</v>
      </c>
      <c r="Q1026" s="15">
        <f t="shared" si="63"/>
        <v>100</v>
      </c>
      <c r="R1026" s="139" t="s">
        <v>1857</v>
      </c>
      <c r="S1026" s="242"/>
      <c r="T1026" s="242"/>
      <c r="U1026" s="21"/>
      <c r="V1026" s="242"/>
      <c r="W1026" s="21"/>
      <c r="X1026" s="21"/>
      <c r="Y1026" s="244"/>
    </row>
    <row r="1027" spans="1:25" ht="30" x14ac:dyDescent="0.25">
      <c r="A1027" s="82" t="s">
        <v>48</v>
      </c>
      <c r="B1027" s="127"/>
      <c r="C1027" s="127"/>
      <c r="D1027" s="128"/>
      <c r="E1027" s="8"/>
      <c r="F1027" s="9" t="s">
        <v>1858</v>
      </c>
      <c r="G1027" s="10" t="s">
        <v>1859</v>
      </c>
      <c r="H1027" s="11" t="s">
        <v>21</v>
      </c>
      <c r="I1027" s="12">
        <v>12</v>
      </c>
      <c r="J1027" s="13">
        <v>43009</v>
      </c>
      <c r="K1027" s="14">
        <v>43009</v>
      </c>
      <c r="L1027" s="14">
        <v>43100</v>
      </c>
      <c r="M1027" s="15">
        <v>1</v>
      </c>
      <c r="N1027" s="16">
        <v>0.7</v>
      </c>
      <c r="O1027" s="17">
        <v>0.3</v>
      </c>
      <c r="P1027" s="15">
        <f t="shared" si="62"/>
        <v>1</v>
      </c>
      <c r="Q1027" s="15">
        <f t="shared" si="63"/>
        <v>100</v>
      </c>
      <c r="R1027" s="139" t="s">
        <v>1860</v>
      </c>
      <c r="S1027" s="242"/>
      <c r="T1027" s="242"/>
      <c r="U1027" s="21"/>
      <c r="V1027" s="242"/>
      <c r="W1027" s="21"/>
      <c r="X1027" s="21"/>
      <c r="Y1027" s="244"/>
    </row>
    <row r="1028" spans="1:25" ht="30" x14ac:dyDescent="0.25">
      <c r="A1028" s="82" t="s">
        <v>48</v>
      </c>
      <c r="B1028" s="127"/>
      <c r="C1028" s="127"/>
      <c r="D1028" s="128"/>
      <c r="E1028" s="8"/>
      <c r="F1028" s="9" t="s">
        <v>1861</v>
      </c>
      <c r="G1028" s="10" t="s">
        <v>1862</v>
      </c>
      <c r="H1028" s="11" t="s">
        <v>21</v>
      </c>
      <c r="I1028" s="12">
        <v>12</v>
      </c>
      <c r="J1028" s="13">
        <v>43009</v>
      </c>
      <c r="K1028" s="14">
        <v>43009</v>
      </c>
      <c r="L1028" s="14">
        <v>43100</v>
      </c>
      <c r="M1028" s="15">
        <v>1</v>
      </c>
      <c r="N1028" s="16">
        <v>6</v>
      </c>
      <c r="O1028" s="17">
        <v>4</v>
      </c>
      <c r="P1028" s="15">
        <f t="shared" si="62"/>
        <v>10</v>
      </c>
      <c r="Q1028" s="15">
        <f t="shared" si="63"/>
        <v>1000</v>
      </c>
      <c r="R1028" s="139"/>
      <c r="S1028" s="242"/>
      <c r="T1028" s="242"/>
      <c r="U1028" s="21"/>
      <c r="V1028" s="242"/>
      <c r="W1028" s="21"/>
      <c r="X1028" s="21"/>
      <c r="Y1028" s="244"/>
    </row>
    <row r="1029" spans="1:25" ht="30" x14ac:dyDescent="0.25">
      <c r="A1029" s="82" t="s">
        <v>48</v>
      </c>
      <c r="B1029" s="127"/>
      <c r="C1029" s="127"/>
      <c r="D1029" s="128"/>
      <c r="E1029" s="8"/>
      <c r="F1029" s="9" t="s">
        <v>1863</v>
      </c>
      <c r="G1029" s="10" t="s">
        <v>1864</v>
      </c>
      <c r="H1029" s="11" t="s">
        <v>21</v>
      </c>
      <c r="I1029" s="12">
        <v>12</v>
      </c>
      <c r="J1029" s="13">
        <v>43009</v>
      </c>
      <c r="K1029" s="14">
        <v>43009</v>
      </c>
      <c r="L1029" s="14">
        <v>43100</v>
      </c>
      <c r="M1029" s="15">
        <v>1</v>
      </c>
      <c r="N1029" s="16">
        <v>6</v>
      </c>
      <c r="O1029" s="17">
        <v>4</v>
      </c>
      <c r="P1029" s="15">
        <f t="shared" si="62"/>
        <v>10</v>
      </c>
      <c r="Q1029" s="15">
        <f t="shared" si="63"/>
        <v>1000</v>
      </c>
      <c r="R1029" s="139"/>
      <c r="S1029" s="242"/>
      <c r="T1029" s="242"/>
      <c r="U1029" s="21"/>
      <c r="V1029" s="242"/>
      <c r="W1029" s="21"/>
      <c r="X1029" s="21"/>
      <c r="Y1029" s="244"/>
    </row>
    <row r="1030" spans="1:25" ht="30" x14ac:dyDescent="0.25">
      <c r="A1030" s="82" t="s">
        <v>48</v>
      </c>
      <c r="B1030" s="127"/>
      <c r="C1030" s="127"/>
      <c r="D1030" s="128"/>
      <c r="E1030" s="8"/>
      <c r="F1030" s="9" t="s">
        <v>712</v>
      </c>
      <c r="G1030" s="10" t="s">
        <v>1865</v>
      </c>
      <c r="H1030" s="11" t="s">
        <v>21</v>
      </c>
      <c r="I1030" s="12">
        <v>12</v>
      </c>
      <c r="J1030" s="13">
        <v>43009</v>
      </c>
      <c r="K1030" s="14">
        <v>43009</v>
      </c>
      <c r="L1030" s="14">
        <v>43100</v>
      </c>
      <c r="M1030" s="15">
        <v>1</v>
      </c>
      <c r="N1030" s="16">
        <v>6</v>
      </c>
      <c r="O1030" s="17">
        <v>4</v>
      </c>
      <c r="P1030" s="15">
        <f t="shared" si="62"/>
        <v>10</v>
      </c>
      <c r="Q1030" s="15">
        <f t="shared" si="63"/>
        <v>1000</v>
      </c>
      <c r="R1030" s="139"/>
      <c r="S1030" s="242"/>
      <c r="T1030" s="242"/>
      <c r="U1030" s="21"/>
      <c r="V1030" s="242"/>
      <c r="W1030" s="21"/>
      <c r="X1030" s="21"/>
      <c r="Y1030" s="244"/>
    </row>
    <row r="1031" spans="1:25" ht="30" x14ac:dyDescent="0.25">
      <c r="A1031" s="82" t="s">
        <v>48</v>
      </c>
      <c r="B1031" s="127"/>
      <c r="C1031" s="127"/>
      <c r="D1031" s="128"/>
      <c r="E1031" s="8"/>
      <c r="F1031" s="9" t="s">
        <v>1866</v>
      </c>
      <c r="G1031" s="10" t="s">
        <v>1867</v>
      </c>
      <c r="H1031" s="11" t="s">
        <v>21</v>
      </c>
      <c r="I1031" s="12">
        <v>12</v>
      </c>
      <c r="J1031" s="13">
        <v>43009</v>
      </c>
      <c r="K1031" s="14">
        <v>43009</v>
      </c>
      <c r="L1031" s="14">
        <v>43100</v>
      </c>
      <c r="M1031" s="15">
        <v>1</v>
      </c>
      <c r="N1031" s="16">
        <v>8</v>
      </c>
      <c r="O1031" s="17">
        <v>2</v>
      </c>
      <c r="P1031" s="15">
        <f t="shared" si="62"/>
        <v>10</v>
      </c>
      <c r="Q1031" s="15">
        <f t="shared" si="63"/>
        <v>1000</v>
      </c>
      <c r="R1031" s="139"/>
      <c r="S1031" s="242"/>
      <c r="T1031" s="242"/>
      <c r="U1031" s="21"/>
      <c r="V1031" s="242"/>
      <c r="W1031" s="21"/>
      <c r="X1031" s="21"/>
      <c r="Y1031" s="244"/>
    </row>
    <row r="1032" spans="1:25" ht="30" x14ac:dyDescent="0.25">
      <c r="A1032" s="82" t="s">
        <v>48</v>
      </c>
      <c r="B1032" s="127"/>
      <c r="C1032" s="127"/>
      <c r="D1032" s="128"/>
      <c r="E1032" s="8"/>
      <c r="F1032" s="9" t="s">
        <v>1868</v>
      </c>
      <c r="G1032" s="10" t="s">
        <v>1869</v>
      </c>
      <c r="H1032" s="11" t="s">
        <v>21</v>
      </c>
      <c r="I1032" s="12">
        <v>12</v>
      </c>
      <c r="J1032" s="13">
        <v>43009</v>
      </c>
      <c r="K1032" s="14">
        <v>43009</v>
      </c>
      <c r="L1032" s="14">
        <v>43100</v>
      </c>
      <c r="M1032" s="15">
        <v>7</v>
      </c>
      <c r="N1032" s="16">
        <v>0</v>
      </c>
      <c r="O1032" s="17">
        <v>0</v>
      </c>
      <c r="P1032" s="15">
        <f t="shared" si="62"/>
        <v>0</v>
      </c>
      <c r="Q1032" s="15">
        <f t="shared" si="63"/>
        <v>0</v>
      </c>
      <c r="R1032" s="139"/>
      <c r="S1032" s="242"/>
      <c r="T1032" s="242"/>
      <c r="U1032" s="21"/>
      <c r="V1032" s="242"/>
      <c r="W1032" s="21"/>
      <c r="X1032" s="21"/>
      <c r="Y1032" s="244"/>
    </row>
    <row r="1033" spans="1:25" ht="30" x14ac:dyDescent="0.25">
      <c r="A1033" s="82" t="s">
        <v>48</v>
      </c>
      <c r="B1033" s="127"/>
      <c r="C1033" s="127"/>
      <c r="D1033" s="128"/>
      <c r="E1033" s="8"/>
      <c r="F1033" s="9" t="s">
        <v>1870</v>
      </c>
      <c r="G1033" s="10" t="s">
        <v>1871</v>
      </c>
      <c r="H1033" s="11" t="s">
        <v>21</v>
      </c>
      <c r="I1033" s="12">
        <v>12</v>
      </c>
      <c r="J1033" s="13">
        <v>43009</v>
      </c>
      <c r="K1033" s="14">
        <v>43009</v>
      </c>
      <c r="L1033" s="14">
        <v>43100</v>
      </c>
      <c r="M1033" s="15">
        <v>7</v>
      </c>
      <c r="N1033" s="16">
        <v>0.27</v>
      </c>
      <c r="O1033" s="22">
        <v>0.03</v>
      </c>
      <c r="P1033" s="15">
        <f t="shared" si="62"/>
        <v>0.30000000000000004</v>
      </c>
      <c r="Q1033" s="15">
        <f t="shared" si="63"/>
        <v>4.2857142857142865</v>
      </c>
      <c r="R1033" s="139" t="s">
        <v>1872</v>
      </c>
      <c r="S1033" s="242"/>
      <c r="T1033" s="242"/>
      <c r="U1033" s="21"/>
      <c r="V1033" s="242"/>
      <c r="W1033" s="21"/>
      <c r="X1033" s="21"/>
      <c r="Y1033" s="244"/>
    </row>
    <row r="1034" spans="1:25" ht="30" x14ac:dyDescent="0.25">
      <c r="A1034" s="82" t="s">
        <v>48</v>
      </c>
      <c r="B1034" s="127"/>
      <c r="C1034" s="127"/>
      <c r="D1034" s="128"/>
      <c r="E1034" s="8"/>
      <c r="F1034" s="9" t="s">
        <v>1873</v>
      </c>
      <c r="G1034" s="10" t="s">
        <v>1874</v>
      </c>
      <c r="H1034" s="11" t="s">
        <v>21</v>
      </c>
      <c r="I1034" s="12">
        <v>12</v>
      </c>
      <c r="J1034" s="13">
        <v>43009</v>
      </c>
      <c r="K1034" s="14">
        <v>43009</v>
      </c>
      <c r="L1034" s="14">
        <v>43100</v>
      </c>
      <c r="M1034" s="15">
        <v>1</v>
      </c>
      <c r="N1034" s="16">
        <v>0</v>
      </c>
      <c r="O1034" s="17">
        <v>0</v>
      </c>
      <c r="P1034" s="15">
        <f t="shared" si="62"/>
        <v>0</v>
      </c>
      <c r="Q1034" s="15">
        <f t="shared" si="63"/>
        <v>0</v>
      </c>
      <c r="R1034" s="139"/>
      <c r="S1034" s="242"/>
      <c r="T1034" s="242"/>
      <c r="U1034" s="21"/>
      <c r="V1034" s="242"/>
      <c r="W1034" s="21"/>
      <c r="X1034" s="21"/>
      <c r="Y1034" s="244"/>
    </row>
    <row r="1035" spans="1:25" ht="30" x14ac:dyDescent="0.25">
      <c r="A1035" s="82" t="s">
        <v>48</v>
      </c>
      <c r="B1035" s="127"/>
      <c r="C1035" s="127"/>
      <c r="D1035" s="128"/>
      <c r="E1035" s="8"/>
      <c r="F1035" s="9" t="s">
        <v>1875</v>
      </c>
      <c r="G1035" s="10" t="s">
        <v>1876</v>
      </c>
      <c r="H1035" s="11" t="s">
        <v>21</v>
      </c>
      <c r="I1035" s="12">
        <v>12</v>
      </c>
      <c r="J1035" s="13">
        <v>43009</v>
      </c>
      <c r="K1035" s="14">
        <v>43009</v>
      </c>
      <c r="L1035" s="14">
        <v>43100</v>
      </c>
      <c r="M1035" s="15">
        <v>1</v>
      </c>
      <c r="N1035" s="16">
        <v>0</v>
      </c>
      <c r="O1035" s="17">
        <v>0</v>
      </c>
      <c r="P1035" s="15">
        <f t="shared" si="62"/>
        <v>0</v>
      </c>
      <c r="Q1035" s="15">
        <f t="shared" si="63"/>
        <v>0</v>
      </c>
      <c r="R1035" s="139"/>
      <c r="S1035" s="242"/>
      <c r="T1035" s="242"/>
      <c r="U1035" s="21"/>
      <c r="V1035" s="242"/>
      <c r="W1035" s="21"/>
      <c r="X1035" s="21"/>
      <c r="Y1035" s="244"/>
    </row>
    <row r="1036" spans="1:25" ht="30" x14ac:dyDescent="0.25">
      <c r="A1036" s="82" t="s">
        <v>48</v>
      </c>
      <c r="B1036" s="127"/>
      <c r="C1036" s="127"/>
      <c r="D1036" s="128"/>
      <c r="E1036" s="8"/>
      <c r="F1036" s="9" t="s">
        <v>1877</v>
      </c>
      <c r="G1036" s="10" t="s">
        <v>1878</v>
      </c>
      <c r="H1036" s="11" t="s">
        <v>201</v>
      </c>
      <c r="I1036" s="12">
        <v>4</v>
      </c>
      <c r="J1036" s="13">
        <v>43009</v>
      </c>
      <c r="K1036" s="14">
        <v>43009</v>
      </c>
      <c r="L1036" s="14">
        <v>43100</v>
      </c>
      <c r="M1036" s="15">
        <v>1</v>
      </c>
      <c r="N1036" s="16">
        <v>20</v>
      </c>
      <c r="O1036" s="17">
        <v>4</v>
      </c>
      <c r="P1036" s="15">
        <f t="shared" si="62"/>
        <v>24</v>
      </c>
      <c r="Q1036" s="15">
        <f t="shared" si="63"/>
        <v>2400</v>
      </c>
      <c r="R1036" s="139"/>
      <c r="S1036" s="242"/>
      <c r="T1036" s="242"/>
      <c r="U1036" s="21"/>
      <c r="V1036" s="242"/>
      <c r="W1036" s="21"/>
      <c r="X1036" s="21"/>
      <c r="Y1036" s="244"/>
    </row>
    <row r="1037" spans="1:25" ht="30" x14ac:dyDescent="0.25">
      <c r="A1037" s="82" t="s">
        <v>48</v>
      </c>
      <c r="B1037" s="127"/>
      <c r="C1037" s="127"/>
      <c r="D1037" s="128"/>
      <c r="E1037" s="8"/>
      <c r="F1037" s="9" t="s">
        <v>1879</v>
      </c>
      <c r="G1037" s="10" t="s">
        <v>1880</v>
      </c>
      <c r="H1037" s="11" t="s">
        <v>201</v>
      </c>
      <c r="I1037" s="12">
        <v>12</v>
      </c>
      <c r="J1037" s="13">
        <v>43009</v>
      </c>
      <c r="K1037" s="14">
        <v>43009</v>
      </c>
      <c r="L1037" s="14">
        <v>43100</v>
      </c>
      <c r="M1037" s="15">
        <v>2</v>
      </c>
      <c r="N1037" s="16">
        <v>0.12</v>
      </c>
      <c r="O1037" s="22">
        <v>1.88</v>
      </c>
      <c r="P1037" s="15">
        <f t="shared" si="62"/>
        <v>2</v>
      </c>
      <c r="Q1037" s="15">
        <f t="shared" si="63"/>
        <v>100</v>
      </c>
      <c r="R1037" s="139"/>
      <c r="S1037" s="242"/>
      <c r="T1037" s="242"/>
      <c r="U1037" s="21"/>
      <c r="V1037" s="242"/>
      <c r="W1037" s="21"/>
      <c r="X1037" s="21"/>
      <c r="Y1037" s="244"/>
    </row>
    <row r="1038" spans="1:25" ht="30" x14ac:dyDescent="0.25">
      <c r="A1038" s="82" t="s">
        <v>48</v>
      </c>
      <c r="B1038" s="127" t="s">
        <v>1881</v>
      </c>
      <c r="C1038" s="127" t="s">
        <v>1882</v>
      </c>
      <c r="D1038" s="128" t="s">
        <v>1883</v>
      </c>
      <c r="E1038" s="8" t="s">
        <v>1884</v>
      </c>
      <c r="F1038" s="9" t="s">
        <v>23</v>
      </c>
      <c r="G1038" s="10" t="s">
        <v>1885</v>
      </c>
      <c r="H1038" s="11" t="s">
        <v>21</v>
      </c>
      <c r="I1038" s="12">
        <v>12</v>
      </c>
      <c r="J1038" s="13">
        <v>43009</v>
      </c>
      <c r="K1038" s="14">
        <v>43009</v>
      </c>
      <c r="L1038" s="14">
        <v>43100</v>
      </c>
      <c r="M1038" s="15">
        <v>1</v>
      </c>
      <c r="N1038" s="16">
        <v>0.12</v>
      </c>
      <c r="O1038" s="22">
        <v>0.88</v>
      </c>
      <c r="P1038" s="15">
        <f t="shared" si="62"/>
        <v>1</v>
      </c>
      <c r="Q1038" s="15">
        <f t="shared" si="63"/>
        <v>100</v>
      </c>
      <c r="R1038" s="139" t="s">
        <v>1872</v>
      </c>
      <c r="S1038" s="242">
        <f>VLOOKUP(C1038,'[1]Sumado depto y gestion incorp1'!$A$2:$C$297,3,FALSE)</f>
        <v>450000000</v>
      </c>
      <c r="T1038" s="242">
        <f>VLOOKUP(C1038,'[1]Sumado depto y gestion incorp1'!$A$2:$D$297,4,FALSE)</f>
        <v>1243617600</v>
      </c>
      <c r="U1038" s="21">
        <f>VLOOKUP(C1038,'[1]Sumado depto y gestion incorp1'!$A$2:$F$297,6,FALSE)</f>
        <v>450000000</v>
      </c>
      <c r="V1038" s="242">
        <f>VLOOKUP(C1038,'[1]Sumado depto y gestion incorp1'!$A$2:$G$297,7,FALSE)</f>
        <v>1243617600</v>
      </c>
      <c r="W1038" s="21">
        <f t="shared" ref="W1038:W1081" si="64">S1038+T1038+Z1038</f>
        <v>1693617600</v>
      </c>
      <c r="X1038" s="21">
        <f t="shared" ref="X1038:X1081" si="65">U1038+V1038+Y1038</f>
        <v>1693617600</v>
      </c>
      <c r="Y1038" s="244"/>
    </row>
    <row r="1039" spans="1:25" ht="30" x14ac:dyDescent="0.25">
      <c r="A1039" s="82" t="s">
        <v>48</v>
      </c>
      <c r="B1039" s="127"/>
      <c r="C1039" s="127"/>
      <c r="D1039" s="128"/>
      <c r="E1039" s="8"/>
      <c r="F1039" s="9" t="s">
        <v>232</v>
      </c>
      <c r="G1039" s="10" t="s">
        <v>1886</v>
      </c>
      <c r="H1039" s="11" t="s">
        <v>21</v>
      </c>
      <c r="I1039" s="12">
        <v>12</v>
      </c>
      <c r="J1039" s="13">
        <v>43009</v>
      </c>
      <c r="K1039" s="14">
        <v>43009</v>
      </c>
      <c r="L1039" s="14">
        <v>43100</v>
      </c>
      <c r="M1039" s="15">
        <v>1</v>
      </c>
      <c r="N1039" s="16">
        <v>2</v>
      </c>
      <c r="O1039" s="17">
        <v>1</v>
      </c>
      <c r="P1039" s="15">
        <f t="shared" si="62"/>
        <v>3</v>
      </c>
      <c r="Q1039" s="15">
        <f t="shared" si="63"/>
        <v>300</v>
      </c>
      <c r="R1039" s="139"/>
      <c r="S1039" s="242"/>
      <c r="T1039" s="242"/>
      <c r="U1039" s="21"/>
      <c r="V1039" s="242"/>
      <c r="W1039" s="21"/>
      <c r="X1039" s="21"/>
      <c r="Y1039" s="244"/>
    </row>
    <row r="1040" spans="1:25" ht="30" x14ac:dyDescent="0.25">
      <c r="A1040" s="82" t="s">
        <v>48</v>
      </c>
      <c r="B1040" s="127"/>
      <c r="C1040" s="127"/>
      <c r="D1040" s="128"/>
      <c r="E1040" s="8"/>
      <c r="F1040" s="9" t="s">
        <v>79</v>
      </c>
      <c r="G1040" s="10" t="s">
        <v>1887</v>
      </c>
      <c r="H1040" s="11" t="s">
        <v>21</v>
      </c>
      <c r="I1040" s="12">
        <v>12</v>
      </c>
      <c r="J1040" s="13">
        <v>43009</v>
      </c>
      <c r="K1040" s="14">
        <v>43009</v>
      </c>
      <c r="L1040" s="14">
        <v>43100</v>
      </c>
      <c r="M1040" s="15">
        <v>1</v>
      </c>
      <c r="N1040" s="16">
        <v>0.27</v>
      </c>
      <c r="O1040" s="22">
        <v>0.03</v>
      </c>
      <c r="P1040" s="15">
        <f t="shared" si="62"/>
        <v>0.30000000000000004</v>
      </c>
      <c r="Q1040" s="15">
        <f t="shared" si="63"/>
        <v>30.000000000000004</v>
      </c>
      <c r="R1040" s="139" t="s">
        <v>1872</v>
      </c>
      <c r="S1040" s="242"/>
      <c r="T1040" s="242"/>
      <c r="U1040" s="21"/>
      <c r="V1040" s="242"/>
      <c r="W1040" s="21"/>
      <c r="X1040" s="21"/>
      <c r="Y1040" s="244"/>
    </row>
    <row r="1041" spans="1:27" ht="30" x14ac:dyDescent="0.25">
      <c r="A1041" s="82" t="s">
        <v>48</v>
      </c>
      <c r="B1041" s="127"/>
      <c r="C1041" s="127"/>
      <c r="D1041" s="128"/>
      <c r="E1041" s="8"/>
      <c r="F1041" s="9" t="s">
        <v>78</v>
      </c>
      <c r="G1041" s="10" t="s">
        <v>1888</v>
      </c>
      <c r="H1041" s="11" t="s">
        <v>21</v>
      </c>
      <c r="I1041" s="12">
        <v>12</v>
      </c>
      <c r="J1041" s="13">
        <v>43009</v>
      </c>
      <c r="K1041" s="14">
        <v>43009</v>
      </c>
      <c r="L1041" s="14">
        <v>43100</v>
      </c>
      <c r="M1041" s="15">
        <v>2</v>
      </c>
      <c r="N1041" s="16">
        <v>2</v>
      </c>
      <c r="O1041" s="17">
        <v>1</v>
      </c>
      <c r="P1041" s="15">
        <f t="shared" si="62"/>
        <v>3</v>
      </c>
      <c r="Q1041" s="15">
        <f t="shared" si="63"/>
        <v>150</v>
      </c>
      <c r="R1041" s="139"/>
      <c r="S1041" s="242"/>
      <c r="T1041" s="242"/>
      <c r="U1041" s="21"/>
      <c r="V1041" s="242"/>
      <c r="W1041" s="21"/>
      <c r="X1041" s="21"/>
      <c r="Y1041" s="244"/>
    </row>
    <row r="1042" spans="1:27" ht="30" x14ac:dyDescent="0.25">
      <c r="A1042" s="82" t="s">
        <v>48</v>
      </c>
      <c r="B1042" s="127"/>
      <c r="C1042" s="127"/>
      <c r="D1042" s="128"/>
      <c r="E1042" s="8"/>
      <c r="F1042" s="9" t="s">
        <v>250</v>
      </c>
      <c r="G1042" s="10" t="s">
        <v>1889</v>
      </c>
      <c r="H1042" s="11" t="s">
        <v>21</v>
      </c>
      <c r="I1042" s="12">
        <v>12</v>
      </c>
      <c r="J1042" s="13">
        <v>43009</v>
      </c>
      <c r="K1042" s="14">
        <v>43009</v>
      </c>
      <c r="L1042" s="14">
        <v>43100</v>
      </c>
      <c r="M1042" s="15">
        <v>2</v>
      </c>
      <c r="N1042" s="16">
        <v>2</v>
      </c>
      <c r="O1042" s="17">
        <v>1</v>
      </c>
      <c r="P1042" s="15">
        <f t="shared" si="62"/>
        <v>3</v>
      </c>
      <c r="Q1042" s="15">
        <f t="shared" si="63"/>
        <v>150</v>
      </c>
      <c r="R1042" s="139"/>
      <c r="S1042" s="242"/>
      <c r="T1042" s="242"/>
      <c r="U1042" s="21"/>
      <c r="V1042" s="242"/>
      <c r="W1042" s="21"/>
      <c r="X1042" s="21"/>
      <c r="Y1042" s="244"/>
    </row>
    <row r="1043" spans="1:27" ht="30" x14ac:dyDescent="0.25">
      <c r="A1043" s="82" t="s">
        <v>48</v>
      </c>
      <c r="B1043" s="127"/>
      <c r="C1043" s="127"/>
      <c r="D1043" s="128"/>
      <c r="E1043" s="8"/>
      <c r="F1043" s="9" t="s">
        <v>234</v>
      </c>
      <c r="G1043" s="10" t="s">
        <v>1890</v>
      </c>
      <c r="H1043" s="11" t="s">
        <v>21</v>
      </c>
      <c r="I1043" s="12">
        <v>12</v>
      </c>
      <c r="J1043" s="13">
        <v>43009</v>
      </c>
      <c r="K1043" s="14">
        <v>43009</v>
      </c>
      <c r="L1043" s="14">
        <v>43100</v>
      </c>
      <c r="M1043" s="15">
        <v>1</v>
      </c>
      <c r="N1043" s="16">
        <v>0.27</v>
      </c>
      <c r="O1043" s="17">
        <v>0.03</v>
      </c>
      <c r="P1043" s="15">
        <f t="shared" si="62"/>
        <v>0.30000000000000004</v>
      </c>
      <c r="Q1043" s="15">
        <f t="shared" si="63"/>
        <v>30.000000000000004</v>
      </c>
      <c r="R1043" s="139" t="s">
        <v>1872</v>
      </c>
      <c r="S1043" s="242"/>
      <c r="T1043" s="242"/>
      <c r="U1043" s="21"/>
      <c r="V1043" s="242"/>
      <c r="W1043" s="21"/>
      <c r="X1043" s="21"/>
      <c r="Y1043" s="244"/>
    </row>
    <row r="1044" spans="1:27" ht="30" x14ac:dyDescent="0.25">
      <c r="A1044" s="82" t="s">
        <v>48</v>
      </c>
      <c r="B1044" s="127"/>
      <c r="C1044" s="127"/>
      <c r="D1044" s="128"/>
      <c r="E1044" s="8"/>
      <c r="F1044" s="9" t="s">
        <v>619</v>
      </c>
      <c r="G1044" s="10" t="s">
        <v>1891</v>
      </c>
      <c r="H1044" s="11" t="s">
        <v>21</v>
      </c>
      <c r="I1044" s="12">
        <v>12</v>
      </c>
      <c r="J1044" s="13">
        <v>43009</v>
      </c>
      <c r="K1044" s="14">
        <v>43009</v>
      </c>
      <c r="L1044" s="14">
        <v>43100</v>
      </c>
      <c r="M1044" s="15">
        <v>1</v>
      </c>
      <c r="N1044" s="16">
        <v>0.12</v>
      </c>
      <c r="O1044" s="17">
        <v>0.88</v>
      </c>
      <c r="P1044" s="15">
        <f t="shared" si="62"/>
        <v>1</v>
      </c>
      <c r="Q1044" s="15">
        <f t="shared" si="63"/>
        <v>100</v>
      </c>
      <c r="R1044" s="139" t="s">
        <v>1872</v>
      </c>
      <c r="S1044" s="242"/>
      <c r="T1044" s="242"/>
      <c r="U1044" s="21"/>
      <c r="V1044" s="242"/>
      <c r="W1044" s="21"/>
      <c r="X1044" s="21"/>
      <c r="Y1044" s="244"/>
    </row>
    <row r="1045" spans="1:27" ht="30" x14ac:dyDescent="0.25">
      <c r="A1045" s="82" t="s">
        <v>48</v>
      </c>
      <c r="B1045" s="127"/>
      <c r="C1045" s="127"/>
      <c r="D1045" s="128"/>
      <c r="E1045" s="8"/>
      <c r="F1045" s="9" t="s">
        <v>707</v>
      </c>
      <c r="G1045" s="10" t="s">
        <v>1892</v>
      </c>
      <c r="H1045" s="11" t="s">
        <v>21</v>
      </c>
      <c r="I1045" s="12">
        <v>12</v>
      </c>
      <c r="J1045" s="13">
        <v>43009</v>
      </c>
      <c r="K1045" s="14">
        <v>43009</v>
      </c>
      <c r="L1045" s="14">
        <v>43100</v>
      </c>
      <c r="M1045" s="15">
        <v>1</v>
      </c>
      <c r="N1045" s="16">
        <v>0.27</v>
      </c>
      <c r="O1045" s="17">
        <v>0.03</v>
      </c>
      <c r="P1045" s="15">
        <f t="shared" si="62"/>
        <v>0.30000000000000004</v>
      </c>
      <c r="Q1045" s="15">
        <f t="shared" si="63"/>
        <v>30.000000000000004</v>
      </c>
      <c r="R1045" s="139" t="s">
        <v>1872</v>
      </c>
      <c r="S1045" s="242"/>
      <c r="T1045" s="242"/>
      <c r="U1045" s="21"/>
      <c r="V1045" s="242"/>
      <c r="W1045" s="21"/>
      <c r="X1045" s="21"/>
      <c r="Y1045" s="244"/>
    </row>
    <row r="1046" spans="1:27" ht="30" x14ac:dyDescent="0.25">
      <c r="A1046" s="82" t="s">
        <v>48</v>
      </c>
      <c r="B1046" s="127"/>
      <c r="C1046" s="127"/>
      <c r="D1046" s="128"/>
      <c r="E1046" s="8"/>
      <c r="F1046" s="9" t="s">
        <v>236</v>
      </c>
      <c r="G1046" s="10" t="s">
        <v>1893</v>
      </c>
      <c r="H1046" s="11" t="s">
        <v>21</v>
      </c>
      <c r="I1046" s="12">
        <v>12</v>
      </c>
      <c r="J1046" s="13">
        <v>43009</v>
      </c>
      <c r="K1046" s="14">
        <v>43009</v>
      </c>
      <c r="L1046" s="14">
        <v>43100</v>
      </c>
      <c r="M1046" s="15">
        <v>1</v>
      </c>
      <c r="N1046" s="16">
        <v>0.12</v>
      </c>
      <c r="O1046" s="17">
        <v>0.88</v>
      </c>
      <c r="P1046" s="15">
        <f t="shared" si="62"/>
        <v>1</v>
      </c>
      <c r="Q1046" s="15">
        <f t="shared" si="63"/>
        <v>100</v>
      </c>
      <c r="R1046" s="139" t="s">
        <v>1872</v>
      </c>
      <c r="S1046" s="242"/>
      <c r="T1046" s="242"/>
      <c r="U1046" s="21"/>
      <c r="V1046" s="242"/>
      <c r="W1046" s="21"/>
      <c r="X1046" s="21"/>
      <c r="Y1046" s="244"/>
    </row>
    <row r="1047" spans="1:27" ht="30" x14ac:dyDescent="0.25">
      <c r="A1047" s="82" t="s">
        <v>48</v>
      </c>
      <c r="B1047" s="127"/>
      <c r="C1047" s="127"/>
      <c r="D1047" s="128"/>
      <c r="E1047" s="8"/>
      <c r="F1047" s="9" t="s">
        <v>278</v>
      </c>
      <c r="G1047" s="10" t="s">
        <v>1880</v>
      </c>
      <c r="H1047" s="11" t="s">
        <v>201</v>
      </c>
      <c r="I1047" s="12">
        <v>12</v>
      </c>
      <c r="J1047" s="13">
        <v>43009</v>
      </c>
      <c r="K1047" s="14">
        <v>43009</v>
      </c>
      <c r="L1047" s="14">
        <v>43100</v>
      </c>
      <c r="M1047" s="15">
        <v>3</v>
      </c>
      <c r="N1047" s="16">
        <v>3</v>
      </c>
      <c r="O1047" s="17">
        <v>0</v>
      </c>
      <c r="P1047" s="15">
        <f t="shared" si="62"/>
        <v>3</v>
      </c>
      <c r="Q1047" s="15">
        <f t="shared" si="63"/>
        <v>100</v>
      </c>
      <c r="R1047" s="139"/>
      <c r="S1047" s="242"/>
      <c r="T1047" s="242"/>
      <c r="U1047" s="21"/>
      <c r="V1047" s="242"/>
      <c r="W1047" s="21"/>
      <c r="X1047" s="21"/>
      <c r="Y1047" s="244"/>
    </row>
    <row r="1048" spans="1:27" s="177" customFormat="1" ht="30" x14ac:dyDescent="0.25">
      <c r="A1048" s="82" t="s">
        <v>48</v>
      </c>
      <c r="B1048" s="233" t="s">
        <v>1894</v>
      </c>
      <c r="C1048" s="233" t="s">
        <v>1895</v>
      </c>
      <c r="D1048" s="234" t="s">
        <v>1896</v>
      </c>
      <c r="E1048" s="167" t="s">
        <v>1897</v>
      </c>
      <c r="F1048" s="168" t="s">
        <v>276</v>
      </c>
      <c r="G1048" s="169" t="s">
        <v>1898</v>
      </c>
      <c r="H1048" s="170" t="s">
        <v>21</v>
      </c>
      <c r="I1048" s="171">
        <v>12</v>
      </c>
      <c r="J1048" s="172">
        <v>43009</v>
      </c>
      <c r="K1048" s="173">
        <v>43009</v>
      </c>
      <c r="L1048" s="173">
        <v>43100</v>
      </c>
      <c r="M1048" s="174">
        <v>10</v>
      </c>
      <c r="N1048" s="166">
        <v>7</v>
      </c>
      <c r="O1048" s="175">
        <v>3</v>
      </c>
      <c r="P1048" s="176">
        <f t="shared" si="62"/>
        <v>10</v>
      </c>
      <c r="Q1048" s="15">
        <f t="shared" si="63"/>
        <v>100</v>
      </c>
      <c r="R1048" s="139"/>
      <c r="S1048" s="242">
        <f>VLOOKUP(C1048,'[1]Sumado depto y gestion incorp1'!$A$2:$C$297,3,FALSE)</f>
        <v>450000000</v>
      </c>
      <c r="T1048" s="242">
        <f>VLOOKUP(C1048,'[1]Sumado depto y gestion incorp1'!$A$2:$D$297,4,FALSE)</f>
        <v>69843400</v>
      </c>
      <c r="U1048" s="21">
        <f>VLOOKUP(C1048,'[1]Sumado depto y gestion incorp1'!$A$2:$F$297,6,FALSE)</f>
        <v>449999846</v>
      </c>
      <c r="V1048" s="242">
        <f>VLOOKUP(C1048,'[1]Sumado depto y gestion incorp1'!$A$2:$G$297,7,FALSE)</f>
        <v>69843400</v>
      </c>
      <c r="W1048" s="21">
        <f t="shared" si="64"/>
        <v>519843400</v>
      </c>
      <c r="X1048" s="21">
        <f t="shared" si="65"/>
        <v>519843246</v>
      </c>
      <c r="Y1048" s="244"/>
      <c r="AA1048" s="251"/>
    </row>
    <row r="1049" spans="1:27" ht="30" x14ac:dyDescent="0.25">
      <c r="A1049" s="82" t="s">
        <v>48</v>
      </c>
      <c r="B1049" s="127"/>
      <c r="C1049" s="127"/>
      <c r="D1049" s="128"/>
      <c r="E1049" s="8"/>
      <c r="F1049" s="9" t="s">
        <v>883</v>
      </c>
      <c r="G1049" s="10" t="s">
        <v>1899</v>
      </c>
      <c r="H1049" s="11" t="s">
        <v>21</v>
      </c>
      <c r="I1049" s="12">
        <v>12</v>
      </c>
      <c r="J1049" s="13">
        <v>43009</v>
      </c>
      <c r="K1049" s="14">
        <v>43009</v>
      </c>
      <c r="L1049" s="14">
        <v>43100</v>
      </c>
      <c r="M1049" s="15">
        <v>1</v>
      </c>
      <c r="N1049" s="16">
        <v>1</v>
      </c>
      <c r="O1049" s="17">
        <v>0</v>
      </c>
      <c r="P1049" s="15">
        <f t="shared" si="62"/>
        <v>1</v>
      </c>
      <c r="Q1049" s="15">
        <f t="shared" si="63"/>
        <v>100</v>
      </c>
      <c r="R1049" s="139" t="s">
        <v>1900</v>
      </c>
      <c r="S1049" s="242"/>
      <c r="T1049" s="242"/>
      <c r="U1049" s="21"/>
      <c r="V1049" s="242"/>
      <c r="W1049" s="21"/>
      <c r="X1049" s="21"/>
      <c r="Y1049" s="244"/>
    </row>
    <row r="1050" spans="1:27" ht="30" x14ac:dyDescent="0.25">
      <c r="A1050" s="82" t="s">
        <v>48</v>
      </c>
      <c r="B1050" s="127"/>
      <c r="C1050" s="127"/>
      <c r="D1050" s="128"/>
      <c r="E1050" s="8"/>
      <c r="F1050" s="9" t="s">
        <v>1346</v>
      </c>
      <c r="G1050" s="10" t="s">
        <v>1901</v>
      </c>
      <c r="H1050" s="11" t="s">
        <v>21</v>
      </c>
      <c r="I1050" s="12">
        <v>12</v>
      </c>
      <c r="J1050" s="13">
        <v>43009</v>
      </c>
      <c r="K1050" s="14">
        <v>43009</v>
      </c>
      <c r="L1050" s="14">
        <v>43100</v>
      </c>
      <c r="M1050" s="15">
        <v>10</v>
      </c>
      <c r="N1050" s="16">
        <v>16</v>
      </c>
      <c r="O1050" s="17">
        <v>14</v>
      </c>
      <c r="P1050" s="15">
        <f t="shared" si="62"/>
        <v>30</v>
      </c>
      <c r="Q1050" s="15">
        <f t="shared" si="63"/>
        <v>300</v>
      </c>
      <c r="R1050" s="139"/>
      <c r="S1050" s="242"/>
      <c r="T1050" s="242"/>
      <c r="U1050" s="21"/>
      <c r="V1050" s="242"/>
      <c r="W1050" s="21"/>
      <c r="X1050" s="21"/>
      <c r="Y1050" s="244"/>
    </row>
    <row r="1051" spans="1:27" s="177" customFormat="1" ht="30" x14ac:dyDescent="0.25">
      <c r="A1051" s="82" t="s">
        <v>48</v>
      </c>
      <c r="B1051" s="233"/>
      <c r="C1051" s="233"/>
      <c r="D1051" s="234"/>
      <c r="E1051" s="167"/>
      <c r="F1051" s="168" t="s">
        <v>278</v>
      </c>
      <c r="G1051" s="169" t="s">
        <v>1902</v>
      </c>
      <c r="H1051" s="170" t="s">
        <v>21</v>
      </c>
      <c r="I1051" s="171">
        <v>12</v>
      </c>
      <c r="J1051" s="172">
        <v>43009</v>
      </c>
      <c r="K1051" s="173">
        <v>43009</v>
      </c>
      <c r="L1051" s="173">
        <v>43100</v>
      </c>
      <c r="M1051" s="176">
        <v>1</v>
      </c>
      <c r="N1051" s="166">
        <v>10</v>
      </c>
      <c r="O1051" s="175">
        <v>1</v>
      </c>
      <c r="P1051" s="176">
        <f t="shared" si="62"/>
        <v>11</v>
      </c>
      <c r="Q1051" s="15">
        <f t="shared" si="63"/>
        <v>1100</v>
      </c>
      <c r="R1051" s="139" t="s">
        <v>1903</v>
      </c>
      <c r="S1051" s="242"/>
      <c r="T1051" s="242"/>
      <c r="U1051" s="21"/>
      <c r="V1051" s="242"/>
      <c r="W1051" s="21"/>
      <c r="X1051" s="21"/>
      <c r="Y1051" s="244"/>
      <c r="AA1051" s="251"/>
    </row>
    <row r="1052" spans="1:27" s="177" customFormat="1" ht="30" x14ac:dyDescent="0.25">
      <c r="A1052" s="82" t="s">
        <v>48</v>
      </c>
      <c r="B1052" s="233"/>
      <c r="C1052" s="233"/>
      <c r="D1052" s="234"/>
      <c r="E1052" s="167"/>
      <c r="F1052" s="168" t="s">
        <v>1349</v>
      </c>
      <c r="G1052" s="169" t="s">
        <v>1904</v>
      </c>
      <c r="H1052" s="170" t="s">
        <v>21</v>
      </c>
      <c r="I1052" s="171">
        <v>12</v>
      </c>
      <c r="J1052" s="172">
        <v>43009</v>
      </c>
      <c r="K1052" s="173">
        <v>43009</v>
      </c>
      <c r="L1052" s="173">
        <v>43100</v>
      </c>
      <c r="M1052" s="176">
        <v>1</v>
      </c>
      <c r="N1052" s="166">
        <v>2</v>
      </c>
      <c r="O1052" s="175">
        <v>1</v>
      </c>
      <c r="P1052" s="176">
        <f t="shared" si="62"/>
        <v>3</v>
      </c>
      <c r="Q1052" s="15">
        <f t="shared" si="63"/>
        <v>300</v>
      </c>
      <c r="R1052" s="139" t="s">
        <v>1903</v>
      </c>
      <c r="S1052" s="242"/>
      <c r="T1052" s="242"/>
      <c r="U1052" s="21"/>
      <c r="V1052" s="242"/>
      <c r="W1052" s="21"/>
      <c r="X1052" s="21"/>
      <c r="Y1052" s="244"/>
      <c r="AA1052" s="251"/>
    </row>
    <row r="1053" spans="1:27" ht="30" x14ac:dyDescent="0.25">
      <c r="A1053" s="82" t="s">
        <v>48</v>
      </c>
      <c r="B1053" s="127"/>
      <c r="C1053" s="127"/>
      <c r="D1053" s="128"/>
      <c r="E1053" s="8"/>
      <c r="F1053" s="9" t="s">
        <v>1905</v>
      </c>
      <c r="G1053" s="10" t="s">
        <v>1906</v>
      </c>
      <c r="H1053" s="11" t="s">
        <v>21</v>
      </c>
      <c r="I1053" s="12">
        <v>12</v>
      </c>
      <c r="J1053" s="13">
        <v>43009</v>
      </c>
      <c r="K1053" s="14">
        <v>43009</v>
      </c>
      <c r="L1053" s="14">
        <v>43100</v>
      </c>
      <c r="M1053" s="15">
        <v>1</v>
      </c>
      <c r="N1053" s="16">
        <v>3</v>
      </c>
      <c r="O1053" s="17">
        <v>0</v>
      </c>
      <c r="P1053" s="15">
        <f t="shared" si="62"/>
        <v>3</v>
      </c>
      <c r="Q1053" s="15">
        <f t="shared" si="63"/>
        <v>300</v>
      </c>
      <c r="R1053" s="139" t="s">
        <v>1907</v>
      </c>
      <c r="S1053" s="242"/>
      <c r="T1053" s="242"/>
      <c r="U1053" s="21"/>
      <c r="V1053" s="242"/>
      <c r="W1053" s="21"/>
      <c r="X1053" s="21"/>
      <c r="Y1053" s="244"/>
    </row>
    <row r="1054" spans="1:27" ht="30" x14ac:dyDescent="0.25">
      <c r="A1054" s="82" t="s">
        <v>48</v>
      </c>
      <c r="B1054" s="127"/>
      <c r="C1054" s="127"/>
      <c r="D1054" s="128"/>
      <c r="E1054" s="8"/>
      <c r="F1054" s="9" t="s">
        <v>1855</v>
      </c>
      <c r="G1054" s="10" t="s">
        <v>1908</v>
      </c>
      <c r="H1054" s="11" t="s">
        <v>21</v>
      </c>
      <c r="I1054" s="12">
        <v>12</v>
      </c>
      <c r="J1054" s="13">
        <v>43009</v>
      </c>
      <c r="K1054" s="14">
        <v>43009</v>
      </c>
      <c r="L1054" s="14">
        <v>43100</v>
      </c>
      <c r="M1054" s="15">
        <v>1</v>
      </c>
      <c r="N1054" s="16">
        <v>3</v>
      </c>
      <c r="O1054" s="17">
        <v>3</v>
      </c>
      <c r="P1054" s="15">
        <f t="shared" si="62"/>
        <v>6</v>
      </c>
      <c r="Q1054" s="15">
        <f t="shared" si="63"/>
        <v>600</v>
      </c>
      <c r="R1054" s="139" t="s">
        <v>1907</v>
      </c>
      <c r="S1054" s="242"/>
      <c r="T1054" s="242"/>
      <c r="U1054" s="21"/>
      <c r="V1054" s="242"/>
      <c r="W1054" s="21"/>
      <c r="X1054" s="21"/>
      <c r="Y1054" s="244"/>
    </row>
    <row r="1055" spans="1:27" s="177" customFormat="1" ht="30" x14ac:dyDescent="0.25">
      <c r="A1055" s="82" t="s">
        <v>48</v>
      </c>
      <c r="B1055" s="233"/>
      <c r="C1055" s="233"/>
      <c r="D1055" s="234"/>
      <c r="E1055" s="167"/>
      <c r="F1055" s="168" t="s">
        <v>1858</v>
      </c>
      <c r="G1055" s="169" t="s">
        <v>1909</v>
      </c>
      <c r="H1055" s="170" t="s">
        <v>21</v>
      </c>
      <c r="I1055" s="171">
        <v>12</v>
      </c>
      <c r="J1055" s="172">
        <v>43009</v>
      </c>
      <c r="K1055" s="173">
        <v>43009</v>
      </c>
      <c r="L1055" s="173">
        <v>43100</v>
      </c>
      <c r="M1055" s="176">
        <v>1</v>
      </c>
      <c r="N1055" s="166">
        <v>191</v>
      </c>
      <c r="O1055" s="175">
        <v>45</v>
      </c>
      <c r="P1055" s="176">
        <f t="shared" si="62"/>
        <v>236</v>
      </c>
      <c r="Q1055" s="15">
        <f t="shared" si="63"/>
        <v>23600</v>
      </c>
      <c r="R1055" s="139" t="s">
        <v>1910</v>
      </c>
      <c r="S1055" s="242"/>
      <c r="T1055" s="242"/>
      <c r="U1055" s="21"/>
      <c r="V1055" s="242"/>
      <c r="W1055" s="21"/>
      <c r="X1055" s="21"/>
      <c r="Y1055" s="244"/>
      <c r="AA1055" s="251"/>
    </row>
    <row r="1056" spans="1:27" s="177" customFormat="1" ht="30" x14ac:dyDescent="0.25">
      <c r="A1056" s="82" t="s">
        <v>48</v>
      </c>
      <c r="B1056" s="233"/>
      <c r="C1056" s="233"/>
      <c r="D1056" s="234"/>
      <c r="E1056" s="167"/>
      <c r="F1056" s="168" t="s">
        <v>280</v>
      </c>
      <c r="G1056" s="169" t="s">
        <v>1911</v>
      </c>
      <c r="H1056" s="170" t="s">
        <v>21</v>
      </c>
      <c r="I1056" s="171">
        <v>12</v>
      </c>
      <c r="J1056" s="172">
        <v>43009</v>
      </c>
      <c r="K1056" s="173">
        <v>43009</v>
      </c>
      <c r="L1056" s="173">
        <v>43100</v>
      </c>
      <c r="M1056" s="176">
        <v>1</v>
      </c>
      <c r="N1056" s="166">
        <v>0.7</v>
      </c>
      <c r="O1056" s="175">
        <v>0.3</v>
      </c>
      <c r="P1056" s="176">
        <f t="shared" si="62"/>
        <v>1</v>
      </c>
      <c r="Q1056" s="15">
        <f t="shared" si="63"/>
        <v>100</v>
      </c>
      <c r="R1056" s="139"/>
      <c r="S1056" s="242"/>
      <c r="T1056" s="242"/>
      <c r="U1056" s="21"/>
      <c r="V1056" s="242"/>
      <c r="W1056" s="21"/>
      <c r="X1056" s="21"/>
      <c r="Y1056" s="244"/>
      <c r="AA1056" s="251"/>
    </row>
    <row r="1057" spans="1:27" s="177" customFormat="1" ht="30" x14ac:dyDescent="0.25">
      <c r="A1057" s="82" t="s">
        <v>48</v>
      </c>
      <c r="B1057" s="233"/>
      <c r="C1057" s="233"/>
      <c r="D1057" s="234"/>
      <c r="E1057" s="167"/>
      <c r="F1057" s="168" t="s">
        <v>1912</v>
      </c>
      <c r="G1057" s="169" t="s">
        <v>1913</v>
      </c>
      <c r="H1057" s="170" t="s">
        <v>21</v>
      </c>
      <c r="I1057" s="171">
        <v>12</v>
      </c>
      <c r="J1057" s="172">
        <v>43009</v>
      </c>
      <c r="K1057" s="173">
        <v>43009</v>
      </c>
      <c r="L1057" s="173">
        <v>43100</v>
      </c>
      <c r="M1057" s="176">
        <v>1</v>
      </c>
      <c r="N1057" s="166">
        <v>9</v>
      </c>
      <c r="O1057" s="175">
        <v>5</v>
      </c>
      <c r="P1057" s="176">
        <f t="shared" si="62"/>
        <v>14</v>
      </c>
      <c r="Q1057" s="15">
        <f t="shared" si="63"/>
        <v>1400</v>
      </c>
      <c r="R1057" s="139" t="s">
        <v>1914</v>
      </c>
      <c r="S1057" s="242"/>
      <c r="T1057" s="242"/>
      <c r="U1057" s="21"/>
      <c r="V1057" s="242"/>
      <c r="W1057" s="21"/>
      <c r="X1057" s="21"/>
      <c r="Y1057" s="244"/>
      <c r="AA1057" s="251"/>
    </row>
    <row r="1058" spans="1:27" s="177" customFormat="1" ht="30" x14ac:dyDescent="0.25">
      <c r="A1058" s="82" t="s">
        <v>48</v>
      </c>
      <c r="B1058" s="233"/>
      <c r="C1058" s="233"/>
      <c r="D1058" s="234"/>
      <c r="E1058" s="167"/>
      <c r="F1058" s="168" t="s">
        <v>1861</v>
      </c>
      <c r="G1058" s="169" t="s">
        <v>1915</v>
      </c>
      <c r="H1058" s="170" t="s">
        <v>21</v>
      </c>
      <c r="I1058" s="171">
        <v>12</v>
      </c>
      <c r="J1058" s="172">
        <v>43009</v>
      </c>
      <c r="K1058" s="173">
        <v>43009</v>
      </c>
      <c r="L1058" s="173">
        <v>43100</v>
      </c>
      <c r="M1058" s="176">
        <v>1</v>
      </c>
      <c r="N1058" s="166">
        <v>0.05</v>
      </c>
      <c r="O1058" s="178">
        <v>0.95</v>
      </c>
      <c r="P1058" s="176">
        <f t="shared" si="62"/>
        <v>1</v>
      </c>
      <c r="Q1058" s="15">
        <f t="shared" si="63"/>
        <v>100</v>
      </c>
      <c r="R1058" s="139"/>
      <c r="S1058" s="242"/>
      <c r="T1058" s="242"/>
      <c r="U1058" s="21"/>
      <c r="V1058" s="242"/>
      <c r="W1058" s="21"/>
      <c r="X1058" s="21"/>
      <c r="Y1058" s="244"/>
      <c r="AA1058" s="251"/>
    </row>
    <row r="1059" spans="1:27" s="177" customFormat="1" ht="30" x14ac:dyDescent="0.25">
      <c r="A1059" s="82" t="s">
        <v>48</v>
      </c>
      <c r="B1059" s="233"/>
      <c r="C1059" s="233"/>
      <c r="D1059" s="234"/>
      <c r="E1059" s="167"/>
      <c r="F1059" s="168" t="s">
        <v>282</v>
      </c>
      <c r="G1059" s="169" t="s">
        <v>1916</v>
      </c>
      <c r="H1059" s="170" t="s">
        <v>21</v>
      </c>
      <c r="I1059" s="171">
        <v>12</v>
      </c>
      <c r="J1059" s="172">
        <v>43009</v>
      </c>
      <c r="K1059" s="173">
        <v>43009</v>
      </c>
      <c r="L1059" s="173">
        <v>43100</v>
      </c>
      <c r="M1059" s="176">
        <v>1</v>
      </c>
      <c r="N1059" s="166">
        <v>10</v>
      </c>
      <c r="O1059" s="175">
        <v>1</v>
      </c>
      <c r="P1059" s="176">
        <f t="shared" si="62"/>
        <v>11</v>
      </c>
      <c r="Q1059" s="15">
        <f t="shared" si="63"/>
        <v>1100</v>
      </c>
      <c r="R1059" s="139" t="s">
        <v>1917</v>
      </c>
      <c r="S1059" s="242"/>
      <c r="T1059" s="242"/>
      <c r="U1059" s="21"/>
      <c r="V1059" s="242"/>
      <c r="W1059" s="21"/>
      <c r="X1059" s="21"/>
      <c r="Y1059" s="244"/>
      <c r="AA1059" s="251"/>
    </row>
    <row r="1060" spans="1:27" s="177" customFormat="1" ht="30" x14ac:dyDescent="0.25">
      <c r="A1060" s="82" t="s">
        <v>48</v>
      </c>
      <c r="B1060" s="233"/>
      <c r="C1060" s="233"/>
      <c r="D1060" s="234"/>
      <c r="E1060" s="167"/>
      <c r="F1060" s="168" t="s">
        <v>1863</v>
      </c>
      <c r="G1060" s="169" t="s">
        <v>1918</v>
      </c>
      <c r="H1060" s="170" t="s">
        <v>21</v>
      </c>
      <c r="I1060" s="171">
        <v>12</v>
      </c>
      <c r="J1060" s="172">
        <v>43009</v>
      </c>
      <c r="K1060" s="173">
        <v>43009</v>
      </c>
      <c r="L1060" s="173">
        <v>43100</v>
      </c>
      <c r="M1060" s="176">
        <v>1</v>
      </c>
      <c r="N1060" s="166">
        <v>2</v>
      </c>
      <c r="O1060" s="175">
        <v>1</v>
      </c>
      <c r="P1060" s="176">
        <f t="shared" ref="P1060:P1123" si="66">N1060+O1060</f>
        <v>3</v>
      </c>
      <c r="Q1060" s="15">
        <f t="shared" si="63"/>
        <v>300</v>
      </c>
      <c r="R1060" s="139" t="s">
        <v>1919</v>
      </c>
      <c r="S1060" s="242"/>
      <c r="T1060" s="242"/>
      <c r="U1060" s="21"/>
      <c r="V1060" s="242"/>
      <c r="W1060" s="21"/>
      <c r="X1060" s="21"/>
      <c r="Y1060" s="244"/>
      <c r="AA1060" s="251"/>
    </row>
    <row r="1061" spans="1:27" ht="30" x14ac:dyDescent="0.25">
      <c r="A1061" s="82" t="s">
        <v>48</v>
      </c>
      <c r="B1061" s="127"/>
      <c r="C1061" s="127"/>
      <c r="D1061" s="128"/>
      <c r="E1061" s="8"/>
      <c r="F1061" s="9" t="s">
        <v>1920</v>
      </c>
      <c r="G1061" s="10" t="s">
        <v>1921</v>
      </c>
      <c r="H1061" s="11" t="s">
        <v>21</v>
      </c>
      <c r="I1061" s="12">
        <v>12</v>
      </c>
      <c r="J1061" s="13">
        <v>43009</v>
      </c>
      <c r="K1061" s="14">
        <v>43009</v>
      </c>
      <c r="L1061" s="14">
        <v>43100</v>
      </c>
      <c r="M1061" s="15">
        <v>1</v>
      </c>
      <c r="N1061" s="16">
        <v>1</v>
      </c>
      <c r="O1061" s="17">
        <v>0</v>
      </c>
      <c r="P1061" s="15">
        <f t="shared" si="66"/>
        <v>1</v>
      </c>
      <c r="Q1061" s="15">
        <f t="shared" si="63"/>
        <v>100</v>
      </c>
      <c r="R1061" s="139" t="s">
        <v>1922</v>
      </c>
      <c r="S1061" s="242"/>
      <c r="T1061" s="242"/>
      <c r="U1061" s="21"/>
      <c r="V1061" s="242"/>
      <c r="W1061" s="21"/>
      <c r="X1061" s="21"/>
      <c r="Y1061" s="244"/>
    </row>
    <row r="1062" spans="1:27" ht="30" x14ac:dyDescent="0.25">
      <c r="A1062" s="82" t="s">
        <v>48</v>
      </c>
      <c r="B1062" s="127"/>
      <c r="C1062" s="127"/>
      <c r="D1062" s="128"/>
      <c r="E1062" s="8"/>
      <c r="F1062" s="9" t="s">
        <v>712</v>
      </c>
      <c r="G1062" s="10" t="s">
        <v>1923</v>
      </c>
      <c r="H1062" s="11" t="s">
        <v>21</v>
      </c>
      <c r="I1062" s="12">
        <v>12</v>
      </c>
      <c r="J1062" s="13">
        <v>43009</v>
      </c>
      <c r="K1062" s="14">
        <v>43009</v>
      </c>
      <c r="L1062" s="14">
        <v>43100</v>
      </c>
      <c r="M1062" s="15">
        <v>1</v>
      </c>
      <c r="N1062" s="16">
        <v>3</v>
      </c>
      <c r="O1062" s="17">
        <v>3</v>
      </c>
      <c r="P1062" s="15">
        <f t="shared" si="66"/>
        <v>6</v>
      </c>
      <c r="Q1062" s="15">
        <f t="shared" si="63"/>
        <v>600</v>
      </c>
      <c r="R1062" s="139" t="s">
        <v>1924</v>
      </c>
      <c r="S1062" s="242"/>
      <c r="T1062" s="242"/>
      <c r="U1062" s="21"/>
      <c r="V1062" s="242"/>
      <c r="W1062" s="21"/>
      <c r="X1062" s="21"/>
      <c r="Y1062" s="244"/>
    </row>
    <row r="1063" spans="1:27" s="177" customFormat="1" ht="30" x14ac:dyDescent="0.25">
      <c r="A1063" s="82" t="s">
        <v>48</v>
      </c>
      <c r="B1063" s="233"/>
      <c r="C1063" s="233"/>
      <c r="D1063" s="234"/>
      <c r="E1063" s="167"/>
      <c r="F1063" s="168" t="s">
        <v>284</v>
      </c>
      <c r="G1063" s="169" t="s">
        <v>1925</v>
      </c>
      <c r="H1063" s="170" t="s">
        <v>21</v>
      </c>
      <c r="I1063" s="171">
        <v>12</v>
      </c>
      <c r="J1063" s="172">
        <v>43009</v>
      </c>
      <c r="K1063" s="173">
        <v>43009</v>
      </c>
      <c r="L1063" s="173">
        <v>43100</v>
      </c>
      <c r="M1063" s="176">
        <v>1</v>
      </c>
      <c r="N1063" s="166">
        <v>1</v>
      </c>
      <c r="O1063" s="175">
        <v>1</v>
      </c>
      <c r="P1063" s="176">
        <f t="shared" si="66"/>
        <v>2</v>
      </c>
      <c r="Q1063" s="15">
        <f t="shared" si="63"/>
        <v>200</v>
      </c>
      <c r="R1063" s="139" t="s">
        <v>1926</v>
      </c>
      <c r="S1063" s="242"/>
      <c r="T1063" s="242"/>
      <c r="U1063" s="21"/>
      <c r="V1063" s="242"/>
      <c r="W1063" s="21"/>
      <c r="X1063" s="21"/>
      <c r="Y1063" s="244"/>
      <c r="AA1063" s="251"/>
    </row>
    <row r="1064" spans="1:27" s="177" customFormat="1" ht="30" x14ac:dyDescent="0.25">
      <c r="A1064" s="82" t="s">
        <v>48</v>
      </c>
      <c r="B1064" s="233"/>
      <c r="C1064" s="233"/>
      <c r="D1064" s="234"/>
      <c r="E1064" s="167"/>
      <c r="F1064" s="168" t="s">
        <v>1866</v>
      </c>
      <c r="G1064" s="169" t="s">
        <v>1927</v>
      </c>
      <c r="H1064" s="170" t="s">
        <v>21</v>
      </c>
      <c r="I1064" s="171">
        <v>12</v>
      </c>
      <c r="J1064" s="172">
        <v>43009</v>
      </c>
      <c r="K1064" s="173">
        <v>43009</v>
      </c>
      <c r="L1064" s="173">
        <v>43100</v>
      </c>
      <c r="M1064" s="174">
        <v>2</v>
      </c>
      <c r="N1064" s="166">
        <v>9</v>
      </c>
      <c r="O1064" s="175">
        <v>5</v>
      </c>
      <c r="P1064" s="176">
        <f t="shared" si="66"/>
        <v>14</v>
      </c>
      <c r="Q1064" s="15">
        <f t="shared" si="63"/>
        <v>700</v>
      </c>
      <c r="R1064" s="139"/>
      <c r="S1064" s="242"/>
      <c r="T1064" s="242"/>
      <c r="U1064" s="21"/>
      <c r="V1064" s="242"/>
      <c r="W1064" s="21"/>
      <c r="X1064" s="21"/>
      <c r="Y1064" s="244"/>
      <c r="AA1064" s="251"/>
    </row>
    <row r="1065" spans="1:27" s="177" customFormat="1" ht="30" x14ac:dyDescent="0.25">
      <c r="A1065" s="82" t="s">
        <v>48</v>
      </c>
      <c r="B1065" s="233"/>
      <c r="C1065" s="233"/>
      <c r="D1065" s="234"/>
      <c r="E1065" s="167"/>
      <c r="F1065" s="168" t="s">
        <v>1928</v>
      </c>
      <c r="G1065" s="169" t="s">
        <v>1929</v>
      </c>
      <c r="H1065" s="170" t="s">
        <v>21</v>
      </c>
      <c r="I1065" s="171">
        <v>12</v>
      </c>
      <c r="J1065" s="172">
        <v>43009</v>
      </c>
      <c r="K1065" s="173">
        <v>43009</v>
      </c>
      <c r="L1065" s="173">
        <v>43100</v>
      </c>
      <c r="M1065" s="176">
        <v>2</v>
      </c>
      <c r="N1065" s="166">
        <v>10</v>
      </c>
      <c r="O1065" s="175">
        <v>1</v>
      </c>
      <c r="P1065" s="176">
        <f t="shared" si="66"/>
        <v>11</v>
      </c>
      <c r="Q1065" s="15">
        <f t="shared" si="63"/>
        <v>550</v>
      </c>
      <c r="R1065" s="139"/>
      <c r="S1065" s="242"/>
      <c r="T1065" s="242"/>
      <c r="U1065" s="21"/>
      <c r="V1065" s="242"/>
      <c r="W1065" s="21"/>
      <c r="X1065" s="21"/>
      <c r="Y1065" s="244"/>
      <c r="AA1065" s="251"/>
    </row>
    <row r="1066" spans="1:27" s="177" customFormat="1" ht="30" x14ac:dyDescent="0.25">
      <c r="A1066" s="82" t="s">
        <v>48</v>
      </c>
      <c r="B1066" s="233"/>
      <c r="C1066" s="233"/>
      <c r="D1066" s="234"/>
      <c r="E1066" s="167"/>
      <c r="F1066" s="168" t="s">
        <v>285</v>
      </c>
      <c r="G1066" s="169" t="s">
        <v>1930</v>
      </c>
      <c r="H1066" s="170" t="s">
        <v>21</v>
      </c>
      <c r="I1066" s="171">
        <v>12</v>
      </c>
      <c r="J1066" s="172">
        <v>43009</v>
      </c>
      <c r="K1066" s="173">
        <v>43009</v>
      </c>
      <c r="L1066" s="173">
        <v>43100</v>
      </c>
      <c r="M1066" s="176">
        <v>3</v>
      </c>
      <c r="N1066" s="166">
        <v>2</v>
      </c>
      <c r="O1066" s="175">
        <v>1</v>
      </c>
      <c r="P1066" s="176">
        <f t="shared" si="66"/>
        <v>3</v>
      </c>
      <c r="Q1066" s="15">
        <f t="shared" si="63"/>
        <v>100</v>
      </c>
      <c r="R1066" s="139"/>
      <c r="S1066" s="242"/>
      <c r="T1066" s="242"/>
      <c r="U1066" s="21"/>
      <c r="V1066" s="242"/>
      <c r="W1066" s="21"/>
      <c r="X1066" s="21"/>
      <c r="Y1066" s="244"/>
      <c r="AA1066" s="251"/>
    </row>
    <row r="1067" spans="1:27" ht="30" x14ac:dyDescent="0.25">
      <c r="A1067" s="82" t="s">
        <v>48</v>
      </c>
      <c r="B1067" s="127"/>
      <c r="C1067" s="127"/>
      <c r="D1067" s="128"/>
      <c r="E1067" s="8"/>
      <c r="F1067" s="9" t="s">
        <v>1931</v>
      </c>
      <c r="G1067" s="10" t="s">
        <v>1932</v>
      </c>
      <c r="H1067" s="11" t="s">
        <v>21</v>
      </c>
      <c r="I1067" s="12">
        <v>12</v>
      </c>
      <c r="J1067" s="13">
        <v>43009</v>
      </c>
      <c r="K1067" s="14">
        <v>43009</v>
      </c>
      <c r="L1067" s="14">
        <v>43100</v>
      </c>
      <c r="M1067" s="15">
        <v>2</v>
      </c>
      <c r="N1067" s="16">
        <v>3</v>
      </c>
      <c r="O1067" s="17">
        <v>3</v>
      </c>
      <c r="P1067" s="15">
        <f t="shared" si="66"/>
        <v>6</v>
      </c>
      <c r="Q1067" s="15">
        <f t="shared" si="63"/>
        <v>300</v>
      </c>
      <c r="R1067" s="139"/>
      <c r="S1067" s="242"/>
      <c r="T1067" s="242"/>
      <c r="U1067" s="21"/>
      <c r="V1067" s="242"/>
      <c r="W1067" s="21"/>
      <c r="X1067" s="21"/>
      <c r="Y1067" s="244"/>
    </row>
    <row r="1068" spans="1:27" ht="30" x14ac:dyDescent="0.25">
      <c r="A1068" s="82" t="s">
        <v>48</v>
      </c>
      <c r="B1068" s="127"/>
      <c r="C1068" s="127"/>
      <c r="D1068" s="128"/>
      <c r="E1068" s="8"/>
      <c r="F1068" s="9" t="s">
        <v>1933</v>
      </c>
      <c r="G1068" s="10" t="s">
        <v>1934</v>
      </c>
      <c r="H1068" s="11" t="s">
        <v>21</v>
      </c>
      <c r="I1068" s="12">
        <v>12</v>
      </c>
      <c r="J1068" s="13">
        <v>43009</v>
      </c>
      <c r="K1068" s="14">
        <v>43009</v>
      </c>
      <c r="L1068" s="14">
        <v>43100</v>
      </c>
      <c r="M1068" s="15">
        <v>1</v>
      </c>
      <c r="N1068" s="16">
        <v>3</v>
      </c>
      <c r="O1068" s="17">
        <v>0</v>
      </c>
      <c r="P1068" s="15">
        <f t="shared" si="66"/>
        <v>3</v>
      </c>
      <c r="Q1068" s="15">
        <f t="shared" si="63"/>
        <v>300</v>
      </c>
      <c r="R1068" s="139" t="s">
        <v>1935</v>
      </c>
      <c r="S1068" s="242"/>
      <c r="T1068" s="242"/>
      <c r="U1068" s="21"/>
      <c r="V1068" s="242"/>
      <c r="W1068" s="21"/>
      <c r="X1068" s="21"/>
      <c r="Y1068" s="244"/>
    </row>
    <row r="1069" spans="1:27" s="177" customFormat="1" ht="30" x14ac:dyDescent="0.25">
      <c r="A1069" s="82" t="s">
        <v>48</v>
      </c>
      <c r="B1069" s="233"/>
      <c r="C1069" s="233"/>
      <c r="D1069" s="234"/>
      <c r="E1069" s="167"/>
      <c r="F1069" s="168" t="s">
        <v>1868</v>
      </c>
      <c r="G1069" s="169" t="s">
        <v>1936</v>
      </c>
      <c r="H1069" s="170" t="s">
        <v>21</v>
      </c>
      <c r="I1069" s="171">
        <v>12</v>
      </c>
      <c r="J1069" s="172">
        <v>43009</v>
      </c>
      <c r="K1069" s="173">
        <v>43009</v>
      </c>
      <c r="L1069" s="173">
        <v>43100</v>
      </c>
      <c r="M1069" s="174">
        <v>1</v>
      </c>
      <c r="N1069" s="166">
        <v>1</v>
      </c>
      <c r="O1069" s="175">
        <v>1</v>
      </c>
      <c r="P1069" s="176">
        <f t="shared" si="66"/>
        <v>2</v>
      </c>
      <c r="Q1069" s="15">
        <f t="shared" si="63"/>
        <v>200</v>
      </c>
      <c r="R1069" s="139"/>
      <c r="S1069" s="242"/>
      <c r="T1069" s="242"/>
      <c r="U1069" s="21"/>
      <c r="V1069" s="242"/>
      <c r="W1069" s="21"/>
      <c r="X1069" s="21"/>
      <c r="Y1069" s="244"/>
      <c r="AA1069" s="251"/>
    </row>
    <row r="1070" spans="1:27" s="177" customFormat="1" ht="30" x14ac:dyDescent="0.25">
      <c r="A1070" s="82" t="s">
        <v>48</v>
      </c>
      <c r="B1070" s="233"/>
      <c r="C1070" s="233"/>
      <c r="D1070" s="234"/>
      <c r="E1070" s="167"/>
      <c r="F1070" s="168" t="s">
        <v>1870</v>
      </c>
      <c r="G1070" s="169" t="s">
        <v>1937</v>
      </c>
      <c r="H1070" s="170" t="s">
        <v>21</v>
      </c>
      <c r="I1070" s="171">
        <v>12</v>
      </c>
      <c r="J1070" s="172">
        <v>43009</v>
      </c>
      <c r="K1070" s="173">
        <v>43009</v>
      </c>
      <c r="L1070" s="173">
        <v>43100</v>
      </c>
      <c r="M1070" s="176">
        <v>1</v>
      </c>
      <c r="N1070" s="166">
        <v>191</v>
      </c>
      <c r="O1070" s="175">
        <v>45</v>
      </c>
      <c r="P1070" s="176">
        <f t="shared" si="66"/>
        <v>236</v>
      </c>
      <c r="Q1070" s="15">
        <f t="shared" si="63"/>
        <v>23600</v>
      </c>
      <c r="R1070" s="139" t="s">
        <v>1938</v>
      </c>
      <c r="S1070" s="242"/>
      <c r="T1070" s="242"/>
      <c r="U1070" s="21"/>
      <c r="V1070" s="242"/>
      <c r="W1070" s="21"/>
      <c r="X1070" s="21"/>
      <c r="Y1070" s="244"/>
      <c r="AA1070" s="251"/>
    </row>
    <row r="1071" spans="1:27" ht="30" x14ac:dyDescent="0.25">
      <c r="A1071" s="82" t="s">
        <v>48</v>
      </c>
      <c r="B1071" s="127"/>
      <c r="C1071" s="127"/>
      <c r="D1071" s="128"/>
      <c r="E1071" s="8"/>
      <c r="F1071" s="9" t="s">
        <v>1939</v>
      </c>
      <c r="G1071" s="10" t="s">
        <v>1940</v>
      </c>
      <c r="H1071" s="11" t="s">
        <v>21</v>
      </c>
      <c r="I1071" s="12">
        <v>12</v>
      </c>
      <c r="J1071" s="13">
        <v>43009</v>
      </c>
      <c r="K1071" s="14">
        <v>43009</v>
      </c>
      <c r="L1071" s="14">
        <v>43100</v>
      </c>
      <c r="M1071" s="15">
        <v>1</v>
      </c>
      <c r="N1071" s="16">
        <v>1</v>
      </c>
      <c r="O1071" s="17">
        <v>0</v>
      </c>
      <c r="P1071" s="15">
        <f t="shared" si="66"/>
        <v>1</v>
      </c>
      <c r="Q1071" s="15">
        <f t="shared" si="63"/>
        <v>100</v>
      </c>
      <c r="R1071" s="139"/>
      <c r="S1071" s="242"/>
      <c r="T1071" s="242"/>
      <c r="U1071" s="21"/>
      <c r="V1071" s="242"/>
      <c r="W1071" s="21"/>
      <c r="X1071" s="21"/>
      <c r="Y1071" s="244"/>
    </row>
    <row r="1072" spans="1:27" ht="30" x14ac:dyDescent="0.25">
      <c r="A1072" s="82" t="s">
        <v>48</v>
      </c>
      <c r="B1072" s="127"/>
      <c r="C1072" s="127"/>
      <c r="D1072" s="128"/>
      <c r="E1072" s="8"/>
      <c r="F1072" s="9" t="s">
        <v>1873</v>
      </c>
      <c r="G1072" s="10" t="s">
        <v>1941</v>
      </c>
      <c r="H1072" s="11" t="s">
        <v>21</v>
      </c>
      <c r="I1072" s="12">
        <v>12</v>
      </c>
      <c r="J1072" s="13">
        <v>43009</v>
      </c>
      <c r="K1072" s="14">
        <v>43009</v>
      </c>
      <c r="L1072" s="14">
        <v>43100</v>
      </c>
      <c r="M1072" s="15">
        <v>10</v>
      </c>
      <c r="N1072" s="16">
        <v>16</v>
      </c>
      <c r="O1072" s="17">
        <v>14</v>
      </c>
      <c r="P1072" s="15">
        <f t="shared" si="66"/>
        <v>30</v>
      </c>
      <c r="Q1072" s="15">
        <f t="shared" si="63"/>
        <v>300</v>
      </c>
      <c r="R1072" s="139"/>
      <c r="S1072" s="242"/>
      <c r="T1072" s="242"/>
      <c r="U1072" s="21"/>
      <c r="V1072" s="242"/>
      <c r="W1072" s="21"/>
      <c r="X1072" s="21"/>
      <c r="Y1072" s="244"/>
    </row>
    <row r="1073" spans="1:27" s="177" customFormat="1" ht="30" x14ac:dyDescent="0.25">
      <c r="A1073" s="82" t="s">
        <v>48</v>
      </c>
      <c r="B1073" s="233"/>
      <c r="C1073" s="233"/>
      <c r="D1073" s="234"/>
      <c r="E1073" s="167"/>
      <c r="F1073" s="168" t="s">
        <v>1875</v>
      </c>
      <c r="G1073" s="169" t="s">
        <v>1942</v>
      </c>
      <c r="H1073" s="170" t="s">
        <v>21</v>
      </c>
      <c r="I1073" s="171">
        <v>12</v>
      </c>
      <c r="J1073" s="172">
        <v>43009</v>
      </c>
      <c r="K1073" s="173">
        <v>43009</v>
      </c>
      <c r="L1073" s="173">
        <v>43100</v>
      </c>
      <c r="M1073" s="176">
        <v>1</v>
      </c>
      <c r="N1073" s="166">
        <v>0.5</v>
      </c>
      <c r="O1073" s="175">
        <v>0.5</v>
      </c>
      <c r="P1073" s="176">
        <f t="shared" si="66"/>
        <v>1</v>
      </c>
      <c r="Q1073" s="15">
        <f t="shared" si="63"/>
        <v>100</v>
      </c>
      <c r="R1073" s="139"/>
      <c r="S1073" s="242"/>
      <c r="T1073" s="242"/>
      <c r="U1073" s="21"/>
      <c r="V1073" s="242"/>
      <c r="W1073" s="21"/>
      <c r="X1073" s="21"/>
      <c r="Y1073" s="244"/>
      <c r="AA1073" s="251"/>
    </row>
    <row r="1074" spans="1:27" s="177" customFormat="1" ht="30" x14ac:dyDescent="0.25">
      <c r="A1074" s="82" t="s">
        <v>48</v>
      </c>
      <c r="B1074" s="233"/>
      <c r="C1074" s="233"/>
      <c r="D1074" s="234"/>
      <c r="E1074" s="167"/>
      <c r="F1074" s="168" t="s">
        <v>1943</v>
      </c>
      <c r="G1074" s="169" t="s">
        <v>1944</v>
      </c>
      <c r="H1074" s="170" t="s">
        <v>21</v>
      </c>
      <c r="I1074" s="171">
        <v>12</v>
      </c>
      <c r="J1074" s="172">
        <v>43009</v>
      </c>
      <c r="K1074" s="173">
        <v>43009</v>
      </c>
      <c r="L1074" s="173">
        <v>43100</v>
      </c>
      <c r="M1074" s="176">
        <v>20</v>
      </c>
      <c r="N1074" s="166">
        <v>191</v>
      </c>
      <c r="O1074" s="175">
        <v>45</v>
      </c>
      <c r="P1074" s="176">
        <f t="shared" si="66"/>
        <v>236</v>
      </c>
      <c r="Q1074" s="15">
        <f t="shared" si="63"/>
        <v>1180</v>
      </c>
      <c r="R1074" s="139"/>
      <c r="S1074" s="242"/>
      <c r="T1074" s="242"/>
      <c r="U1074" s="21"/>
      <c r="V1074" s="242"/>
      <c r="W1074" s="21"/>
      <c r="X1074" s="21"/>
      <c r="Y1074" s="244"/>
      <c r="AA1074" s="251"/>
    </row>
    <row r="1075" spans="1:27" ht="30" x14ac:dyDescent="0.25">
      <c r="A1075" s="82" t="s">
        <v>48</v>
      </c>
      <c r="B1075" s="127"/>
      <c r="C1075" s="127"/>
      <c r="D1075" s="128"/>
      <c r="E1075" s="8"/>
      <c r="F1075" s="9" t="s">
        <v>1945</v>
      </c>
      <c r="G1075" s="10" t="s">
        <v>1946</v>
      </c>
      <c r="H1075" s="11" t="s">
        <v>21</v>
      </c>
      <c r="I1075" s="12">
        <v>12</v>
      </c>
      <c r="J1075" s="13">
        <v>43009</v>
      </c>
      <c r="K1075" s="14">
        <v>43009</v>
      </c>
      <c r="L1075" s="14">
        <v>43100</v>
      </c>
      <c r="M1075" s="179">
        <v>3</v>
      </c>
      <c r="N1075" s="16">
        <v>11</v>
      </c>
      <c r="O1075" s="17">
        <v>6</v>
      </c>
      <c r="P1075" s="15">
        <f t="shared" si="66"/>
        <v>17</v>
      </c>
      <c r="Q1075" s="15">
        <f t="shared" si="63"/>
        <v>566.66666666666674</v>
      </c>
      <c r="R1075" s="139"/>
      <c r="S1075" s="242"/>
      <c r="T1075" s="242"/>
      <c r="U1075" s="21"/>
      <c r="V1075" s="242"/>
      <c r="W1075" s="21"/>
      <c r="X1075" s="21"/>
      <c r="Y1075" s="244"/>
    </row>
    <row r="1076" spans="1:27" ht="30" x14ac:dyDescent="0.25">
      <c r="A1076" s="82" t="s">
        <v>48</v>
      </c>
      <c r="B1076" s="127"/>
      <c r="C1076" s="127"/>
      <c r="D1076" s="128"/>
      <c r="E1076" s="8"/>
      <c r="F1076" s="9" t="s">
        <v>1947</v>
      </c>
      <c r="G1076" s="10" t="s">
        <v>1948</v>
      </c>
      <c r="H1076" s="11" t="s">
        <v>21</v>
      </c>
      <c r="I1076" s="12">
        <v>12</v>
      </c>
      <c r="J1076" s="13">
        <v>43009</v>
      </c>
      <c r="K1076" s="14">
        <v>43009</v>
      </c>
      <c r="L1076" s="14">
        <v>43100</v>
      </c>
      <c r="M1076" s="179">
        <v>3</v>
      </c>
      <c r="N1076" s="16">
        <v>11</v>
      </c>
      <c r="O1076" s="17">
        <v>6</v>
      </c>
      <c r="P1076" s="15">
        <f t="shared" si="66"/>
        <v>17</v>
      </c>
      <c r="Q1076" s="15">
        <f t="shared" si="63"/>
        <v>566.66666666666674</v>
      </c>
      <c r="R1076" s="139"/>
      <c r="S1076" s="242"/>
      <c r="T1076" s="242"/>
      <c r="U1076" s="21"/>
      <c r="V1076" s="242"/>
      <c r="W1076" s="21"/>
      <c r="X1076" s="21"/>
      <c r="Y1076" s="244"/>
    </row>
    <row r="1077" spans="1:27" s="177" customFormat="1" ht="30" x14ac:dyDescent="0.25">
      <c r="A1077" s="82" t="s">
        <v>48</v>
      </c>
      <c r="B1077" s="233"/>
      <c r="C1077" s="233"/>
      <c r="D1077" s="234"/>
      <c r="E1077" s="167"/>
      <c r="F1077" s="168" t="s">
        <v>1949</v>
      </c>
      <c r="G1077" s="169" t="s">
        <v>1950</v>
      </c>
      <c r="H1077" s="170" t="s">
        <v>21</v>
      </c>
      <c r="I1077" s="171">
        <v>12</v>
      </c>
      <c r="J1077" s="172">
        <v>43009</v>
      </c>
      <c r="K1077" s="173">
        <v>43009</v>
      </c>
      <c r="L1077" s="173">
        <v>43100</v>
      </c>
      <c r="M1077" s="176">
        <v>2</v>
      </c>
      <c r="N1077" s="166">
        <v>9</v>
      </c>
      <c r="O1077" s="175">
        <v>5</v>
      </c>
      <c r="P1077" s="176">
        <f t="shared" si="66"/>
        <v>14</v>
      </c>
      <c r="Q1077" s="15">
        <f t="shared" si="63"/>
        <v>700</v>
      </c>
      <c r="R1077" s="139"/>
      <c r="S1077" s="242"/>
      <c r="T1077" s="242"/>
      <c r="U1077" s="21"/>
      <c r="V1077" s="242"/>
      <c r="W1077" s="21"/>
      <c r="X1077" s="21"/>
      <c r="Y1077" s="244"/>
      <c r="AA1077" s="251"/>
    </row>
    <row r="1078" spans="1:27" s="177" customFormat="1" ht="30" x14ac:dyDescent="0.25">
      <c r="A1078" s="82" t="s">
        <v>48</v>
      </c>
      <c r="B1078" s="233"/>
      <c r="C1078" s="233"/>
      <c r="D1078" s="234"/>
      <c r="E1078" s="167"/>
      <c r="F1078" s="168" t="s">
        <v>1951</v>
      </c>
      <c r="G1078" s="169" t="s">
        <v>1952</v>
      </c>
      <c r="H1078" s="170" t="s">
        <v>21</v>
      </c>
      <c r="I1078" s="171">
        <v>12</v>
      </c>
      <c r="J1078" s="172">
        <v>43009</v>
      </c>
      <c r="K1078" s="173">
        <v>43009</v>
      </c>
      <c r="L1078" s="173">
        <v>43100</v>
      </c>
      <c r="M1078" s="176">
        <v>1</v>
      </c>
      <c r="N1078" s="166">
        <v>1</v>
      </c>
      <c r="O1078" s="175">
        <v>0</v>
      </c>
      <c r="P1078" s="176">
        <f t="shared" si="66"/>
        <v>1</v>
      </c>
      <c r="Q1078" s="15">
        <f t="shared" si="63"/>
        <v>100</v>
      </c>
      <c r="R1078" s="139" t="s">
        <v>1953</v>
      </c>
      <c r="S1078" s="242"/>
      <c r="T1078" s="242"/>
      <c r="U1078" s="21"/>
      <c r="V1078" s="242"/>
      <c r="W1078" s="21"/>
      <c r="X1078" s="21"/>
      <c r="Y1078" s="244"/>
      <c r="AA1078" s="251"/>
    </row>
    <row r="1079" spans="1:27" s="177" customFormat="1" ht="30" x14ac:dyDescent="0.25">
      <c r="A1079" s="82" t="s">
        <v>48</v>
      </c>
      <c r="B1079" s="233"/>
      <c r="C1079" s="233"/>
      <c r="D1079" s="234"/>
      <c r="E1079" s="167"/>
      <c r="F1079" s="168" t="s">
        <v>1954</v>
      </c>
      <c r="G1079" s="169" t="s">
        <v>1955</v>
      </c>
      <c r="H1079" s="170" t="s">
        <v>21</v>
      </c>
      <c r="I1079" s="171">
        <v>12</v>
      </c>
      <c r="J1079" s="172">
        <v>43009</v>
      </c>
      <c r="K1079" s="173">
        <v>43009</v>
      </c>
      <c r="L1079" s="173">
        <v>43100</v>
      </c>
      <c r="M1079" s="176">
        <v>1</v>
      </c>
      <c r="N1079" s="166">
        <v>4.9999999999999996E-2</v>
      </c>
      <c r="O1079" s="180">
        <v>0.95</v>
      </c>
      <c r="P1079" s="176">
        <f t="shared" si="66"/>
        <v>1</v>
      </c>
      <c r="Q1079" s="15">
        <f t="shared" si="63"/>
        <v>100</v>
      </c>
      <c r="R1079" s="139"/>
      <c r="S1079" s="242"/>
      <c r="T1079" s="242"/>
      <c r="U1079" s="21"/>
      <c r="V1079" s="242"/>
      <c r="W1079" s="21"/>
      <c r="X1079" s="21"/>
      <c r="Y1079" s="244"/>
      <c r="AA1079" s="251"/>
    </row>
    <row r="1080" spans="1:27" s="177" customFormat="1" ht="30" x14ac:dyDescent="0.25">
      <c r="A1080" s="82" t="s">
        <v>48</v>
      </c>
      <c r="B1080" s="233"/>
      <c r="C1080" s="233"/>
      <c r="D1080" s="234"/>
      <c r="E1080" s="167"/>
      <c r="F1080" s="168" t="s">
        <v>1581</v>
      </c>
      <c r="G1080" s="169" t="s">
        <v>1956</v>
      </c>
      <c r="H1080" s="170" t="s">
        <v>21</v>
      </c>
      <c r="I1080" s="171">
        <v>12</v>
      </c>
      <c r="J1080" s="172">
        <v>43009</v>
      </c>
      <c r="K1080" s="173">
        <v>43009</v>
      </c>
      <c r="L1080" s="173">
        <v>43100</v>
      </c>
      <c r="M1080" s="176">
        <v>1</v>
      </c>
      <c r="N1080" s="166">
        <v>7.0000000000000007E-2</v>
      </c>
      <c r="O1080" s="180">
        <v>0.93</v>
      </c>
      <c r="P1080" s="176">
        <f t="shared" si="66"/>
        <v>1</v>
      </c>
      <c r="Q1080" s="15">
        <f t="shared" si="63"/>
        <v>100</v>
      </c>
      <c r="R1080" s="139"/>
      <c r="S1080" s="242"/>
      <c r="T1080" s="242"/>
      <c r="U1080" s="21"/>
      <c r="V1080" s="242"/>
      <c r="W1080" s="21"/>
      <c r="X1080" s="21"/>
      <c r="Y1080" s="244"/>
      <c r="AA1080" s="251"/>
    </row>
    <row r="1081" spans="1:27" ht="30" x14ac:dyDescent="0.25">
      <c r="A1081" s="82" t="s">
        <v>48</v>
      </c>
      <c r="B1081" s="127" t="s">
        <v>1957</v>
      </c>
      <c r="C1081" s="127" t="s">
        <v>1958</v>
      </c>
      <c r="D1081" s="128" t="s">
        <v>1959</v>
      </c>
      <c r="E1081" s="8" t="s">
        <v>1960</v>
      </c>
      <c r="F1081" s="9" t="s">
        <v>528</v>
      </c>
      <c r="G1081" s="10" t="s">
        <v>1961</v>
      </c>
      <c r="H1081" s="11" t="s">
        <v>21</v>
      </c>
      <c r="I1081" s="12">
        <v>12</v>
      </c>
      <c r="J1081" s="13">
        <v>43009</v>
      </c>
      <c r="K1081" s="14">
        <v>43009</v>
      </c>
      <c r="L1081" s="14">
        <v>43100</v>
      </c>
      <c r="M1081" s="15">
        <v>1</v>
      </c>
      <c r="N1081" s="16">
        <v>9.5000000000000001E-2</v>
      </c>
      <c r="O1081" s="125">
        <v>0.90500000000000003</v>
      </c>
      <c r="P1081" s="15">
        <f t="shared" si="66"/>
        <v>1</v>
      </c>
      <c r="Q1081" s="15">
        <f t="shared" ref="Q1081:Q1144" si="67">P1081/M1081*100</f>
        <v>100</v>
      </c>
      <c r="R1081" s="139"/>
      <c r="S1081" s="242">
        <f>VLOOKUP(C1081,'[1]Sumado depto y gestion incorp1'!$A$2:$C$297,3,FALSE)</f>
        <v>1660282432</v>
      </c>
      <c r="T1081" s="242">
        <f>VLOOKUP(C1081,'[1]Sumado depto y gestion incorp1'!$A$2:$D$297,4,FALSE)</f>
        <v>1204435100</v>
      </c>
      <c r="U1081" s="21">
        <f>VLOOKUP(C1081,'[1]Sumado depto y gestion incorp1'!$A$2:$F$297,6,FALSE)</f>
        <v>1659282431</v>
      </c>
      <c r="V1081" s="242">
        <f>VLOOKUP(C1081,'[1]Sumado depto y gestion incorp1'!$A$2:$G$297,7,FALSE)</f>
        <v>1204435100</v>
      </c>
      <c r="W1081" s="21">
        <f t="shared" si="64"/>
        <v>2864717532</v>
      </c>
      <c r="X1081" s="21">
        <f t="shared" si="65"/>
        <v>2863717531</v>
      </c>
      <c r="Y1081" s="244"/>
    </row>
    <row r="1082" spans="1:27" ht="30" x14ac:dyDescent="0.25">
      <c r="A1082" s="82" t="s">
        <v>48</v>
      </c>
      <c r="B1082" s="127"/>
      <c r="C1082" s="127"/>
      <c r="D1082" s="128"/>
      <c r="E1082" s="8"/>
      <c r="F1082" s="9" t="s">
        <v>811</v>
      </c>
      <c r="G1082" s="10" t="s">
        <v>1962</v>
      </c>
      <c r="H1082" s="11" t="s">
        <v>21</v>
      </c>
      <c r="I1082" s="12">
        <v>12</v>
      </c>
      <c r="J1082" s="13">
        <v>43009</v>
      </c>
      <c r="K1082" s="14">
        <v>43009</v>
      </c>
      <c r="L1082" s="14">
        <v>43100</v>
      </c>
      <c r="M1082" s="179">
        <v>16</v>
      </c>
      <c r="N1082" s="181">
        <v>5</v>
      </c>
      <c r="O1082" s="102">
        <v>8</v>
      </c>
      <c r="P1082" s="15">
        <f t="shared" si="66"/>
        <v>13</v>
      </c>
      <c r="Q1082" s="15">
        <f t="shared" si="67"/>
        <v>81.25</v>
      </c>
      <c r="R1082" s="139" t="s">
        <v>1963</v>
      </c>
      <c r="S1082" s="242"/>
      <c r="T1082" s="242"/>
      <c r="U1082" s="21"/>
      <c r="V1082" s="242"/>
      <c r="W1082" s="21"/>
      <c r="X1082" s="21"/>
      <c r="Y1082" s="244"/>
    </row>
    <row r="1083" spans="1:27" ht="30" x14ac:dyDescent="0.25">
      <c r="A1083" s="82" t="s">
        <v>48</v>
      </c>
      <c r="B1083" s="127"/>
      <c r="C1083" s="127"/>
      <c r="D1083" s="128"/>
      <c r="E1083" s="8"/>
      <c r="F1083" s="9" t="s">
        <v>824</v>
      </c>
      <c r="G1083" s="10" t="s">
        <v>1964</v>
      </c>
      <c r="H1083" s="11" t="s">
        <v>21</v>
      </c>
      <c r="I1083" s="12">
        <v>12</v>
      </c>
      <c r="J1083" s="13">
        <v>43009</v>
      </c>
      <c r="K1083" s="14">
        <v>43009</v>
      </c>
      <c r="L1083" s="14">
        <v>43100</v>
      </c>
      <c r="M1083" s="15">
        <v>1</v>
      </c>
      <c r="N1083" s="16">
        <v>0</v>
      </c>
      <c r="O1083" s="17">
        <v>0</v>
      </c>
      <c r="P1083" s="15">
        <f t="shared" si="66"/>
        <v>0</v>
      </c>
      <c r="Q1083" s="15">
        <f t="shared" si="67"/>
        <v>0</v>
      </c>
      <c r="R1083" s="139" t="s">
        <v>1965</v>
      </c>
      <c r="S1083" s="242"/>
      <c r="T1083" s="242"/>
      <c r="U1083" s="21"/>
      <c r="V1083" s="242"/>
      <c r="W1083" s="21"/>
      <c r="X1083" s="21"/>
      <c r="Y1083" s="244"/>
    </row>
    <row r="1084" spans="1:27" ht="30" x14ac:dyDescent="0.25">
      <c r="A1084" s="82" t="s">
        <v>48</v>
      </c>
      <c r="B1084" s="127"/>
      <c r="C1084" s="127"/>
      <c r="D1084" s="128"/>
      <c r="E1084" s="8"/>
      <c r="F1084" s="9" t="s">
        <v>312</v>
      </c>
      <c r="G1084" s="10" t="s">
        <v>1966</v>
      </c>
      <c r="H1084" s="11" t="s">
        <v>21</v>
      </c>
      <c r="I1084" s="12">
        <v>12</v>
      </c>
      <c r="J1084" s="13">
        <v>43009</v>
      </c>
      <c r="K1084" s="14">
        <v>43009</v>
      </c>
      <c r="L1084" s="14">
        <v>43100</v>
      </c>
      <c r="M1084" s="179">
        <v>3</v>
      </c>
      <c r="N1084" s="16">
        <v>7.0000000000000007E-2</v>
      </c>
      <c r="O1084" s="103">
        <v>2.93</v>
      </c>
      <c r="P1084" s="15">
        <f t="shared" si="66"/>
        <v>3</v>
      </c>
      <c r="Q1084" s="15">
        <f t="shared" si="67"/>
        <v>100</v>
      </c>
      <c r="R1084" s="139"/>
      <c r="S1084" s="242"/>
      <c r="T1084" s="242"/>
      <c r="U1084" s="21"/>
      <c r="V1084" s="242"/>
      <c r="W1084" s="21"/>
      <c r="X1084" s="21"/>
      <c r="Y1084" s="244"/>
    </row>
    <row r="1085" spans="1:27" ht="30" x14ac:dyDescent="0.25">
      <c r="A1085" s="82" t="s">
        <v>48</v>
      </c>
      <c r="B1085" s="127"/>
      <c r="C1085" s="127"/>
      <c r="D1085" s="128"/>
      <c r="E1085" s="8"/>
      <c r="F1085" s="9" t="s">
        <v>272</v>
      </c>
      <c r="G1085" s="10" t="s">
        <v>1891</v>
      </c>
      <c r="H1085" s="11" t="s">
        <v>21</v>
      </c>
      <c r="I1085" s="12">
        <v>12</v>
      </c>
      <c r="J1085" s="13">
        <v>43009</v>
      </c>
      <c r="K1085" s="14">
        <v>43009</v>
      </c>
      <c r="L1085" s="14">
        <v>43100</v>
      </c>
      <c r="M1085" s="15">
        <v>1</v>
      </c>
      <c r="N1085" s="16">
        <v>7.0000000000000007E-2</v>
      </c>
      <c r="O1085" s="22">
        <v>0.93</v>
      </c>
      <c r="P1085" s="15">
        <f t="shared" si="66"/>
        <v>1</v>
      </c>
      <c r="Q1085" s="15">
        <f t="shared" si="67"/>
        <v>100</v>
      </c>
      <c r="R1085" s="139"/>
      <c r="S1085" s="242"/>
      <c r="T1085" s="242"/>
      <c r="U1085" s="21"/>
      <c r="V1085" s="242"/>
      <c r="W1085" s="21"/>
      <c r="X1085" s="21"/>
      <c r="Y1085" s="244"/>
    </row>
    <row r="1086" spans="1:27" ht="30" x14ac:dyDescent="0.25">
      <c r="A1086" s="82" t="s">
        <v>48</v>
      </c>
      <c r="B1086" s="127"/>
      <c r="C1086" s="127"/>
      <c r="D1086" s="128"/>
      <c r="E1086" s="8"/>
      <c r="F1086" s="9" t="s">
        <v>316</v>
      </c>
      <c r="G1086" s="10" t="s">
        <v>1893</v>
      </c>
      <c r="H1086" s="11" t="s">
        <v>21</v>
      </c>
      <c r="I1086" s="12">
        <v>12</v>
      </c>
      <c r="J1086" s="13">
        <v>43009</v>
      </c>
      <c r="K1086" s="14">
        <v>43009</v>
      </c>
      <c r="L1086" s="14">
        <v>43100</v>
      </c>
      <c r="M1086" s="15">
        <v>1</v>
      </c>
      <c r="N1086" s="16">
        <v>7.0000000000000007E-2</v>
      </c>
      <c r="O1086" s="17">
        <v>0.93</v>
      </c>
      <c r="P1086" s="15">
        <f t="shared" si="66"/>
        <v>1</v>
      </c>
      <c r="Q1086" s="15">
        <f t="shared" si="67"/>
        <v>100</v>
      </c>
      <c r="R1086" s="139"/>
      <c r="S1086" s="242"/>
      <c r="T1086" s="242"/>
      <c r="U1086" s="21"/>
      <c r="V1086" s="242"/>
      <c r="W1086" s="21"/>
      <c r="X1086" s="21"/>
      <c r="Y1086" s="244"/>
    </row>
    <row r="1087" spans="1:27" ht="30" x14ac:dyDescent="0.25">
      <c r="A1087" s="82" t="s">
        <v>48</v>
      </c>
      <c r="B1087" s="127"/>
      <c r="C1087" s="127"/>
      <c r="D1087" s="128"/>
      <c r="E1087" s="8"/>
      <c r="F1087" s="9" t="s">
        <v>318</v>
      </c>
      <c r="G1087" s="10" t="s">
        <v>1967</v>
      </c>
      <c r="H1087" s="11" t="s">
        <v>21</v>
      </c>
      <c r="I1087" s="12">
        <v>12</v>
      </c>
      <c r="J1087" s="13">
        <v>43009</v>
      </c>
      <c r="K1087" s="14">
        <v>43009</v>
      </c>
      <c r="L1087" s="14">
        <v>43100</v>
      </c>
      <c r="M1087" s="15">
        <v>1</v>
      </c>
      <c r="N1087" s="16">
        <v>0</v>
      </c>
      <c r="O1087" s="17">
        <v>0</v>
      </c>
      <c r="P1087" s="15">
        <f t="shared" si="66"/>
        <v>0</v>
      </c>
      <c r="Q1087" s="15">
        <f t="shared" si="67"/>
        <v>0</v>
      </c>
      <c r="R1087" s="139" t="s">
        <v>1968</v>
      </c>
      <c r="S1087" s="242"/>
      <c r="T1087" s="242"/>
      <c r="U1087" s="21"/>
      <c r="V1087" s="242"/>
      <c r="W1087" s="21"/>
      <c r="X1087" s="21"/>
      <c r="Y1087" s="244"/>
    </row>
    <row r="1088" spans="1:27" ht="30" x14ac:dyDescent="0.25">
      <c r="A1088" s="82" t="s">
        <v>48</v>
      </c>
      <c r="B1088" s="127"/>
      <c r="C1088" s="127"/>
      <c r="D1088" s="128"/>
      <c r="E1088" s="8"/>
      <c r="F1088" s="9" t="s">
        <v>274</v>
      </c>
      <c r="G1088" s="10" t="s">
        <v>1969</v>
      </c>
      <c r="H1088" s="11" t="s">
        <v>21</v>
      </c>
      <c r="I1088" s="12">
        <v>12</v>
      </c>
      <c r="J1088" s="13">
        <v>43009</v>
      </c>
      <c r="K1088" s="14">
        <v>43009</v>
      </c>
      <c r="L1088" s="14">
        <v>43100</v>
      </c>
      <c r="M1088" s="15">
        <v>1</v>
      </c>
      <c r="N1088" s="16">
        <v>0</v>
      </c>
      <c r="O1088" s="17">
        <v>0</v>
      </c>
      <c r="P1088" s="15">
        <f t="shared" si="66"/>
        <v>0</v>
      </c>
      <c r="Q1088" s="15">
        <f t="shared" si="67"/>
        <v>0</v>
      </c>
      <c r="R1088" s="139" t="s">
        <v>1968</v>
      </c>
      <c r="S1088" s="242"/>
      <c r="T1088" s="242"/>
      <c r="U1088" s="21"/>
      <c r="V1088" s="242"/>
      <c r="W1088" s="21"/>
      <c r="X1088" s="21"/>
      <c r="Y1088" s="244"/>
    </row>
    <row r="1089" spans="1:27" ht="30" x14ac:dyDescent="0.25">
      <c r="A1089" s="82" t="s">
        <v>48</v>
      </c>
      <c r="B1089" s="127"/>
      <c r="C1089" s="127"/>
      <c r="D1089" s="128"/>
      <c r="E1089" s="8"/>
      <c r="F1089" s="9" t="s">
        <v>829</v>
      </c>
      <c r="G1089" s="10" t="s">
        <v>1970</v>
      </c>
      <c r="H1089" s="11" t="s">
        <v>21</v>
      </c>
      <c r="I1089" s="12">
        <v>12</v>
      </c>
      <c r="J1089" s="13">
        <v>43009</v>
      </c>
      <c r="K1089" s="14">
        <v>43009</v>
      </c>
      <c r="L1089" s="14">
        <v>43100</v>
      </c>
      <c r="M1089" s="15">
        <v>1</v>
      </c>
      <c r="N1089" s="16">
        <v>0</v>
      </c>
      <c r="O1089" s="17">
        <v>0</v>
      </c>
      <c r="P1089" s="15">
        <f t="shared" si="66"/>
        <v>0</v>
      </c>
      <c r="Q1089" s="15">
        <f t="shared" si="67"/>
        <v>0</v>
      </c>
      <c r="R1089" s="139" t="s">
        <v>1968</v>
      </c>
      <c r="S1089" s="242"/>
      <c r="T1089" s="242"/>
      <c r="U1089" s="21"/>
      <c r="V1089" s="242"/>
      <c r="W1089" s="21"/>
      <c r="X1089" s="21"/>
      <c r="Y1089" s="244"/>
    </row>
    <row r="1090" spans="1:27" ht="30" x14ac:dyDescent="0.25">
      <c r="A1090" s="82" t="s">
        <v>48</v>
      </c>
      <c r="B1090" s="127"/>
      <c r="C1090" s="127"/>
      <c r="D1090" s="128"/>
      <c r="E1090" s="8"/>
      <c r="F1090" s="9" t="s">
        <v>697</v>
      </c>
      <c r="G1090" s="10" t="s">
        <v>1971</v>
      </c>
      <c r="H1090" s="11" t="s">
        <v>21</v>
      </c>
      <c r="I1090" s="12">
        <v>12</v>
      </c>
      <c r="J1090" s="13">
        <v>43009</v>
      </c>
      <c r="K1090" s="14">
        <v>43009</v>
      </c>
      <c r="L1090" s="14">
        <v>43100</v>
      </c>
      <c r="M1090" s="179">
        <v>3</v>
      </c>
      <c r="N1090" s="181">
        <v>6</v>
      </c>
      <c r="O1090" s="102">
        <v>12</v>
      </c>
      <c r="P1090" s="15">
        <f t="shared" si="66"/>
        <v>18</v>
      </c>
      <c r="Q1090" s="15">
        <f t="shared" si="67"/>
        <v>600</v>
      </c>
      <c r="R1090" s="139"/>
      <c r="S1090" s="242"/>
      <c r="T1090" s="242"/>
      <c r="U1090" s="21"/>
      <c r="V1090" s="242"/>
      <c r="W1090" s="21"/>
      <c r="X1090" s="21"/>
      <c r="Y1090" s="244"/>
    </row>
    <row r="1091" spans="1:27" ht="30" x14ac:dyDescent="0.25">
      <c r="A1091" s="82" t="s">
        <v>48</v>
      </c>
      <c r="B1091" s="127"/>
      <c r="C1091" s="127"/>
      <c r="D1091" s="128"/>
      <c r="E1091" s="8"/>
      <c r="F1091" s="9" t="s">
        <v>832</v>
      </c>
      <c r="G1091" s="10" t="s">
        <v>1972</v>
      </c>
      <c r="H1091" s="11" t="s">
        <v>21</v>
      </c>
      <c r="I1091" s="12">
        <v>12</v>
      </c>
      <c r="J1091" s="13">
        <v>43009</v>
      </c>
      <c r="K1091" s="14">
        <v>43009</v>
      </c>
      <c r="L1091" s="14">
        <v>43100</v>
      </c>
      <c r="M1091" s="179">
        <v>16</v>
      </c>
      <c r="N1091" s="181">
        <v>6</v>
      </c>
      <c r="O1091" s="102">
        <v>12</v>
      </c>
      <c r="P1091" s="15">
        <f t="shared" si="66"/>
        <v>18</v>
      </c>
      <c r="Q1091" s="15">
        <f t="shared" si="67"/>
        <v>112.5</v>
      </c>
      <c r="R1091" s="139"/>
      <c r="S1091" s="242"/>
      <c r="T1091" s="242"/>
      <c r="U1091" s="21"/>
      <c r="V1091" s="242"/>
      <c r="W1091" s="21"/>
      <c r="X1091" s="21"/>
      <c r="Y1091" s="244"/>
    </row>
    <row r="1092" spans="1:27" ht="30" x14ac:dyDescent="0.25">
      <c r="A1092" s="82" t="s">
        <v>48</v>
      </c>
      <c r="B1092" s="127"/>
      <c r="C1092" s="127"/>
      <c r="D1092" s="128"/>
      <c r="E1092" s="8"/>
      <c r="F1092" s="9" t="s">
        <v>834</v>
      </c>
      <c r="G1092" s="10" t="s">
        <v>1973</v>
      </c>
      <c r="H1092" s="11" t="s">
        <v>21</v>
      </c>
      <c r="I1092" s="12">
        <v>12</v>
      </c>
      <c r="J1092" s="13">
        <v>43009</v>
      </c>
      <c r="K1092" s="14">
        <v>43009</v>
      </c>
      <c r="L1092" s="14">
        <v>43100</v>
      </c>
      <c r="M1092" s="15">
        <v>1</v>
      </c>
      <c r="N1092" s="16">
        <v>0.7</v>
      </c>
      <c r="O1092" s="17">
        <v>0.3</v>
      </c>
      <c r="P1092" s="15">
        <f t="shared" si="66"/>
        <v>1</v>
      </c>
      <c r="Q1092" s="15">
        <f t="shared" si="67"/>
        <v>100</v>
      </c>
      <c r="R1092" s="139" t="s">
        <v>1872</v>
      </c>
      <c r="S1092" s="242"/>
      <c r="T1092" s="242"/>
      <c r="U1092" s="21"/>
      <c r="V1092" s="242"/>
      <c r="W1092" s="21"/>
      <c r="X1092" s="21"/>
      <c r="Y1092" s="244"/>
    </row>
    <row r="1093" spans="1:27" ht="30" x14ac:dyDescent="0.25">
      <c r="A1093" s="82" t="s">
        <v>48</v>
      </c>
      <c r="B1093" s="127"/>
      <c r="C1093" s="127"/>
      <c r="D1093" s="128"/>
      <c r="E1093" s="8"/>
      <c r="F1093" s="9" t="s">
        <v>276</v>
      </c>
      <c r="G1093" s="10" t="s">
        <v>1974</v>
      </c>
      <c r="H1093" s="11" t="s">
        <v>21</v>
      </c>
      <c r="I1093" s="12">
        <v>12</v>
      </c>
      <c r="J1093" s="13">
        <v>43009</v>
      </c>
      <c r="K1093" s="14">
        <v>43009</v>
      </c>
      <c r="L1093" s="14">
        <v>43100</v>
      </c>
      <c r="M1093" s="179">
        <v>13</v>
      </c>
      <c r="N1093" s="181">
        <v>0</v>
      </c>
      <c r="O1093" s="102">
        <v>0</v>
      </c>
      <c r="P1093" s="15">
        <f t="shared" si="66"/>
        <v>0</v>
      </c>
      <c r="Q1093" s="15">
        <f t="shared" si="67"/>
        <v>0</v>
      </c>
      <c r="R1093" s="139" t="s">
        <v>1968</v>
      </c>
      <c r="S1093" s="242"/>
      <c r="T1093" s="242"/>
      <c r="U1093" s="21"/>
      <c r="V1093" s="242"/>
      <c r="W1093" s="21"/>
      <c r="X1093" s="21"/>
      <c r="Y1093" s="244"/>
    </row>
    <row r="1094" spans="1:27" ht="30" x14ac:dyDescent="0.25">
      <c r="A1094" s="82" t="s">
        <v>48</v>
      </c>
      <c r="B1094" s="127"/>
      <c r="C1094" s="127"/>
      <c r="D1094" s="128"/>
      <c r="E1094" s="8"/>
      <c r="F1094" s="9" t="s">
        <v>883</v>
      </c>
      <c r="G1094" s="10" t="s">
        <v>1975</v>
      </c>
      <c r="H1094" s="11" t="s">
        <v>21</v>
      </c>
      <c r="I1094" s="12">
        <v>12</v>
      </c>
      <c r="J1094" s="13">
        <v>43009</v>
      </c>
      <c r="K1094" s="14">
        <v>43009</v>
      </c>
      <c r="L1094" s="14">
        <v>43100</v>
      </c>
      <c r="M1094" s="15">
        <v>1</v>
      </c>
      <c r="N1094" s="16">
        <v>0</v>
      </c>
      <c r="O1094" s="17">
        <v>0</v>
      </c>
      <c r="P1094" s="15">
        <f t="shared" si="66"/>
        <v>0</v>
      </c>
      <c r="Q1094" s="15">
        <f t="shared" si="67"/>
        <v>0</v>
      </c>
      <c r="R1094" s="139" t="s">
        <v>1968</v>
      </c>
      <c r="S1094" s="242"/>
      <c r="T1094" s="242"/>
      <c r="U1094" s="21"/>
      <c r="V1094" s="242"/>
      <c r="W1094" s="21"/>
      <c r="X1094" s="21"/>
      <c r="Y1094" s="244"/>
    </row>
    <row r="1095" spans="1:27" ht="30" x14ac:dyDescent="0.25">
      <c r="A1095" s="82" t="s">
        <v>48</v>
      </c>
      <c r="B1095" s="127"/>
      <c r="C1095" s="127"/>
      <c r="D1095" s="128"/>
      <c r="E1095" s="8"/>
      <c r="F1095" s="9" t="s">
        <v>1346</v>
      </c>
      <c r="G1095" s="10" t="s">
        <v>1976</v>
      </c>
      <c r="H1095" s="11" t="s">
        <v>21</v>
      </c>
      <c r="I1095" s="12">
        <v>12</v>
      </c>
      <c r="J1095" s="13">
        <v>43009</v>
      </c>
      <c r="K1095" s="14">
        <v>43009</v>
      </c>
      <c r="L1095" s="14">
        <v>43100</v>
      </c>
      <c r="M1095" s="15">
        <v>1</v>
      </c>
      <c r="N1095" s="16">
        <v>0</v>
      </c>
      <c r="O1095" s="17">
        <v>0</v>
      </c>
      <c r="P1095" s="15">
        <f t="shared" si="66"/>
        <v>0</v>
      </c>
      <c r="Q1095" s="15">
        <f t="shared" si="67"/>
        <v>0</v>
      </c>
      <c r="R1095" s="139" t="s">
        <v>1968</v>
      </c>
      <c r="S1095" s="242"/>
      <c r="T1095" s="242"/>
      <c r="U1095" s="21"/>
      <c r="V1095" s="242"/>
      <c r="W1095" s="21"/>
      <c r="X1095" s="21"/>
      <c r="Y1095" s="244"/>
    </row>
    <row r="1096" spans="1:27" ht="30" x14ac:dyDescent="0.25">
      <c r="A1096" s="82" t="s">
        <v>48</v>
      </c>
      <c r="B1096" s="127"/>
      <c r="C1096" s="127"/>
      <c r="D1096" s="128"/>
      <c r="E1096" s="8"/>
      <c r="F1096" s="9" t="s">
        <v>278</v>
      </c>
      <c r="G1096" s="10" t="s">
        <v>1977</v>
      </c>
      <c r="H1096" s="11" t="s">
        <v>21</v>
      </c>
      <c r="I1096" s="12">
        <v>12</v>
      </c>
      <c r="J1096" s="13">
        <v>43009</v>
      </c>
      <c r="K1096" s="14">
        <v>43009</v>
      </c>
      <c r="L1096" s="14">
        <v>43100</v>
      </c>
      <c r="M1096" s="179">
        <v>3</v>
      </c>
      <c r="N1096" s="16">
        <v>10</v>
      </c>
      <c r="O1096" s="17">
        <v>7</v>
      </c>
      <c r="P1096" s="15">
        <f t="shared" si="66"/>
        <v>17</v>
      </c>
      <c r="Q1096" s="15">
        <f t="shared" si="67"/>
        <v>566.66666666666674</v>
      </c>
      <c r="R1096" s="139" t="s">
        <v>1872</v>
      </c>
      <c r="S1096" s="242"/>
      <c r="T1096" s="242"/>
      <c r="U1096" s="21"/>
      <c r="V1096" s="242"/>
      <c r="W1096" s="21"/>
      <c r="X1096" s="21"/>
      <c r="Y1096" s="244"/>
    </row>
    <row r="1097" spans="1:27" ht="30" x14ac:dyDescent="0.25">
      <c r="A1097" s="82" t="s">
        <v>48</v>
      </c>
      <c r="B1097" s="127"/>
      <c r="C1097" s="127"/>
      <c r="D1097" s="128"/>
      <c r="E1097" s="8"/>
      <c r="F1097" s="9" t="s">
        <v>1349</v>
      </c>
      <c r="G1097" s="10" t="s">
        <v>1978</v>
      </c>
      <c r="H1097" s="11" t="s">
        <v>21</v>
      </c>
      <c r="I1097" s="12">
        <v>12</v>
      </c>
      <c r="J1097" s="13">
        <v>43009</v>
      </c>
      <c r="K1097" s="14">
        <v>43009</v>
      </c>
      <c r="L1097" s="14">
        <v>43100</v>
      </c>
      <c r="M1097" s="179">
        <v>1</v>
      </c>
      <c r="N1097" s="16">
        <v>0</v>
      </c>
      <c r="O1097" s="17">
        <v>21</v>
      </c>
      <c r="P1097" s="15">
        <f t="shared" si="66"/>
        <v>21</v>
      </c>
      <c r="Q1097" s="15">
        <f t="shared" si="67"/>
        <v>2100</v>
      </c>
      <c r="R1097" s="139" t="s">
        <v>1872</v>
      </c>
      <c r="S1097" s="242"/>
      <c r="T1097" s="242"/>
      <c r="U1097" s="21"/>
      <c r="V1097" s="242"/>
      <c r="W1097" s="21"/>
      <c r="X1097" s="21"/>
      <c r="Y1097" s="244"/>
    </row>
    <row r="1098" spans="1:27" ht="30" x14ac:dyDescent="0.25">
      <c r="A1098" s="82" t="s">
        <v>48</v>
      </c>
      <c r="B1098" s="127"/>
      <c r="C1098" s="127"/>
      <c r="D1098" s="128"/>
      <c r="E1098" s="8"/>
      <c r="F1098" s="9" t="s">
        <v>1905</v>
      </c>
      <c r="G1098" s="10" t="s">
        <v>1979</v>
      </c>
      <c r="H1098" s="11" t="s">
        <v>21</v>
      </c>
      <c r="I1098" s="12">
        <v>12</v>
      </c>
      <c r="J1098" s="13">
        <v>43009</v>
      </c>
      <c r="K1098" s="14">
        <v>43009</v>
      </c>
      <c r="L1098" s="14">
        <v>43100</v>
      </c>
      <c r="M1098" s="179">
        <v>1</v>
      </c>
      <c r="N1098" s="16">
        <v>17</v>
      </c>
      <c r="O1098" s="17">
        <v>21</v>
      </c>
      <c r="P1098" s="15">
        <f t="shared" si="66"/>
        <v>38</v>
      </c>
      <c r="Q1098" s="15">
        <f t="shared" si="67"/>
        <v>3800</v>
      </c>
      <c r="R1098" s="139" t="s">
        <v>1872</v>
      </c>
      <c r="S1098" s="242"/>
      <c r="T1098" s="242"/>
      <c r="U1098" s="21"/>
      <c r="V1098" s="242"/>
      <c r="W1098" s="21"/>
      <c r="X1098" s="21"/>
      <c r="Y1098" s="244"/>
    </row>
    <row r="1099" spans="1:27" ht="30" x14ac:dyDescent="0.25">
      <c r="A1099" s="82" t="s">
        <v>48</v>
      </c>
      <c r="B1099" s="127"/>
      <c r="C1099" s="127"/>
      <c r="D1099" s="128"/>
      <c r="E1099" s="8"/>
      <c r="F1099" s="9" t="s">
        <v>1855</v>
      </c>
      <c r="G1099" s="10" t="s">
        <v>1980</v>
      </c>
      <c r="H1099" s="11" t="s">
        <v>21</v>
      </c>
      <c r="I1099" s="12">
        <v>12</v>
      </c>
      <c r="J1099" s="13">
        <v>43009</v>
      </c>
      <c r="K1099" s="14">
        <v>43009</v>
      </c>
      <c r="L1099" s="14">
        <v>43100</v>
      </c>
      <c r="M1099" s="179">
        <v>16</v>
      </c>
      <c r="N1099" s="181">
        <v>0</v>
      </c>
      <c r="O1099" s="102">
        <v>0</v>
      </c>
      <c r="P1099" s="15">
        <f t="shared" si="66"/>
        <v>0</v>
      </c>
      <c r="Q1099" s="15">
        <f t="shared" si="67"/>
        <v>0</v>
      </c>
      <c r="R1099" s="139" t="s">
        <v>1981</v>
      </c>
      <c r="S1099" s="242"/>
      <c r="T1099" s="242"/>
      <c r="U1099" s="21"/>
      <c r="V1099" s="242"/>
      <c r="W1099" s="21"/>
      <c r="X1099" s="21"/>
      <c r="Y1099" s="244"/>
    </row>
    <row r="1100" spans="1:27" ht="30" x14ac:dyDescent="0.25">
      <c r="A1100" s="82" t="s">
        <v>48</v>
      </c>
      <c r="B1100" s="127"/>
      <c r="C1100" s="127"/>
      <c r="D1100" s="128"/>
      <c r="E1100" s="8"/>
      <c r="F1100" s="9" t="s">
        <v>1858</v>
      </c>
      <c r="G1100" s="10" t="s">
        <v>1982</v>
      </c>
      <c r="H1100" s="11" t="s">
        <v>21</v>
      </c>
      <c r="I1100" s="12">
        <v>12</v>
      </c>
      <c r="J1100" s="13">
        <v>43009</v>
      </c>
      <c r="K1100" s="14">
        <v>43009</v>
      </c>
      <c r="L1100" s="14">
        <v>43100</v>
      </c>
      <c r="M1100" s="179">
        <v>13</v>
      </c>
      <c r="N1100" s="181">
        <v>0</v>
      </c>
      <c r="O1100" s="102">
        <v>0</v>
      </c>
      <c r="P1100" s="15">
        <f t="shared" si="66"/>
        <v>0</v>
      </c>
      <c r="Q1100" s="15">
        <f t="shared" si="67"/>
        <v>0</v>
      </c>
      <c r="R1100" s="139" t="s">
        <v>1981</v>
      </c>
      <c r="S1100" s="242"/>
      <c r="T1100" s="242"/>
      <c r="U1100" s="21"/>
      <c r="V1100" s="242"/>
      <c r="W1100" s="21"/>
      <c r="X1100" s="21"/>
      <c r="Y1100" s="244"/>
    </row>
    <row r="1101" spans="1:27" ht="30" x14ac:dyDescent="0.25">
      <c r="A1101" s="82" t="s">
        <v>48</v>
      </c>
      <c r="B1101" s="127"/>
      <c r="C1101" s="127"/>
      <c r="D1101" s="128"/>
      <c r="E1101" s="8"/>
      <c r="F1101" s="9" t="s">
        <v>280</v>
      </c>
      <c r="G1101" s="10" t="s">
        <v>1983</v>
      </c>
      <c r="H1101" s="11" t="s">
        <v>21</v>
      </c>
      <c r="I1101" s="12">
        <v>12</v>
      </c>
      <c r="J1101" s="13">
        <v>43009</v>
      </c>
      <c r="K1101" s="14">
        <v>43009</v>
      </c>
      <c r="L1101" s="14">
        <v>43100</v>
      </c>
      <c r="M1101" s="179">
        <v>1</v>
      </c>
      <c r="N1101" s="181">
        <v>0</v>
      </c>
      <c r="O1101" s="102">
        <v>0</v>
      </c>
      <c r="P1101" s="15">
        <f t="shared" si="66"/>
        <v>0</v>
      </c>
      <c r="Q1101" s="15">
        <f t="shared" si="67"/>
        <v>0</v>
      </c>
      <c r="R1101" s="139" t="s">
        <v>1981</v>
      </c>
      <c r="S1101" s="242"/>
      <c r="T1101" s="242"/>
      <c r="U1101" s="21"/>
      <c r="V1101" s="242"/>
      <c r="W1101" s="21"/>
      <c r="X1101" s="21"/>
      <c r="Y1101" s="244"/>
    </row>
    <row r="1102" spans="1:27" ht="30" x14ac:dyDescent="0.25">
      <c r="A1102" s="82" t="s">
        <v>48</v>
      </c>
      <c r="B1102" s="127"/>
      <c r="C1102" s="127"/>
      <c r="D1102" s="128"/>
      <c r="E1102" s="8"/>
      <c r="F1102" s="9" t="s">
        <v>1984</v>
      </c>
      <c r="G1102" s="10" t="s">
        <v>1985</v>
      </c>
      <c r="H1102" s="11" t="s">
        <v>201</v>
      </c>
      <c r="I1102" s="12">
        <v>12</v>
      </c>
      <c r="J1102" s="13">
        <v>43009</v>
      </c>
      <c r="K1102" s="14">
        <v>43009</v>
      </c>
      <c r="L1102" s="14">
        <v>43100</v>
      </c>
      <c r="M1102" s="15">
        <v>1</v>
      </c>
      <c r="N1102" s="16">
        <v>1</v>
      </c>
      <c r="O1102" s="17">
        <v>0</v>
      </c>
      <c r="P1102" s="15">
        <f t="shared" si="66"/>
        <v>1</v>
      </c>
      <c r="Q1102" s="15">
        <f t="shared" si="67"/>
        <v>100</v>
      </c>
      <c r="R1102" s="139"/>
      <c r="S1102" s="242"/>
      <c r="T1102" s="242"/>
      <c r="U1102" s="21"/>
      <c r="V1102" s="242"/>
      <c r="W1102" s="21"/>
      <c r="X1102" s="21"/>
      <c r="Y1102" s="244"/>
    </row>
    <row r="1103" spans="1:27" ht="30" x14ac:dyDescent="0.25">
      <c r="A1103" s="82" t="s">
        <v>48</v>
      </c>
      <c r="B1103" s="127"/>
      <c r="C1103" s="127"/>
      <c r="D1103" s="128"/>
      <c r="E1103" s="8"/>
      <c r="F1103" s="9" t="s">
        <v>1986</v>
      </c>
      <c r="G1103" s="10" t="s">
        <v>1880</v>
      </c>
      <c r="H1103" s="11" t="s">
        <v>201</v>
      </c>
      <c r="I1103" s="12">
        <v>12</v>
      </c>
      <c r="J1103" s="13">
        <v>43009</v>
      </c>
      <c r="K1103" s="14">
        <v>43009</v>
      </c>
      <c r="L1103" s="14">
        <v>43100</v>
      </c>
      <c r="M1103" s="15">
        <v>3</v>
      </c>
      <c r="N1103" s="16">
        <v>2</v>
      </c>
      <c r="O1103" s="17">
        <v>1</v>
      </c>
      <c r="P1103" s="15">
        <f t="shared" si="66"/>
        <v>3</v>
      </c>
      <c r="Q1103" s="15">
        <f t="shared" si="67"/>
        <v>100</v>
      </c>
      <c r="R1103" s="139"/>
      <c r="S1103" s="242"/>
      <c r="T1103" s="242"/>
      <c r="U1103" s="21"/>
      <c r="V1103" s="242"/>
      <c r="W1103" s="21"/>
      <c r="X1103" s="21"/>
      <c r="Y1103" s="244"/>
    </row>
    <row r="1104" spans="1:27" s="177" customFormat="1" ht="30" x14ac:dyDescent="0.25">
      <c r="A1104" s="82" t="s">
        <v>48</v>
      </c>
      <c r="B1104" s="233" t="s">
        <v>1987</v>
      </c>
      <c r="C1104" s="233" t="s">
        <v>1988</v>
      </c>
      <c r="D1104" s="234" t="s">
        <v>1989</v>
      </c>
      <c r="E1104" s="167" t="s">
        <v>1990</v>
      </c>
      <c r="F1104" s="168" t="s">
        <v>528</v>
      </c>
      <c r="G1104" s="169" t="s">
        <v>1991</v>
      </c>
      <c r="H1104" s="170" t="s">
        <v>21</v>
      </c>
      <c r="I1104" s="171">
        <v>12</v>
      </c>
      <c r="J1104" s="172">
        <v>43009</v>
      </c>
      <c r="K1104" s="173">
        <v>43009</v>
      </c>
      <c r="L1104" s="173">
        <v>43100</v>
      </c>
      <c r="M1104" s="176">
        <v>3</v>
      </c>
      <c r="N1104" s="166">
        <v>1</v>
      </c>
      <c r="O1104" s="175">
        <v>2</v>
      </c>
      <c r="P1104" s="176">
        <f t="shared" si="66"/>
        <v>3</v>
      </c>
      <c r="Q1104" s="15">
        <f t="shared" si="67"/>
        <v>100</v>
      </c>
      <c r="R1104" s="139"/>
      <c r="S1104" s="242">
        <f>VLOOKUP(C1104,'[1]Sumado depto y gestion incorp1'!$A$2:$C$297,3,FALSE)</f>
        <v>629215013</v>
      </c>
      <c r="T1104" s="242">
        <f>VLOOKUP(C1104,'[1]Sumado depto y gestion incorp1'!$A$2:$D$297,4,FALSE)</f>
        <v>350000000</v>
      </c>
      <c r="U1104" s="21">
        <f>VLOOKUP(C1104,'[1]Sumado depto y gestion incorp1'!$A$2:$F$297,6,FALSE)</f>
        <v>618536906</v>
      </c>
      <c r="V1104" s="242">
        <f>VLOOKUP(C1104,'[1]Sumado depto y gestion incorp1'!$A$2:$G$297,7,FALSE)</f>
        <v>350000000</v>
      </c>
      <c r="W1104" s="21">
        <f t="shared" ref="W1104:W1147" si="68">S1104+T1104+Z1104</f>
        <v>979215013</v>
      </c>
      <c r="X1104" s="21">
        <f t="shared" ref="X1104:X1147" si="69">U1104+V1104+Y1104</f>
        <v>968536906</v>
      </c>
      <c r="Y1104" s="244"/>
      <c r="AA1104" s="251"/>
    </row>
    <row r="1105" spans="1:27" s="177" customFormat="1" ht="30" x14ac:dyDescent="0.25">
      <c r="A1105" s="82" t="s">
        <v>48</v>
      </c>
      <c r="B1105" s="233"/>
      <c r="C1105" s="233"/>
      <c r="D1105" s="234"/>
      <c r="E1105" s="167"/>
      <c r="F1105" s="168" t="s">
        <v>811</v>
      </c>
      <c r="G1105" s="169" t="s">
        <v>1992</v>
      </c>
      <c r="H1105" s="170" t="s">
        <v>21</v>
      </c>
      <c r="I1105" s="171">
        <v>12</v>
      </c>
      <c r="J1105" s="172">
        <v>43009</v>
      </c>
      <c r="K1105" s="173">
        <v>43009</v>
      </c>
      <c r="L1105" s="173">
        <v>43100</v>
      </c>
      <c r="M1105" s="176">
        <v>3</v>
      </c>
      <c r="N1105" s="166">
        <v>3</v>
      </c>
      <c r="O1105" s="175">
        <v>0</v>
      </c>
      <c r="P1105" s="176">
        <f t="shared" si="66"/>
        <v>3</v>
      </c>
      <c r="Q1105" s="15">
        <f t="shared" si="67"/>
        <v>100</v>
      </c>
      <c r="R1105" s="139"/>
      <c r="S1105" s="242"/>
      <c r="T1105" s="242"/>
      <c r="U1105" s="21"/>
      <c r="V1105" s="242"/>
      <c r="W1105" s="21"/>
      <c r="X1105" s="21"/>
      <c r="Y1105" s="244"/>
      <c r="AA1105" s="251"/>
    </row>
    <row r="1106" spans="1:27" s="177" customFormat="1" ht="30" x14ac:dyDescent="0.25">
      <c r="A1106" s="82" t="s">
        <v>48</v>
      </c>
      <c r="B1106" s="233"/>
      <c r="C1106" s="233"/>
      <c r="D1106" s="234"/>
      <c r="E1106" s="167"/>
      <c r="F1106" s="168" t="s">
        <v>824</v>
      </c>
      <c r="G1106" s="169" t="s">
        <v>1993</v>
      </c>
      <c r="H1106" s="170" t="s">
        <v>21</v>
      </c>
      <c r="I1106" s="171">
        <v>12</v>
      </c>
      <c r="J1106" s="172">
        <v>43009</v>
      </c>
      <c r="K1106" s="173">
        <v>43009</v>
      </c>
      <c r="L1106" s="173">
        <v>43100</v>
      </c>
      <c r="M1106" s="176">
        <v>1</v>
      </c>
      <c r="N1106" s="166">
        <v>1</v>
      </c>
      <c r="O1106" s="175">
        <v>0</v>
      </c>
      <c r="P1106" s="176">
        <f t="shared" si="66"/>
        <v>1</v>
      </c>
      <c r="Q1106" s="15">
        <f t="shared" si="67"/>
        <v>100</v>
      </c>
      <c r="R1106" s="139"/>
      <c r="S1106" s="242"/>
      <c r="T1106" s="242"/>
      <c r="U1106" s="21"/>
      <c r="V1106" s="242"/>
      <c r="W1106" s="21"/>
      <c r="X1106" s="21"/>
      <c r="Y1106" s="244"/>
      <c r="AA1106" s="251"/>
    </row>
    <row r="1107" spans="1:27" s="177" customFormat="1" ht="30" x14ac:dyDescent="0.25">
      <c r="A1107" s="82" t="s">
        <v>48</v>
      </c>
      <c r="B1107" s="233"/>
      <c r="C1107" s="233"/>
      <c r="D1107" s="234"/>
      <c r="E1107" s="167"/>
      <c r="F1107" s="168" t="s">
        <v>312</v>
      </c>
      <c r="G1107" s="169" t="s">
        <v>1994</v>
      </c>
      <c r="H1107" s="170" t="s">
        <v>21</v>
      </c>
      <c r="I1107" s="171">
        <v>12</v>
      </c>
      <c r="J1107" s="172">
        <v>43009</v>
      </c>
      <c r="K1107" s="173">
        <v>43009</v>
      </c>
      <c r="L1107" s="173">
        <v>43100</v>
      </c>
      <c r="M1107" s="174">
        <v>4</v>
      </c>
      <c r="N1107" s="166">
        <v>0</v>
      </c>
      <c r="O1107" s="175">
        <v>0</v>
      </c>
      <c r="P1107" s="176">
        <f t="shared" si="66"/>
        <v>0</v>
      </c>
      <c r="Q1107" s="15">
        <f t="shared" si="67"/>
        <v>0</v>
      </c>
      <c r="R1107" s="139" t="s">
        <v>1995</v>
      </c>
      <c r="S1107" s="242"/>
      <c r="T1107" s="242"/>
      <c r="U1107" s="21"/>
      <c r="V1107" s="242"/>
      <c r="W1107" s="21"/>
      <c r="X1107" s="21"/>
      <c r="Y1107" s="244"/>
      <c r="AA1107" s="251"/>
    </row>
    <row r="1108" spans="1:27" s="177" customFormat="1" ht="30" x14ac:dyDescent="0.25">
      <c r="A1108" s="82" t="s">
        <v>48</v>
      </c>
      <c r="B1108" s="233"/>
      <c r="C1108" s="233"/>
      <c r="D1108" s="234"/>
      <c r="E1108" s="167"/>
      <c r="F1108" s="168" t="s">
        <v>272</v>
      </c>
      <c r="G1108" s="169" t="s">
        <v>1996</v>
      </c>
      <c r="H1108" s="170" t="s">
        <v>21</v>
      </c>
      <c r="I1108" s="171">
        <v>12</v>
      </c>
      <c r="J1108" s="172">
        <v>43009</v>
      </c>
      <c r="K1108" s="173">
        <v>43009</v>
      </c>
      <c r="L1108" s="173">
        <v>43100</v>
      </c>
      <c r="M1108" s="176">
        <v>1</v>
      </c>
      <c r="N1108" s="166">
        <v>1</v>
      </c>
      <c r="O1108" s="175">
        <v>0</v>
      </c>
      <c r="P1108" s="176">
        <f t="shared" si="66"/>
        <v>1</v>
      </c>
      <c r="Q1108" s="15">
        <f t="shared" si="67"/>
        <v>100</v>
      </c>
      <c r="R1108" s="139" t="s">
        <v>1997</v>
      </c>
      <c r="S1108" s="242"/>
      <c r="T1108" s="242"/>
      <c r="U1108" s="21"/>
      <c r="V1108" s="242"/>
      <c r="W1108" s="21"/>
      <c r="X1108" s="21"/>
      <c r="Y1108" s="244"/>
      <c r="AA1108" s="251"/>
    </row>
    <row r="1109" spans="1:27" s="177" customFormat="1" ht="30" x14ac:dyDescent="0.25">
      <c r="A1109" s="82" t="s">
        <v>48</v>
      </c>
      <c r="B1109" s="233"/>
      <c r="C1109" s="233"/>
      <c r="D1109" s="234"/>
      <c r="E1109" s="167"/>
      <c r="F1109" s="168" t="s">
        <v>316</v>
      </c>
      <c r="G1109" s="169" t="s">
        <v>1998</v>
      </c>
      <c r="H1109" s="170" t="s">
        <v>21</v>
      </c>
      <c r="I1109" s="171">
        <v>12</v>
      </c>
      <c r="J1109" s="172">
        <v>43009</v>
      </c>
      <c r="K1109" s="173">
        <v>43009</v>
      </c>
      <c r="L1109" s="173">
        <v>43100</v>
      </c>
      <c r="M1109" s="176">
        <v>1</v>
      </c>
      <c r="N1109" s="166">
        <v>2</v>
      </c>
      <c r="O1109" s="175">
        <v>25</v>
      </c>
      <c r="P1109" s="176">
        <f t="shared" si="66"/>
        <v>27</v>
      </c>
      <c r="Q1109" s="15">
        <f t="shared" si="67"/>
        <v>2700</v>
      </c>
      <c r="R1109" s="139" t="s">
        <v>1999</v>
      </c>
      <c r="S1109" s="242"/>
      <c r="T1109" s="242"/>
      <c r="U1109" s="21"/>
      <c r="V1109" s="242"/>
      <c r="W1109" s="21"/>
      <c r="X1109" s="21"/>
      <c r="Y1109" s="244"/>
      <c r="AA1109" s="251"/>
    </row>
    <row r="1110" spans="1:27" s="177" customFormat="1" ht="30" x14ac:dyDescent="0.25">
      <c r="A1110" s="82" t="s">
        <v>48</v>
      </c>
      <c r="B1110" s="233"/>
      <c r="C1110" s="233"/>
      <c r="D1110" s="234"/>
      <c r="E1110" s="167"/>
      <c r="F1110" s="168" t="s">
        <v>318</v>
      </c>
      <c r="G1110" s="169" t="s">
        <v>2000</v>
      </c>
      <c r="H1110" s="170" t="s">
        <v>21</v>
      </c>
      <c r="I1110" s="171">
        <v>12</v>
      </c>
      <c r="J1110" s="172">
        <v>43009</v>
      </c>
      <c r="K1110" s="173">
        <v>43009</v>
      </c>
      <c r="L1110" s="173">
        <v>43100</v>
      </c>
      <c r="M1110" s="176">
        <v>1</v>
      </c>
      <c r="N1110" s="182">
        <v>0.75666666666666671</v>
      </c>
      <c r="O1110" s="180">
        <v>0.24</v>
      </c>
      <c r="P1110" s="176">
        <f t="shared" si="66"/>
        <v>0.9966666666666667</v>
      </c>
      <c r="Q1110" s="15">
        <f t="shared" si="67"/>
        <v>99.666666666666671</v>
      </c>
      <c r="R1110" s="139"/>
      <c r="S1110" s="242"/>
      <c r="T1110" s="242"/>
      <c r="U1110" s="21"/>
      <c r="V1110" s="242"/>
      <c r="W1110" s="21"/>
      <c r="X1110" s="21"/>
      <c r="Y1110" s="244"/>
      <c r="AA1110" s="251"/>
    </row>
    <row r="1111" spans="1:27" s="177" customFormat="1" ht="30" x14ac:dyDescent="0.25">
      <c r="A1111" s="82" t="s">
        <v>48</v>
      </c>
      <c r="B1111" s="233"/>
      <c r="C1111" s="233"/>
      <c r="D1111" s="234"/>
      <c r="E1111" s="167"/>
      <c r="F1111" s="168" t="s">
        <v>274</v>
      </c>
      <c r="G1111" s="169" t="s">
        <v>2001</v>
      </c>
      <c r="H1111" s="170" t="s">
        <v>21</v>
      </c>
      <c r="I1111" s="171">
        <v>12</v>
      </c>
      <c r="J1111" s="172">
        <v>43009</v>
      </c>
      <c r="K1111" s="173">
        <v>43009</v>
      </c>
      <c r="L1111" s="173">
        <v>43100</v>
      </c>
      <c r="M1111" s="174">
        <v>1</v>
      </c>
      <c r="N1111" s="166">
        <v>0</v>
      </c>
      <c r="O1111" s="175">
        <v>0</v>
      </c>
      <c r="P1111" s="176">
        <f t="shared" si="66"/>
        <v>0</v>
      </c>
      <c r="Q1111" s="15">
        <f t="shared" si="67"/>
        <v>0</v>
      </c>
      <c r="R1111" s="139" t="s">
        <v>1995</v>
      </c>
      <c r="S1111" s="242"/>
      <c r="T1111" s="242"/>
      <c r="U1111" s="21"/>
      <c r="V1111" s="242"/>
      <c r="W1111" s="21"/>
      <c r="X1111" s="21"/>
      <c r="Y1111" s="244"/>
      <c r="AA1111" s="251"/>
    </row>
    <row r="1112" spans="1:27" s="177" customFormat="1" ht="30" x14ac:dyDescent="0.25">
      <c r="A1112" s="82" t="s">
        <v>48</v>
      </c>
      <c r="B1112" s="233"/>
      <c r="C1112" s="233"/>
      <c r="D1112" s="234"/>
      <c r="E1112" s="167"/>
      <c r="F1112" s="168" t="s">
        <v>829</v>
      </c>
      <c r="G1112" s="169" t="s">
        <v>2002</v>
      </c>
      <c r="H1112" s="170" t="s">
        <v>21</v>
      </c>
      <c r="I1112" s="171">
        <v>12</v>
      </c>
      <c r="J1112" s="172">
        <v>43009</v>
      </c>
      <c r="K1112" s="173">
        <v>43009</v>
      </c>
      <c r="L1112" s="173">
        <v>43100</v>
      </c>
      <c r="M1112" s="176">
        <v>1</v>
      </c>
      <c r="N1112" s="166">
        <v>1</v>
      </c>
      <c r="O1112" s="175">
        <v>0</v>
      </c>
      <c r="P1112" s="176">
        <f t="shared" si="66"/>
        <v>1</v>
      </c>
      <c r="Q1112" s="15">
        <f t="shared" si="67"/>
        <v>100</v>
      </c>
      <c r="R1112" s="139"/>
      <c r="S1112" s="242"/>
      <c r="T1112" s="242"/>
      <c r="U1112" s="21"/>
      <c r="V1112" s="242"/>
      <c r="W1112" s="21"/>
      <c r="X1112" s="21"/>
      <c r="Y1112" s="244"/>
      <c r="AA1112" s="251"/>
    </row>
    <row r="1113" spans="1:27" s="177" customFormat="1" ht="30" x14ac:dyDescent="0.25">
      <c r="A1113" s="82" t="s">
        <v>48</v>
      </c>
      <c r="B1113" s="233"/>
      <c r="C1113" s="233"/>
      <c r="D1113" s="234"/>
      <c r="E1113" s="167"/>
      <c r="F1113" s="168" t="s">
        <v>697</v>
      </c>
      <c r="G1113" s="169" t="s">
        <v>2003</v>
      </c>
      <c r="H1113" s="170" t="s">
        <v>21</v>
      </c>
      <c r="I1113" s="171">
        <v>12</v>
      </c>
      <c r="J1113" s="172">
        <v>43009</v>
      </c>
      <c r="K1113" s="173">
        <v>43009</v>
      </c>
      <c r="L1113" s="173">
        <v>43100</v>
      </c>
      <c r="M1113" s="174">
        <v>4</v>
      </c>
      <c r="N1113" s="166">
        <v>0</v>
      </c>
      <c r="O1113" s="175">
        <v>0</v>
      </c>
      <c r="P1113" s="176">
        <f t="shared" si="66"/>
        <v>0</v>
      </c>
      <c r="Q1113" s="15">
        <f t="shared" si="67"/>
        <v>0</v>
      </c>
      <c r="R1113" s="139" t="s">
        <v>1995</v>
      </c>
      <c r="S1113" s="242"/>
      <c r="T1113" s="242"/>
      <c r="U1113" s="21"/>
      <c r="V1113" s="242"/>
      <c r="W1113" s="21"/>
      <c r="X1113" s="21"/>
      <c r="Y1113" s="244"/>
      <c r="AA1113" s="251"/>
    </row>
    <row r="1114" spans="1:27" s="177" customFormat="1" ht="30" x14ac:dyDescent="0.25">
      <c r="A1114" s="82" t="s">
        <v>48</v>
      </c>
      <c r="B1114" s="233"/>
      <c r="C1114" s="233"/>
      <c r="D1114" s="234"/>
      <c r="E1114" s="167"/>
      <c r="F1114" s="168" t="s">
        <v>832</v>
      </c>
      <c r="G1114" s="169" t="s">
        <v>2004</v>
      </c>
      <c r="H1114" s="170" t="s">
        <v>21</v>
      </c>
      <c r="I1114" s="171">
        <v>12</v>
      </c>
      <c r="J1114" s="172">
        <v>43009</v>
      </c>
      <c r="K1114" s="173">
        <v>43009</v>
      </c>
      <c r="L1114" s="173">
        <v>43100</v>
      </c>
      <c r="M1114" s="176">
        <v>1</v>
      </c>
      <c r="N1114" s="166">
        <v>0</v>
      </c>
      <c r="O1114" s="175">
        <v>0</v>
      </c>
      <c r="P1114" s="176">
        <f t="shared" si="66"/>
        <v>0</v>
      </c>
      <c r="Q1114" s="15">
        <f t="shared" si="67"/>
        <v>0</v>
      </c>
      <c r="R1114" s="139" t="s">
        <v>2005</v>
      </c>
      <c r="S1114" s="242"/>
      <c r="T1114" s="242"/>
      <c r="U1114" s="21"/>
      <c r="V1114" s="242"/>
      <c r="W1114" s="21"/>
      <c r="X1114" s="21"/>
      <c r="Y1114" s="244"/>
      <c r="AA1114" s="251"/>
    </row>
    <row r="1115" spans="1:27" s="177" customFormat="1" ht="30" x14ac:dyDescent="0.25">
      <c r="A1115" s="82" t="s">
        <v>48</v>
      </c>
      <c r="B1115" s="233"/>
      <c r="C1115" s="233"/>
      <c r="D1115" s="234"/>
      <c r="E1115" s="167"/>
      <c r="F1115" s="168" t="s">
        <v>834</v>
      </c>
      <c r="G1115" s="169" t="s">
        <v>2006</v>
      </c>
      <c r="H1115" s="170" t="s">
        <v>21</v>
      </c>
      <c r="I1115" s="171">
        <v>12</v>
      </c>
      <c r="J1115" s="172">
        <v>43009</v>
      </c>
      <c r="K1115" s="173">
        <v>43009</v>
      </c>
      <c r="L1115" s="173">
        <v>43100</v>
      </c>
      <c r="M1115" s="176">
        <v>30</v>
      </c>
      <c r="N1115" s="166">
        <v>2</v>
      </c>
      <c r="O1115" s="175">
        <v>25</v>
      </c>
      <c r="P1115" s="176">
        <f t="shared" si="66"/>
        <v>27</v>
      </c>
      <c r="Q1115" s="15">
        <f t="shared" si="67"/>
        <v>90</v>
      </c>
      <c r="R1115" s="139"/>
      <c r="S1115" s="242"/>
      <c r="T1115" s="242"/>
      <c r="U1115" s="21"/>
      <c r="V1115" s="242"/>
      <c r="W1115" s="21"/>
      <c r="X1115" s="21"/>
      <c r="Y1115" s="244"/>
      <c r="AA1115" s="251"/>
    </row>
    <row r="1116" spans="1:27" s="177" customFormat="1" ht="30" x14ac:dyDescent="0.25">
      <c r="A1116" s="82" t="s">
        <v>48</v>
      </c>
      <c r="B1116" s="233"/>
      <c r="C1116" s="233"/>
      <c r="D1116" s="234"/>
      <c r="E1116" s="167"/>
      <c r="F1116" s="168" t="s">
        <v>276</v>
      </c>
      <c r="G1116" s="169" t="s">
        <v>2007</v>
      </c>
      <c r="H1116" s="170" t="s">
        <v>21</v>
      </c>
      <c r="I1116" s="171">
        <v>12</v>
      </c>
      <c r="J1116" s="172">
        <v>43009</v>
      </c>
      <c r="K1116" s="173">
        <v>43009</v>
      </c>
      <c r="L1116" s="173">
        <v>43100</v>
      </c>
      <c r="M1116" s="176">
        <v>1</v>
      </c>
      <c r="N1116" s="182">
        <v>0.75666666666666671</v>
      </c>
      <c r="O1116" s="180">
        <v>0.24</v>
      </c>
      <c r="P1116" s="176">
        <f t="shared" si="66"/>
        <v>0.9966666666666667</v>
      </c>
      <c r="Q1116" s="15">
        <f t="shared" si="67"/>
        <v>99.666666666666671</v>
      </c>
      <c r="R1116" s="139"/>
      <c r="S1116" s="242"/>
      <c r="T1116" s="242"/>
      <c r="U1116" s="21"/>
      <c r="V1116" s="242"/>
      <c r="W1116" s="21"/>
      <c r="X1116" s="21"/>
      <c r="Y1116" s="244"/>
      <c r="AA1116" s="251"/>
    </row>
    <row r="1117" spans="1:27" s="177" customFormat="1" ht="30" x14ac:dyDescent="0.25">
      <c r="A1117" s="82" t="s">
        <v>48</v>
      </c>
      <c r="B1117" s="233"/>
      <c r="C1117" s="233"/>
      <c r="D1117" s="234"/>
      <c r="E1117" s="167"/>
      <c r="F1117" s="168" t="s">
        <v>883</v>
      </c>
      <c r="G1117" s="169" t="s">
        <v>2008</v>
      </c>
      <c r="H1117" s="170" t="s">
        <v>21</v>
      </c>
      <c r="I1117" s="171">
        <v>12</v>
      </c>
      <c r="J1117" s="172">
        <v>43009</v>
      </c>
      <c r="K1117" s="173">
        <v>43009</v>
      </c>
      <c r="L1117" s="173">
        <v>43100</v>
      </c>
      <c r="M1117" s="176">
        <v>1</v>
      </c>
      <c r="N1117" s="166">
        <v>0</v>
      </c>
      <c r="O1117" s="175">
        <v>1</v>
      </c>
      <c r="P1117" s="176">
        <f t="shared" si="66"/>
        <v>1</v>
      </c>
      <c r="Q1117" s="15">
        <f t="shared" si="67"/>
        <v>100</v>
      </c>
      <c r="R1117" s="139" t="s">
        <v>2009</v>
      </c>
      <c r="S1117" s="242"/>
      <c r="T1117" s="242"/>
      <c r="U1117" s="21"/>
      <c r="V1117" s="242"/>
      <c r="W1117" s="21"/>
      <c r="X1117" s="21"/>
      <c r="Y1117" s="244"/>
      <c r="AA1117" s="251"/>
    </row>
    <row r="1118" spans="1:27" s="177" customFormat="1" ht="30" x14ac:dyDescent="0.25">
      <c r="A1118" s="82" t="s">
        <v>48</v>
      </c>
      <c r="B1118" s="233"/>
      <c r="C1118" s="233"/>
      <c r="D1118" s="234"/>
      <c r="E1118" s="167"/>
      <c r="F1118" s="168" t="s">
        <v>1346</v>
      </c>
      <c r="G1118" s="169" t="s">
        <v>2010</v>
      </c>
      <c r="H1118" s="170" t="s">
        <v>21</v>
      </c>
      <c r="I1118" s="171">
        <v>12</v>
      </c>
      <c r="J1118" s="172">
        <v>43009</v>
      </c>
      <c r="K1118" s="173">
        <v>43009</v>
      </c>
      <c r="L1118" s="173">
        <v>43100</v>
      </c>
      <c r="M1118" s="176">
        <v>1</v>
      </c>
      <c r="N1118" s="166">
        <v>1</v>
      </c>
      <c r="O1118" s="175">
        <v>0</v>
      </c>
      <c r="P1118" s="176">
        <f t="shared" si="66"/>
        <v>1</v>
      </c>
      <c r="Q1118" s="15">
        <f t="shared" si="67"/>
        <v>100</v>
      </c>
      <c r="R1118" s="139"/>
      <c r="S1118" s="242"/>
      <c r="T1118" s="242"/>
      <c r="U1118" s="21"/>
      <c r="V1118" s="242"/>
      <c r="W1118" s="21"/>
      <c r="X1118" s="21"/>
      <c r="Y1118" s="244"/>
      <c r="AA1118" s="251"/>
    </row>
    <row r="1119" spans="1:27" s="177" customFormat="1" ht="30" x14ac:dyDescent="0.25">
      <c r="A1119" s="82" t="s">
        <v>48</v>
      </c>
      <c r="B1119" s="233"/>
      <c r="C1119" s="233"/>
      <c r="D1119" s="234"/>
      <c r="E1119" s="167"/>
      <c r="F1119" s="168" t="s">
        <v>278</v>
      </c>
      <c r="G1119" s="169" t="s">
        <v>2011</v>
      </c>
      <c r="H1119" s="170" t="s">
        <v>21</v>
      </c>
      <c r="I1119" s="171">
        <v>12</v>
      </c>
      <c r="J1119" s="172">
        <v>43009</v>
      </c>
      <c r="K1119" s="173">
        <v>43009</v>
      </c>
      <c r="L1119" s="173">
        <v>43100</v>
      </c>
      <c r="M1119" s="176">
        <v>1</v>
      </c>
      <c r="N1119" s="166">
        <v>1</v>
      </c>
      <c r="O1119" s="175">
        <v>0</v>
      </c>
      <c r="P1119" s="176">
        <f t="shared" si="66"/>
        <v>1</v>
      </c>
      <c r="Q1119" s="15">
        <f t="shared" si="67"/>
        <v>100</v>
      </c>
      <c r="R1119" s="139"/>
      <c r="S1119" s="242"/>
      <c r="T1119" s="242"/>
      <c r="U1119" s="21"/>
      <c r="V1119" s="242"/>
      <c r="W1119" s="21"/>
      <c r="X1119" s="21"/>
      <c r="Y1119" s="244"/>
      <c r="AA1119" s="251"/>
    </row>
    <row r="1120" spans="1:27" s="177" customFormat="1" ht="30" x14ac:dyDescent="0.25">
      <c r="A1120" s="82" t="s">
        <v>48</v>
      </c>
      <c r="B1120" s="233"/>
      <c r="C1120" s="233"/>
      <c r="D1120" s="234"/>
      <c r="E1120" s="167"/>
      <c r="F1120" s="168" t="s">
        <v>1349</v>
      </c>
      <c r="G1120" s="169" t="s">
        <v>2012</v>
      </c>
      <c r="H1120" s="170" t="s">
        <v>21</v>
      </c>
      <c r="I1120" s="171">
        <v>12</v>
      </c>
      <c r="J1120" s="172">
        <v>43009</v>
      </c>
      <c r="K1120" s="173">
        <v>43009</v>
      </c>
      <c r="L1120" s="173">
        <v>43100</v>
      </c>
      <c r="M1120" s="176">
        <v>1</v>
      </c>
      <c r="N1120" s="166">
        <v>0.15000000000000002</v>
      </c>
      <c r="O1120" s="180">
        <v>0.85</v>
      </c>
      <c r="P1120" s="176">
        <f t="shared" si="66"/>
        <v>1</v>
      </c>
      <c r="Q1120" s="15">
        <f t="shared" si="67"/>
        <v>100</v>
      </c>
      <c r="R1120" s="139"/>
      <c r="S1120" s="242"/>
      <c r="T1120" s="242"/>
      <c r="U1120" s="21"/>
      <c r="V1120" s="242"/>
      <c r="W1120" s="21"/>
      <c r="X1120" s="21"/>
      <c r="Y1120" s="244"/>
      <c r="AA1120" s="251"/>
    </row>
    <row r="1121" spans="1:27" s="177" customFormat="1" ht="30" x14ac:dyDescent="0.25">
      <c r="A1121" s="82" t="s">
        <v>48</v>
      </c>
      <c r="B1121" s="233"/>
      <c r="C1121" s="233"/>
      <c r="D1121" s="234"/>
      <c r="E1121" s="167"/>
      <c r="F1121" s="168" t="s">
        <v>1905</v>
      </c>
      <c r="G1121" s="169" t="s">
        <v>2013</v>
      </c>
      <c r="H1121" s="170" t="s">
        <v>21</v>
      </c>
      <c r="I1121" s="171">
        <v>12</v>
      </c>
      <c r="J1121" s="172">
        <v>43009</v>
      </c>
      <c r="K1121" s="173">
        <v>43009</v>
      </c>
      <c r="L1121" s="173">
        <v>43100</v>
      </c>
      <c r="M1121" s="176">
        <v>1</v>
      </c>
      <c r="N1121" s="166">
        <v>0.15000000000000002</v>
      </c>
      <c r="O1121" s="180">
        <v>0.85</v>
      </c>
      <c r="P1121" s="176">
        <f t="shared" si="66"/>
        <v>1</v>
      </c>
      <c r="Q1121" s="15">
        <f t="shared" si="67"/>
        <v>100</v>
      </c>
      <c r="R1121" s="139"/>
      <c r="S1121" s="242"/>
      <c r="T1121" s="242"/>
      <c r="U1121" s="21"/>
      <c r="V1121" s="242"/>
      <c r="W1121" s="21"/>
      <c r="X1121" s="21"/>
      <c r="Y1121" s="244"/>
      <c r="AA1121" s="251"/>
    </row>
    <row r="1122" spans="1:27" s="177" customFormat="1" ht="30" x14ac:dyDescent="0.25">
      <c r="A1122" s="82" t="s">
        <v>48</v>
      </c>
      <c r="B1122" s="233"/>
      <c r="C1122" s="233"/>
      <c r="D1122" s="234"/>
      <c r="E1122" s="167"/>
      <c r="F1122" s="168" t="s">
        <v>1855</v>
      </c>
      <c r="G1122" s="169" t="s">
        <v>2014</v>
      </c>
      <c r="H1122" s="170" t="s">
        <v>21</v>
      </c>
      <c r="I1122" s="171">
        <v>12</v>
      </c>
      <c r="J1122" s="172">
        <v>43009</v>
      </c>
      <c r="K1122" s="173">
        <v>43009</v>
      </c>
      <c r="L1122" s="173">
        <v>43100</v>
      </c>
      <c r="M1122" s="176">
        <v>1</v>
      </c>
      <c r="N1122" s="166">
        <v>1000</v>
      </c>
      <c r="O1122" s="175">
        <v>0</v>
      </c>
      <c r="P1122" s="176">
        <f t="shared" si="66"/>
        <v>1000</v>
      </c>
      <c r="Q1122" s="15">
        <f t="shared" si="67"/>
        <v>100000</v>
      </c>
      <c r="R1122" s="139" t="s">
        <v>2015</v>
      </c>
      <c r="S1122" s="242"/>
      <c r="T1122" s="242"/>
      <c r="U1122" s="21"/>
      <c r="V1122" s="242"/>
      <c r="W1122" s="21"/>
      <c r="X1122" s="21"/>
      <c r="Y1122" s="244"/>
      <c r="AA1122" s="251"/>
    </row>
    <row r="1123" spans="1:27" s="177" customFormat="1" ht="30" x14ac:dyDescent="0.25">
      <c r="A1123" s="82" t="s">
        <v>48</v>
      </c>
      <c r="B1123" s="233"/>
      <c r="C1123" s="233"/>
      <c r="D1123" s="234"/>
      <c r="E1123" s="167"/>
      <c r="F1123" s="168" t="s">
        <v>1858</v>
      </c>
      <c r="G1123" s="169" t="s">
        <v>2016</v>
      </c>
      <c r="H1123" s="170" t="s">
        <v>21</v>
      </c>
      <c r="I1123" s="171">
        <v>12</v>
      </c>
      <c r="J1123" s="172">
        <v>43009</v>
      </c>
      <c r="K1123" s="173">
        <v>43009</v>
      </c>
      <c r="L1123" s="173">
        <v>43100</v>
      </c>
      <c r="M1123" s="176">
        <v>1</v>
      </c>
      <c r="N1123" s="166">
        <v>1</v>
      </c>
      <c r="O1123" s="175">
        <v>0</v>
      </c>
      <c r="P1123" s="176">
        <f t="shared" si="66"/>
        <v>1</v>
      </c>
      <c r="Q1123" s="15">
        <f t="shared" si="67"/>
        <v>100</v>
      </c>
      <c r="R1123" s="139"/>
      <c r="S1123" s="242"/>
      <c r="T1123" s="242"/>
      <c r="U1123" s="21"/>
      <c r="V1123" s="242"/>
      <c r="W1123" s="21"/>
      <c r="X1123" s="21"/>
      <c r="Y1123" s="244"/>
      <c r="AA1123" s="251"/>
    </row>
    <row r="1124" spans="1:27" s="177" customFormat="1" ht="30" x14ac:dyDescent="0.25">
      <c r="A1124" s="82" t="s">
        <v>48</v>
      </c>
      <c r="B1124" s="233"/>
      <c r="C1124" s="233"/>
      <c r="D1124" s="234"/>
      <c r="E1124" s="167"/>
      <c r="F1124" s="168" t="s">
        <v>280</v>
      </c>
      <c r="G1124" s="169" t="s">
        <v>2017</v>
      </c>
      <c r="H1124" s="170" t="s">
        <v>21</v>
      </c>
      <c r="I1124" s="171">
        <v>12</v>
      </c>
      <c r="J1124" s="172">
        <v>43009</v>
      </c>
      <c r="K1124" s="173">
        <v>43009</v>
      </c>
      <c r="L1124" s="173">
        <v>43100</v>
      </c>
      <c r="M1124" s="176">
        <v>1</v>
      </c>
      <c r="N1124" s="182">
        <v>0.75666666666666671</v>
      </c>
      <c r="O1124" s="180">
        <v>0.24</v>
      </c>
      <c r="P1124" s="176">
        <f t="shared" ref="P1124:P1187" si="70">N1124+O1124</f>
        <v>0.9966666666666667</v>
      </c>
      <c r="Q1124" s="15">
        <f t="shared" si="67"/>
        <v>99.666666666666671</v>
      </c>
      <c r="R1124" s="139"/>
      <c r="S1124" s="242"/>
      <c r="T1124" s="242"/>
      <c r="U1124" s="21"/>
      <c r="V1124" s="242"/>
      <c r="W1124" s="21"/>
      <c r="X1124" s="21"/>
      <c r="Y1124" s="244"/>
      <c r="AA1124" s="251"/>
    </row>
    <row r="1125" spans="1:27" s="177" customFormat="1" ht="30" x14ac:dyDescent="0.25">
      <c r="A1125" s="82" t="s">
        <v>48</v>
      </c>
      <c r="B1125" s="233" t="s">
        <v>2018</v>
      </c>
      <c r="C1125" s="233" t="s">
        <v>2019</v>
      </c>
      <c r="D1125" s="234" t="s">
        <v>2020</v>
      </c>
      <c r="E1125" s="167" t="s">
        <v>2021</v>
      </c>
      <c r="F1125" s="168" t="s">
        <v>79</v>
      </c>
      <c r="G1125" s="169" t="s">
        <v>2022</v>
      </c>
      <c r="H1125" s="170" t="s">
        <v>21</v>
      </c>
      <c r="I1125" s="171">
        <v>12</v>
      </c>
      <c r="J1125" s="172">
        <v>43009</v>
      </c>
      <c r="K1125" s="173">
        <v>43009</v>
      </c>
      <c r="L1125" s="173">
        <v>43100</v>
      </c>
      <c r="M1125" s="176">
        <v>10</v>
      </c>
      <c r="N1125" s="166">
        <v>13</v>
      </c>
      <c r="O1125" s="175">
        <v>0</v>
      </c>
      <c r="P1125" s="176">
        <f t="shared" si="70"/>
        <v>13</v>
      </c>
      <c r="Q1125" s="15">
        <f t="shared" si="67"/>
        <v>130</v>
      </c>
      <c r="R1125" s="139" t="s">
        <v>2023</v>
      </c>
      <c r="S1125" s="242">
        <f>VLOOKUP(C1125,'[1]Sumado depto y gestion incorp1'!$A$2:$C$297,3,FALSE)</f>
        <v>1000000000</v>
      </c>
      <c r="T1125" s="242">
        <f>VLOOKUP(C1125,'[1]Sumado depto y gestion incorp1'!$A$2:$D$297,4,FALSE)</f>
        <v>228261084</v>
      </c>
      <c r="U1125" s="21">
        <f>VLOOKUP(C1125,'[1]Sumado depto y gestion incorp1'!$A$2:$F$297,6,FALSE)</f>
        <v>1000000000</v>
      </c>
      <c r="V1125" s="242">
        <f>VLOOKUP(C1125,'[1]Sumado depto y gestion incorp1'!$A$2:$G$297,7,FALSE)</f>
        <v>228261084</v>
      </c>
      <c r="W1125" s="21">
        <f t="shared" si="68"/>
        <v>1228261084</v>
      </c>
      <c r="X1125" s="21">
        <f t="shared" si="69"/>
        <v>1228261084</v>
      </c>
      <c r="Y1125" s="244"/>
      <c r="AA1125" s="251"/>
    </row>
    <row r="1126" spans="1:27" s="177" customFormat="1" ht="30" x14ac:dyDescent="0.25">
      <c r="A1126" s="82" t="s">
        <v>48</v>
      </c>
      <c r="B1126" s="233"/>
      <c r="C1126" s="233"/>
      <c r="D1126" s="234"/>
      <c r="E1126" s="167"/>
      <c r="F1126" s="168" t="s">
        <v>78</v>
      </c>
      <c r="G1126" s="169" t="s">
        <v>2024</v>
      </c>
      <c r="H1126" s="170" t="s">
        <v>21</v>
      </c>
      <c r="I1126" s="171">
        <v>12</v>
      </c>
      <c r="J1126" s="172">
        <v>43009</v>
      </c>
      <c r="K1126" s="173">
        <v>43009</v>
      </c>
      <c r="L1126" s="173">
        <v>43100</v>
      </c>
      <c r="M1126" s="176">
        <v>1</v>
      </c>
      <c r="N1126" s="166">
        <v>0</v>
      </c>
      <c r="O1126" s="175">
        <v>1</v>
      </c>
      <c r="P1126" s="176">
        <f t="shared" si="70"/>
        <v>1</v>
      </c>
      <c r="Q1126" s="15">
        <f t="shared" si="67"/>
        <v>100</v>
      </c>
      <c r="R1126" s="139"/>
      <c r="S1126" s="242"/>
      <c r="T1126" s="242"/>
      <c r="U1126" s="21"/>
      <c r="V1126" s="242"/>
      <c r="W1126" s="21"/>
      <c r="X1126" s="21"/>
      <c r="Y1126" s="244"/>
      <c r="AA1126" s="251"/>
    </row>
    <row r="1127" spans="1:27" s="177" customFormat="1" ht="30" x14ac:dyDescent="0.25">
      <c r="A1127" s="82" t="s">
        <v>48</v>
      </c>
      <c r="B1127" s="233"/>
      <c r="C1127" s="233"/>
      <c r="D1127" s="234"/>
      <c r="E1127" s="167"/>
      <c r="F1127" s="168" t="s">
        <v>250</v>
      </c>
      <c r="G1127" s="169" t="s">
        <v>2025</v>
      </c>
      <c r="H1127" s="170" t="s">
        <v>21</v>
      </c>
      <c r="I1127" s="171">
        <v>12</v>
      </c>
      <c r="J1127" s="172">
        <v>43009</v>
      </c>
      <c r="K1127" s="173">
        <v>43009</v>
      </c>
      <c r="L1127" s="173">
        <v>43100</v>
      </c>
      <c r="M1127" s="176">
        <v>1</v>
      </c>
      <c r="N1127" s="166">
        <v>0</v>
      </c>
      <c r="O1127" s="175">
        <v>1</v>
      </c>
      <c r="P1127" s="176">
        <f t="shared" si="70"/>
        <v>1</v>
      </c>
      <c r="Q1127" s="15">
        <f t="shared" si="67"/>
        <v>100</v>
      </c>
      <c r="R1127" s="139"/>
      <c r="S1127" s="242"/>
      <c r="T1127" s="242"/>
      <c r="U1127" s="21"/>
      <c r="V1127" s="242"/>
      <c r="W1127" s="21"/>
      <c r="X1127" s="21"/>
      <c r="Y1127" s="244"/>
      <c r="AA1127" s="251"/>
    </row>
    <row r="1128" spans="1:27" s="177" customFormat="1" ht="30" x14ac:dyDescent="0.25">
      <c r="A1128" s="82" t="s">
        <v>48</v>
      </c>
      <c r="B1128" s="233"/>
      <c r="C1128" s="233"/>
      <c r="D1128" s="234"/>
      <c r="E1128" s="167"/>
      <c r="F1128" s="168" t="s">
        <v>234</v>
      </c>
      <c r="G1128" s="169" t="s">
        <v>2026</v>
      </c>
      <c r="H1128" s="170" t="s">
        <v>21</v>
      </c>
      <c r="I1128" s="171">
        <v>12</v>
      </c>
      <c r="J1128" s="172">
        <v>43009</v>
      </c>
      <c r="K1128" s="173">
        <v>43009</v>
      </c>
      <c r="L1128" s="173">
        <v>43100</v>
      </c>
      <c r="M1128" s="176">
        <v>10</v>
      </c>
      <c r="N1128" s="166">
        <v>66</v>
      </c>
      <c r="O1128" s="175">
        <v>5</v>
      </c>
      <c r="P1128" s="176">
        <f t="shared" si="70"/>
        <v>71</v>
      </c>
      <c r="Q1128" s="15">
        <f t="shared" si="67"/>
        <v>710</v>
      </c>
      <c r="R1128" s="139" t="s">
        <v>2027</v>
      </c>
      <c r="S1128" s="242"/>
      <c r="T1128" s="242"/>
      <c r="U1128" s="21"/>
      <c r="V1128" s="242"/>
      <c r="W1128" s="21"/>
      <c r="X1128" s="21"/>
      <c r="Y1128" s="244"/>
      <c r="AA1128" s="251"/>
    </row>
    <row r="1129" spans="1:27" s="177" customFormat="1" ht="30" x14ac:dyDescent="0.25">
      <c r="A1129" s="82" t="s">
        <v>48</v>
      </c>
      <c r="B1129" s="233"/>
      <c r="C1129" s="233"/>
      <c r="D1129" s="234"/>
      <c r="E1129" s="167"/>
      <c r="F1129" s="168" t="s">
        <v>619</v>
      </c>
      <c r="G1129" s="169" t="s">
        <v>2028</v>
      </c>
      <c r="H1129" s="170" t="s">
        <v>21</v>
      </c>
      <c r="I1129" s="171">
        <v>12</v>
      </c>
      <c r="J1129" s="172">
        <v>43009</v>
      </c>
      <c r="K1129" s="173">
        <v>43009</v>
      </c>
      <c r="L1129" s="173">
        <v>43100</v>
      </c>
      <c r="M1129" s="176">
        <v>10</v>
      </c>
      <c r="N1129" s="166">
        <v>66</v>
      </c>
      <c r="O1129" s="175">
        <v>5</v>
      </c>
      <c r="P1129" s="176">
        <f t="shared" si="70"/>
        <v>71</v>
      </c>
      <c r="Q1129" s="15">
        <f t="shared" si="67"/>
        <v>710</v>
      </c>
      <c r="R1129" s="139"/>
      <c r="S1129" s="242"/>
      <c r="T1129" s="242"/>
      <c r="U1129" s="21"/>
      <c r="V1129" s="242"/>
      <c r="W1129" s="21"/>
      <c r="X1129" s="21"/>
      <c r="Y1129" s="244"/>
      <c r="AA1129" s="251"/>
    </row>
    <row r="1130" spans="1:27" s="177" customFormat="1" ht="30" x14ac:dyDescent="0.25">
      <c r="A1130" s="82" t="s">
        <v>48</v>
      </c>
      <c r="B1130" s="233"/>
      <c r="C1130" s="233"/>
      <c r="D1130" s="234"/>
      <c r="E1130" s="167"/>
      <c r="F1130" s="168" t="s">
        <v>707</v>
      </c>
      <c r="G1130" s="169" t="s">
        <v>2029</v>
      </c>
      <c r="H1130" s="170" t="s">
        <v>21</v>
      </c>
      <c r="I1130" s="171">
        <v>12</v>
      </c>
      <c r="J1130" s="172">
        <v>43009</v>
      </c>
      <c r="K1130" s="173">
        <v>43009</v>
      </c>
      <c r="L1130" s="173">
        <v>43100</v>
      </c>
      <c r="M1130" s="176">
        <v>1</v>
      </c>
      <c r="N1130" s="166">
        <v>1</v>
      </c>
      <c r="O1130" s="175">
        <v>0</v>
      </c>
      <c r="P1130" s="176">
        <f t="shared" si="70"/>
        <v>1</v>
      </c>
      <c r="Q1130" s="15">
        <f t="shared" si="67"/>
        <v>100</v>
      </c>
      <c r="R1130" s="139"/>
      <c r="S1130" s="242"/>
      <c r="T1130" s="242"/>
      <c r="U1130" s="21"/>
      <c r="V1130" s="242"/>
      <c r="W1130" s="21"/>
      <c r="X1130" s="21"/>
      <c r="Y1130" s="244"/>
      <c r="AA1130" s="251"/>
    </row>
    <row r="1131" spans="1:27" s="177" customFormat="1" ht="30" x14ac:dyDescent="0.25">
      <c r="A1131" s="82" t="s">
        <v>48</v>
      </c>
      <c r="B1131" s="233"/>
      <c r="C1131" s="233"/>
      <c r="D1131" s="234"/>
      <c r="E1131" s="167"/>
      <c r="F1131" s="168" t="s">
        <v>236</v>
      </c>
      <c r="G1131" s="169" t="s">
        <v>2030</v>
      </c>
      <c r="H1131" s="170" t="s">
        <v>21</v>
      </c>
      <c r="I1131" s="171">
        <v>12</v>
      </c>
      <c r="J1131" s="172">
        <v>43009</v>
      </c>
      <c r="K1131" s="173">
        <v>43009</v>
      </c>
      <c r="L1131" s="173">
        <v>43100</v>
      </c>
      <c r="M1131" s="176">
        <v>1</v>
      </c>
      <c r="N1131" s="166">
        <v>0</v>
      </c>
      <c r="O1131" s="175">
        <v>0</v>
      </c>
      <c r="P1131" s="176">
        <f t="shared" si="70"/>
        <v>0</v>
      </c>
      <c r="Q1131" s="15">
        <f t="shared" si="67"/>
        <v>0</v>
      </c>
      <c r="R1131" s="139" t="s">
        <v>2031</v>
      </c>
      <c r="S1131" s="242"/>
      <c r="T1131" s="242"/>
      <c r="U1131" s="21"/>
      <c r="V1131" s="242"/>
      <c r="W1131" s="21"/>
      <c r="X1131" s="21"/>
      <c r="Y1131" s="244"/>
      <c r="AA1131" s="251"/>
    </row>
    <row r="1132" spans="1:27" s="177" customFormat="1" ht="30" x14ac:dyDescent="0.25">
      <c r="A1132" s="82" t="s">
        <v>48</v>
      </c>
      <c r="B1132" s="233"/>
      <c r="C1132" s="233"/>
      <c r="D1132" s="234"/>
      <c r="E1132" s="167"/>
      <c r="F1132" s="168" t="s">
        <v>710</v>
      </c>
      <c r="G1132" s="169" t="s">
        <v>2032</v>
      </c>
      <c r="H1132" s="170" t="s">
        <v>21</v>
      </c>
      <c r="I1132" s="171">
        <v>12</v>
      </c>
      <c r="J1132" s="172">
        <v>43009</v>
      </c>
      <c r="K1132" s="173">
        <v>43009</v>
      </c>
      <c r="L1132" s="173">
        <v>43100</v>
      </c>
      <c r="M1132" s="176">
        <v>10</v>
      </c>
      <c r="N1132" s="166">
        <v>13</v>
      </c>
      <c r="O1132" s="175">
        <v>13</v>
      </c>
      <c r="P1132" s="176">
        <f t="shared" si="70"/>
        <v>26</v>
      </c>
      <c r="Q1132" s="15">
        <f t="shared" si="67"/>
        <v>260</v>
      </c>
      <c r="R1132" s="139" t="s">
        <v>2023</v>
      </c>
      <c r="S1132" s="242"/>
      <c r="T1132" s="242"/>
      <c r="U1132" s="21"/>
      <c r="V1132" s="242"/>
      <c r="W1132" s="21"/>
      <c r="X1132" s="21"/>
      <c r="Y1132" s="244"/>
      <c r="AA1132" s="251"/>
    </row>
    <row r="1133" spans="1:27" s="177" customFormat="1" ht="30" x14ac:dyDescent="0.25">
      <c r="A1133" s="82" t="s">
        <v>48</v>
      </c>
      <c r="B1133" s="233"/>
      <c r="C1133" s="233"/>
      <c r="D1133" s="234"/>
      <c r="E1133" s="167"/>
      <c r="F1133" s="168" t="s">
        <v>766</v>
      </c>
      <c r="G1133" s="169" t="s">
        <v>2033</v>
      </c>
      <c r="H1133" s="170" t="s">
        <v>21</v>
      </c>
      <c r="I1133" s="171">
        <v>12</v>
      </c>
      <c r="J1133" s="172">
        <v>43009</v>
      </c>
      <c r="K1133" s="173">
        <v>43009</v>
      </c>
      <c r="L1133" s="173">
        <v>43100</v>
      </c>
      <c r="M1133" s="176">
        <v>1</v>
      </c>
      <c r="N1133" s="166">
        <v>0</v>
      </c>
      <c r="O1133" s="175">
        <v>0</v>
      </c>
      <c r="P1133" s="176">
        <f t="shared" si="70"/>
        <v>0</v>
      </c>
      <c r="Q1133" s="15">
        <f t="shared" si="67"/>
        <v>0</v>
      </c>
      <c r="R1133" s="139"/>
      <c r="S1133" s="242"/>
      <c r="T1133" s="242"/>
      <c r="U1133" s="21"/>
      <c r="V1133" s="242"/>
      <c r="W1133" s="21"/>
      <c r="X1133" s="21"/>
      <c r="Y1133" s="244"/>
      <c r="AA1133" s="251"/>
    </row>
    <row r="1134" spans="1:27" s="177" customFormat="1" ht="30" x14ac:dyDescent="0.25">
      <c r="A1134" s="82" t="s">
        <v>48</v>
      </c>
      <c r="B1134" s="233"/>
      <c r="C1134" s="233"/>
      <c r="D1134" s="234"/>
      <c r="E1134" s="167"/>
      <c r="F1134" s="168" t="s">
        <v>89</v>
      </c>
      <c r="G1134" s="169" t="s">
        <v>2034</v>
      </c>
      <c r="H1134" s="170" t="s">
        <v>21</v>
      </c>
      <c r="I1134" s="171">
        <v>12</v>
      </c>
      <c r="J1134" s="172">
        <v>43009</v>
      </c>
      <c r="K1134" s="173">
        <v>43009</v>
      </c>
      <c r="L1134" s="173">
        <v>43100</v>
      </c>
      <c r="M1134" s="176">
        <v>1</v>
      </c>
      <c r="N1134" s="166">
        <v>0</v>
      </c>
      <c r="O1134" s="175">
        <v>0</v>
      </c>
      <c r="P1134" s="176">
        <f t="shared" si="70"/>
        <v>0</v>
      </c>
      <c r="Q1134" s="15">
        <f t="shared" si="67"/>
        <v>0</v>
      </c>
      <c r="R1134" s="139"/>
      <c r="S1134" s="242"/>
      <c r="T1134" s="242"/>
      <c r="U1134" s="21"/>
      <c r="V1134" s="242"/>
      <c r="W1134" s="21"/>
      <c r="X1134" s="21"/>
      <c r="Y1134" s="244"/>
      <c r="AA1134" s="251"/>
    </row>
    <row r="1135" spans="1:27" s="177" customFormat="1" ht="30" x14ac:dyDescent="0.25">
      <c r="A1135" s="82" t="s">
        <v>48</v>
      </c>
      <c r="B1135" s="233"/>
      <c r="C1135" s="233"/>
      <c r="D1135" s="234"/>
      <c r="E1135" s="167"/>
      <c r="F1135" s="168" t="s">
        <v>528</v>
      </c>
      <c r="G1135" s="169" t="s">
        <v>2035</v>
      </c>
      <c r="H1135" s="170" t="s">
        <v>21</v>
      </c>
      <c r="I1135" s="171">
        <v>12</v>
      </c>
      <c r="J1135" s="172">
        <v>43009</v>
      </c>
      <c r="K1135" s="173">
        <v>43009</v>
      </c>
      <c r="L1135" s="173">
        <v>43100</v>
      </c>
      <c r="M1135" s="176">
        <v>1</v>
      </c>
      <c r="N1135" s="166">
        <v>0</v>
      </c>
      <c r="O1135" s="175">
        <v>0</v>
      </c>
      <c r="P1135" s="176">
        <f t="shared" si="70"/>
        <v>0</v>
      </c>
      <c r="Q1135" s="15">
        <f t="shared" si="67"/>
        <v>0</v>
      </c>
      <c r="R1135" s="139"/>
      <c r="S1135" s="242"/>
      <c r="T1135" s="242"/>
      <c r="U1135" s="21"/>
      <c r="V1135" s="242"/>
      <c r="W1135" s="21"/>
      <c r="X1135" s="21"/>
      <c r="Y1135" s="244"/>
      <c r="AA1135" s="251"/>
    </row>
    <row r="1136" spans="1:27" ht="60" x14ac:dyDescent="0.25">
      <c r="A1136" s="82" t="s">
        <v>51</v>
      </c>
      <c r="B1136" s="127" t="s">
        <v>2036</v>
      </c>
      <c r="C1136" s="127" t="s">
        <v>2037</v>
      </c>
      <c r="D1136" s="128" t="s">
        <v>2038</v>
      </c>
      <c r="E1136" s="8" t="s">
        <v>2039</v>
      </c>
      <c r="F1136" s="9" t="s">
        <v>26</v>
      </c>
      <c r="G1136" s="10" t="s">
        <v>2040</v>
      </c>
      <c r="H1136" s="11" t="s">
        <v>21</v>
      </c>
      <c r="I1136" s="12">
        <v>12</v>
      </c>
      <c r="J1136" s="13">
        <v>43009</v>
      </c>
      <c r="K1136" s="14">
        <v>43009</v>
      </c>
      <c r="L1136" s="14">
        <v>43100</v>
      </c>
      <c r="M1136" s="15">
        <v>1</v>
      </c>
      <c r="N1136" s="16">
        <v>1</v>
      </c>
      <c r="O1136" s="17">
        <v>0</v>
      </c>
      <c r="P1136" s="15">
        <f t="shared" si="70"/>
        <v>1</v>
      </c>
      <c r="Q1136" s="15">
        <f t="shared" si="67"/>
        <v>100</v>
      </c>
      <c r="S1136" s="242">
        <f>VLOOKUP(C1136,'[1]Sumado depto y gestion incorp1'!$A$2:$C$297,3,FALSE)</f>
        <v>2200000000</v>
      </c>
      <c r="T1136" s="242">
        <f>VLOOKUP(C1136,'[1]Sumado depto y gestion incorp1'!$A$2:$D$297,4,FALSE)</f>
        <v>1597175252</v>
      </c>
      <c r="U1136" s="21">
        <f>VLOOKUP(C1136,'[1]Sumado depto y gestion incorp1'!$A$2:$F$297,6,FALSE)</f>
        <v>2102319323</v>
      </c>
      <c r="V1136" s="242">
        <f>VLOOKUP(C1136,'[1]Sumado depto y gestion incorp1'!$A$2:$G$297,7,FALSE)</f>
        <v>1597175252</v>
      </c>
      <c r="W1136" s="21">
        <f t="shared" si="68"/>
        <v>3797175252</v>
      </c>
      <c r="X1136" s="21">
        <f t="shared" si="69"/>
        <v>3699494575</v>
      </c>
      <c r="Y1136" s="244"/>
    </row>
    <row r="1137" spans="1:25" ht="60" x14ac:dyDescent="0.25">
      <c r="A1137" s="82" t="s">
        <v>51</v>
      </c>
      <c r="B1137" s="127"/>
      <c r="C1137" s="127"/>
      <c r="D1137" s="128"/>
      <c r="E1137" s="8"/>
      <c r="F1137" s="9" t="s">
        <v>70</v>
      </c>
      <c r="G1137" s="10" t="s">
        <v>2041</v>
      </c>
      <c r="H1137" s="11" t="s">
        <v>21</v>
      </c>
      <c r="I1137" s="12">
        <v>12</v>
      </c>
      <c r="J1137" s="13">
        <v>43009</v>
      </c>
      <c r="K1137" s="14">
        <v>43009</v>
      </c>
      <c r="L1137" s="14">
        <v>43100</v>
      </c>
      <c r="M1137" s="15">
        <v>1</v>
      </c>
      <c r="N1137" s="16">
        <v>0.75</v>
      </c>
      <c r="O1137" s="17">
        <v>0.25</v>
      </c>
      <c r="P1137" s="15">
        <f t="shared" si="70"/>
        <v>1</v>
      </c>
      <c r="Q1137" s="15">
        <f t="shared" si="67"/>
        <v>100</v>
      </c>
      <c r="S1137" s="242"/>
      <c r="T1137" s="242"/>
      <c r="U1137" s="21"/>
      <c r="V1137" s="242"/>
      <c r="W1137" s="21"/>
      <c r="X1137" s="21"/>
      <c r="Y1137" s="244"/>
    </row>
    <row r="1138" spans="1:25" ht="60" x14ac:dyDescent="0.25">
      <c r="A1138" s="82" t="s">
        <v>51</v>
      </c>
      <c r="B1138" s="127"/>
      <c r="C1138" s="127"/>
      <c r="D1138" s="128"/>
      <c r="E1138" s="8"/>
      <c r="F1138" s="9" t="s">
        <v>72</v>
      </c>
      <c r="G1138" s="10" t="s">
        <v>2042</v>
      </c>
      <c r="H1138" s="11" t="s">
        <v>21</v>
      </c>
      <c r="I1138" s="12">
        <v>12</v>
      </c>
      <c r="J1138" s="13">
        <v>43009</v>
      </c>
      <c r="K1138" s="14">
        <v>43009</v>
      </c>
      <c r="L1138" s="14">
        <v>43100</v>
      </c>
      <c r="M1138" s="15">
        <v>1</v>
      </c>
      <c r="N1138" s="16">
        <v>0.1</v>
      </c>
      <c r="O1138" s="17">
        <v>0.9</v>
      </c>
      <c r="P1138" s="15">
        <f t="shared" si="70"/>
        <v>1</v>
      </c>
      <c r="Q1138" s="15">
        <f t="shared" si="67"/>
        <v>100</v>
      </c>
      <c r="S1138" s="242"/>
      <c r="T1138" s="242"/>
      <c r="U1138" s="21"/>
      <c r="V1138" s="242"/>
      <c r="W1138" s="21"/>
      <c r="X1138" s="21"/>
      <c r="Y1138" s="244"/>
    </row>
    <row r="1139" spans="1:25" ht="60" x14ac:dyDescent="0.25">
      <c r="A1139" s="82" t="s">
        <v>51</v>
      </c>
      <c r="B1139" s="127"/>
      <c r="C1139" s="127"/>
      <c r="D1139" s="128"/>
      <c r="E1139" s="8"/>
      <c r="F1139" s="9" t="s">
        <v>73</v>
      </c>
      <c r="G1139" s="10" t="s">
        <v>2043</v>
      </c>
      <c r="H1139" s="11" t="s">
        <v>21</v>
      </c>
      <c r="I1139" s="12">
        <v>12</v>
      </c>
      <c r="J1139" s="13">
        <v>43009</v>
      </c>
      <c r="K1139" s="14">
        <v>43009</v>
      </c>
      <c r="L1139" s="14">
        <v>43100</v>
      </c>
      <c r="M1139" s="15">
        <v>56</v>
      </c>
      <c r="N1139" s="16">
        <v>0</v>
      </c>
      <c r="O1139" s="17">
        <v>68</v>
      </c>
      <c r="P1139" s="15">
        <f t="shared" si="70"/>
        <v>68</v>
      </c>
      <c r="Q1139" s="15">
        <f t="shared" si="67"/>
        <v>121.42857142857142</v>
      </c>
      <c r="S1139" s="242"/>
      <c r="T1139" s="242"/>
      <c r="U1139" s="21"/>
      <c r="V1139" s="242"/>
      <c r="W1139" s="21"/>
      <c r="X1139" s="21"/>
      <c r="Y1139" s="244"/>
    </row>
    <row r="1140" spans="1:25" ht="60" x14ac:dyDescent="0.25">
      <c r="A1140" s="82" t="s">
        <v>51</v>
      </c>
      <c r="B1140" s="127" t="s">
        <v>2044</v>
      </c>
      <c r="C1140" s="127" t="s">
        <v>2045</v>
      </c>
      <c r="D1140" s="128" t="s">
        <v>2046</v>
      </c>
      <c r="E1140" s="8" t="s">
        <v>2047</v>
      </c>
      <c r="F1140" s="9" t="s">
        <v>19</v>
      </c>
      <c r="G1140" s="10" t="s">
        <v>2048</v>
      </c>
      <c r="H1140" s="11" t="s">
        <v>21</v>
      </c>
      <c r="I1140" s="12">
        <v>12</v>
      </c>
      <c r="J1140" s="13">
        <v>43009</v>
      </c>
      <c r="K1140" s="14">
        <v>43009</v>
      </c>
      <c r="L1140" s="14">
        <v>43100</v>
      </c>
      <c r="M1140" s="15">
        <v>1</v>
      </c>
      <c r="N1140" s="12">
        <v>2</v>
      </c>
      <c r="O1140" s="17">
        <v>0</v>
      </c>
      <c r="P1140" s="15">
        <f t="shared" si="70"/>
        <v>2</v>
      </c>
      <c r="Q1140" s="15">
        <f t="shared" si="67"/>
        <v>200</v>
      </c>
      <c r="S1140" s="242">
        <f>VLOOKUP(C1140,'[1]Sumado depto y gestion incorp1'!$A$2:$C$297,3,FALSE)</f>
        <v>640000000</v>
      </c>
      <c r="T1140" s="242">
        <f>VLOOKUP(C1140,'[1]Sumado depto y gestion incorp1'!$A$2:$D$297,4,FALSE)</f>
        <v>0</v>
      </c>
      <c r="U1140" s="21">
        <f>VLOOKUP(C1140,'[1]Sumado depto y gestion incorp1'!$A$2:$F$297,6,FALSE)</f>
        <v>572562153</v>
      </c>
      <c r="V1140" s="242">
        <f>VLOOKUP(C1140,'[1]Sumado depto y gestion incorp1'!$A$2:$G$297,7,FALSE)</f>
        <v>0</v>
      </c>
      <c r="W1140" s="21">
        <f t="shared" si="68"/>
        <v>640000000</v>
      </c>
      <c r="X1140" s="21">
        <f t="shared" si="69"/>
        <v>572562153</v>
      </c>
      <c r="Y1140" s="244"/>
    </row>
    <row r="1141" spans="1:25" ht="60" x14ac:dyDescent="0.25">
      <c r="A1141" s="82" t="s">
        <v>51</v>
      </c>
      <c r="B1141" s="127"/>
      <c r="C1141" s="127"/>
      <c r="D1141" s="128"/>
      <c r="E1141" s="8"/>
      <c r="F1141" s="9" t="s">
        <v>197</v>
      </c>
      <c r="G1141" s="10" t="s">
        <v>2049</v>
      </c>
      <c r="H1141" s="11" t="s">
        <v>21</v>
      </c>
      <c r="I1141" s="12">
        <v>12</v>
      </c>
      <c r="J1141" s="13">
        <v>43009</v>
      </c>
      <c r="K1141" s="14">
        <v>43009</v>
      </c>
      <c r="L1141" s="14">
        <v>43100</v>
      </c>
      <c r="M1141" s="15">
        <v>1</v>
      </c>
      <c r="N1141" s="12">
        <v>1</v>
      </c>
      <c r="O1141" s="17">
        <v>0</v>
      </c>
      <c r="P1141" s="15">
        <f t="shared" si="70"/>
        <v>1</v>
      </c>
      <c r="Q1141" s="15">
        <f t="shared" si="67"/>
        <v>100</v>
      </c>
      <c r="S1141" s="242"/>
      <c r="T1141" s="242"/>
      <c r="U1141" s="21"/>
      <c r="V1141" s="242"/>
      <c r="W1141" s="21"/>
      <c r="X1141" s="21"/>
      <c r="Y1141" s="244"/>
    </row>
    <row r="1142" spans="1:25" ht="60" x14ac:dyDescent="0.25">
      <c r="A1142" s="82" t="s">
        <v>51</v>
      </c>
      <c r="B1142" s="127"/>
      <c r="C1142" s="127"/>
      <c r="D1142" s="128"/>
      <c r="E1142" s="8"/>
      <c r="F1142" s="9" t="s">
        <v>26</v>
      </c>
      <c r="G1142" s="10" t="s">
        <v>2050</v>
      </c>
      <c r="H1142" s="11" t="s">
        <v>21</v>
      </c>
      <c r="I1142" s="12">
        <v>12</v>
      </c>
      <c r="J1142" s="13">
        <v>43009</v>
      </c>
      <c r="K1142" s="14">
        <v>43009</v>
      </c>
      <c r="L1142" s="14">
        <v>43100</v>
      </c>
      <c r="M1142" s="15">
        <v>1</v>
      </c>
      <c r="N1142" s="12">
        <v>0.4</v>
      </c>
      <c r="O1142" s="17">
        <v>0.6</v>
      </c>
      <c r="P1142" s="15">
        <f t="shared" si="70"/>
        <v>1</v>
      </c>
      <c r="Q1142" s="15">
        <f t="shared" si="67"/>
        <v>100</v>
      </c>
      <c r="S1142" s="242"/>
      <c r="T1142" s="242"/>
      <c r="U1142" s="21"/>
      <c r="V1142" s="242"/>
      <c r="W1142" s="21"/>
      <c r="X1142" s="21"/>
      <c r="Y1142" s="244"/>
    </row>
    <row r="1143" spans="1:25" ht="60" x14ac:dyDescent="0.25">
      <c r="A1143" s="82" t="s">
        <v>51</v>
      </c>
      <c r="B1143" s="127"/>
      <c r="C1143" s="127"/>
      <c r="D1143" s="128"/>
      <c r="E1143" s="8"/>
      <c r="F1143" s="9" t="s">
        <v>70</v>
      </c>
      <c r="G1143" s="10" t="s">
        <v>2051</v>
      </c>
      <c r="H1143" s="11" t="s">
        <v>21</v>
      </c>
      <c r="I1143" s="12">
        <v>12</v>
      </c>
      <c r="J1143" s="13">
        <v>43009</v>
      </c>
      <c r="K1143" s="14">
        <v>43009</v>
      </c>
      <c r="L1143" s="14">
        <v>43100</v>
      </c>
      <c r="M1143" s="15">
        <v>1</v>
      </c>
      <c r="N1143" s="12">
        <v>0.4</v>
      </c>
      <c r="O1143" s="17">
        <v>0.6</v>
      </c>
      <c r="P1143" s="15">
        <f t="shared" si="70"/>
        <v>1</v>
      </c>
      <c r="Q1143" s="15">
        <f t="shared" si="67"/>
        <v>100</v>
      </c>
      <c r="S1143" s="242"/>
      <c r="T1143" s="242"/>
      <c r="U1143" s="21"/>
      <c r="V1143" s="242"/>
      <c r="W1143" s="21"/>
      <c r="X1143" s="21"/>
      <c r="Y1143" s="244"/>
    </row>
    <row r="1144" spans="1:25" ht="60" x14ac:dyDescent="0.25">
      <c r="A1144" s="82" t="s">
        <v>51</v>
      </c>
      <c r="B1144" s="127"/>
      <c r="C1144" s="127"/>
      <c r="D1144" s="128"/>
      <c r="E1144" s="8"/>
      <c r="F1144" s="9" t="s">
        <v>72</v>
      </c>
      <c r="G1144" s="10" t="s">
        <v>2052</v>
      </c>
      <c r="H1144" s="11" t="s">
        <v>21</v>
      </c>
      <c r="I1144" s="12">
        <v>12</v>
      </c>
      <c r="J1144" s="13">
        <v>43009</v>
      </c>
      <c r="K1144" s="14">
        <v>43009</v>
      </c>
      <c r="L1144" s="14">
        <v>43100</v>
      </c>
      <c r="M1144" s="15">
        <v>1</v>
      </c>
      <c r="N1144" s="12">
        <v>0.5</v>
      </c>
      <c r="O1144" s="17">
        <v>0.5</v>
      </c>
      <c r="P1144" s="15">
        <f t="shared" si="70"/>
        <v>1</v>
      </c>
      <c r="Q1144" s="15">
        <f t="shared" si="67"/>
        <v>100</v>
      </c>
      <c r="S1144" s="242"/>
      <c r="T1144" s="242"/>
      <c r="U1144" s="21"/>
      <c r="V1144" s="242"/>
      <c r="W1144" s="21"/>
      <c r="X1144" s="21"/>
      <c r="Y1144" s="244"/>
    </row>
    <row r="1145" spans="1:25" ht="60" x14ac:dyDescent="0.25">
      <c r="A1145" s="82" t="s">
        <v>51</v>
      </c>
      <c r="B1145" s="127"/>
      <c r="C1145" s="127"/>
      <c r="D1145" s="128"/>
      <c r="E1145" s="8"/>
      <c r="F1145" s="9" t="s">
        <v>73</v>
      </c>
      <c r="G1145" s="10" t="s">
        <v>2053</v>
      </c>
      <c r="H1145" s="11" t="s">
        <v>21</v>
      </c>
      <c r="I1145" s="12">
        <v>12</v>
      </c>
      <c r="J1145" s="13">
        <v>43009</v>
      </c>
      <c r="K1145" s="14">
        <v>43009</v>
      </c>
      <c r="L1145" s="14">
        <v>43100</v>
      </c>
      <c r="M1145" s="15">
        <v>1</v>
      </c>
      <c r="N1145" s="12">
        <v>0.8</v>
      </c>
      <c r="O1145" s="17">
        <v>0.2</v>
      </c>
      <c r="P1145" s="15">
        <f t="shared" si="70"/>
        <v>1</v>
      </c>
      <c r="Q1145" s="15">
        <f t="shared" ref="Q1145:Q1208" si="71">P1145/M1145*100</f>
        <v>100</v>
      </c>
      <c r="S1145" s="242"/>
      <c r="T1145" s="242"/>
      <c r="U1145" s="21"/>
      <c r="V1145" s="242"/>
      <c r="W1145" s="21"/>
      <c r="X1145" s="21"/>
      <c r="Y1145" s="244"/>
    </row>
    <row r="1146" spans="1:25" ht="60" x14ac:dyDescent="0.25">
      <c r="A1146" s="82" t="s">
        <v>51</v>
      </c>
      <c r="B1146" s="127"/>
      <c r="C1146" s="127"/>
      <c r="D1146" s="128"/>
      <c r="E1146" s="8"/>
      <c r="F1146" s="9" t="s">
        <v>22</v>
      </c>
      <c r="G1146" s="10" t="s">
        <v>2054</v>
      </c>
      <c r="H1146" s="11" t="s">
        <v>21</v>
      </c>
      <c r="I1146" s="12">
        <v>12</v>
      </c>
      <c r="J1146" s="13">
        <v>43009</v>
      </c>
      <c r="K1146" s="14">
        <v>43009</v>
      </c>
      <c r="L1146" s="14">
        <v>43100</v>
      </c>
      <c r="M1146" s="15">
        <v>150</v>
      </c>
      <c r="N1146" s="12">
        <v>0</v>
      </c>
      <c r="O1146" s="17">
        <v>72</v>
      </c>
      <c r="P1146" s="15">
        <f t="shared" si="70"/>
        <v>72</v>
      </c>
      <c r="Q1146" s="15">
        <f t="shared" si="71"/>
        <v>48</v>
      </c>
      <c r="S1146" s="242"/>
      <c r="T1146" s="242"/>
      <c r="U1146" s="21"/>
      <c r="V1146" s="242"/>
      <c r="W1146" s="21"/>
      <c r="X1146" s="21"/>
      <c r="Y1146" s="244"/>
    </row>
    <row r="1147" spans="1:25" ht="60" x14ac:dyDescent="0.25">
      <c r="A1147" s="82" t="s">
        <v>51</v>
      </c>
      <c r="B1147" s="127" t="s">
        <v>2036</v>
      </c>
      <c r="C1147" s="127" t="s">
        <v>2055</v>
      </c>
      <c r="D1147" s="128" t="s">
        <v>2056</v>
      </c>
      <c r="E1147" s="8" t="s">
        <v>2057</v>
      </c>
      <c r="F1147" s="9" t="s">
        <v>23</v>
      </c>
      <c r="G1147" s="10" t="s">
        <v>2058</v>
      </c>
      <c r="H1147" s="11" t="s">
        <v>21</v>
      </c>
      <c r="I1147" s="12">
        <v>12</v>
      </c>
      <c r="J1147" s="13">
        <v>43009</v>
      </c>
      <c r="K1147" s="14">
        <v>43009</v>
      </c>
      <c r="L1147" s="14">
        <v>43100</v>
      </c>
      <c r="M1147" s="15">
        <v>1</v>
      </c>
      <c r="N1147" s="12">
        <v>0</v>
      </c>
      <c r="O1147" s="17">
        <v>0</v>
      </c>
      <c r="P1147" s="15">
        <f t="shared" si="70"/>
        <v>0</v>
      </c>
      <c r="Q1147" s="15">
        <f t="shared" si="71"/>
        <v>0</v>
      </c>
      <c r="S1147" s="242">
        <f>VLOOKUP(C1147,'[1]Sumado depto y gestion incorp1'!$A$2:$C$297,3,FALSE)</f>
        <v>1000000000</v>
      </c>
      <c r="T1147" s="242">
        <f>VLOOKUP(C1147,'[1]Sumado depto y gestion incorp1'!$A$2:$D$297,4,FALSE)</f>
        <v>0</v>
      </c>
      <c r="U1147" s="21">
        <f>VLOOKUP(C1147,'[1]Sumado depto y gestion incorp1'!$A$2:$F$297,6,FALSE)</f>
        <v>973138423</v>
      </c>
      <c r="V1147" s="242">
        <f>VLOOKUP(C1147,'[1]Sumado depto y gestion incorp1'!$A$2:$G$297,7,FALSE)</f>
        <v>0</v>
      </c>
      <c r="W1147" s="21">
        <f t="shared" si="68"/>
        <v>1000000000</v>
      </c>
      <c r="X1147" s="21">
        <f t="shared" si="69"/>
        <v>973138423</v>
      </c>
      <c r="Y1147" s="244"/>
    </row>
    <row r="1148" spans="1:25" ht="60" x14ac:dyDescent="0.25">
      <c r="A1148" s="82" t="s">
        <v>51</v>
      </c>
      <c r="B1148" s="127"/>
      <c r="C1148" s="127"/>
      <c r="D1148" s="128"/>
      <c r="E1148" s="8"/>
      <c r="F1148" s="9" t="s">
        <v>232</v>
      </c>
      <c r="G1148" s="10" t="s">
        <v>2059</v>
      </c>
      <c r="H1148" s="11" t="s">
        <v>21</v>
      </c>
      <c r="I1148" s="12">
        <v>12</v>
      </c>
      <c r="J1148" s="13">
        <v>43009</v>
      </c>
      <c r="K1148" s="14">
        <v>43009</v>
      </c>
      <c r="L1148" s="14">
        <v>43100</v>
      </c>
      <c r="M1148" s="15">
        <v>1</v>
      </c>
      <c r="N1148" s="12">
        <v>1</v>
      </c>
      <c r="O1148" s="17">
        <v>0</v>
      </c>
      <c r="P1148" s="15">
        <f t="shared" si="70"/>
        <v>1</v>
      </c>
      <c r="Q1148" s="15">
        <f t="shared" si="71"/>
        <v>100</v>
      </c>
      <c r="S1148" s="242"/>
      <c r="T1148" s="242"/>
      <c r="U1148" s="21"/>
      <c r="V1148" s="242"/>
      <c r="W1148" s="21"/>
      <c r="X1148" s="21"/>
      <c r="Y1148" s="244"/>
    </row>
    <row r="1149" spans="1:25" ht="60" x14ac:dyDescent="0.25">
      <c r="A1149" s="82" t="s">
        <v>51</v>
      </c>
      <c r="B1149" s="127"/>
      <c r="C1149" s="127"/>
      <c r="D1149" s="128"/>
      <c r="E1149" s="8"/>
      <c r="F1149" s="9" t="s">
        <v>79</v>
      </c>
      <c r="G1149" s="10" t="s">
        <v>2060</v>
      </c>
      <c r="H1149" s="11" t="s">
        <v>21</v>
      </c>
      <c r="I1149" s="12">
        <v>12</v>
      </c>
      <c r="J1149" s="13">
        <v>43009</v>
      </c>
      <c r="K1149" s="14">
        <v>43009</v>
      </c>
      <c r="L1149" s="14">
        <v>43100</v>
      </c>
      <c r="M1149" s="15">
        <v>118</v>
      </c>
      <c r="N1149" s="12">
        <v>0</v>
      </c>
      <c r="O1149" s="17">
        <v>0</v>
      </c>
      <c r="P1149" s="15">
        <f t="shared" si="70"/>
        <v>0</v>
      </c>
      <c r="Q1149" s="15">
        <f t="shared" si="71"/>
        <v>0</v>
      </c>
      <c r="S1149" s="242"/>
      <c r="T1149" s="242"/>
      <c r="U1149" s="21"/>
      <c r="V1149" s="242"/>
      <c r="W1149" s="21"/>
      <c r="X1149" s="21"/>
      <c r="Y1149" s="244"/>
    </row>
    <row r="1150" spans="1:25" ht="60" x14ac:dyDescent="0.25">
      <c r="A1150" s="82" t="s">
        <v>51</v>
      </c>
      <c r="B1150" s="127"/>
      <c r="C1150" s="127"/>
      <c r="D1150" s="128"/>
      <c r="E1150" s="8"/>
      <c r="F1150" s="9" t="s">
        <v>78</v>
      </c>
      <c r="G1150" s="10" t="s">
        <v>2061</v>
      </c>
      <c r="H1150" s="11" t="s">
        <v>21</v>
      </c>
      <c r="I1150" s="12">
        <v>12</v>
      </c>
      <c r="J1150" s="13">
        <v>43009</v>
      </c>
      <c r="K1150" s="14">
        <v>43009</v>
      </c>
      <c r="L1150" s="14">
        <v>43100</v>
      </c>
      <c r="M1150" s="15">
        <v>65110</v>
      </c>
      <c r="N1150" s="12">
        <v>0</v>
      </c>
      <c r="O1150" s="17">
        <v>0</v>
      </c>
      <c r="P1150" s="15">
        <f t="shared" si="70"/>
        <v>0</v>
      </c>
      <c r="Q1150" s="15">
        <f t="shared" si="71"/>
        <v>0</v>
      </c>
      <c r="S1150" s="242"/>
      <c r="T1150" s="242"/>
      <c r="U1150" s="21"/>
      <c r="V1150" s="242"/>
      <c r="W1150" s="21"/>
      <c r="X1150" s="21"/>
      <c r="Y1150" s="244"/>
    </row>
    <row r="1151" spans="1:25" ht="60" x14ac:dyDescent="0.25">
      <c r="A1151" s="82" t="s">
        <v>51</v>
      </c>
      <c r="B1151" s="127"/>
      <c r="C1151" s="127"/>
      <c r="D1151" s="128"/>
      <c r="E1151" s="8"/>
      <c r="F1151" s="9" t="s">
        <v>250</v>
      </c>
      <c r="G1151" s="10" t="s">
        <v>2062</v>
      </c>
      <c r="H1151" s="11" t="s">
        <v>21</v>
      </c>
      <c r="I1151" s="12">
        <v>12</v>
      </c>
      <c r="J1151" s="13">
        <v>43009</v>
      </c>
      <c r="K1151" s="14">
        <v>43009</v>
      </c>
      <c r="L1151" s="14">
        <v>43100</v>
      </c>
      <c r="M1151" s="15">
        <v>1</v>
      </c>
      <c r="N1151" s="12">
        <v>0</v>
      </c>
      <c r="O1151" s="17">
        <v>1</v>
      </c>
      <c r="P1151" s="15">
        <f t="shared" si="70"/>
        <v>1</v>
      </c>
      <c r="Q1151" s="15">
        <f t="shared" si="71"/>
        <v>100</v>
      </c>
      <c r="S1151" s="242"/>
      <c r="T1151" s="242"/>
      <c r="U1151" s="21"/>
      <c r="V1151" s="242"/>
      <c r="W1151" s="21"/>
      <c r="X1151" s="21"/>
      <c r="Y1151" s="244"/>
    </row>
    <row r="1152" spans="1:25" ht="60" x14ac:dyDescent="0.25">
      <c r="A1152" s="82" t="s">
        <v>51</v>
      </c>
      <c r="B1152" s="127"/>
      <c r="C1152" s="127"/>
      <c r="D1152" s="128"/>
      <c r="E1152" s="8"/>
      <c r="F1152" s="9" t="s">
        <v>234</v>
      </c>
      <c r="G1152" s="10" t="s">
        <v>2063</v>
      </c>
      <c r="H1152" s="11" t="s">
        <v>21</v>
      </c>
      <c r="I1152" s="12">
        <v>12</v>
      </c>
      <c r="J1152" s="13">
        <v>43009</v>
      </c>
      <c r="K1152" s="14">
        <v>43009</v>
      </c>
      <c r="L1152" s="14">
        <v>43100</v>
      </c>
      <c r="M1152" s="15">
        <v>1</v>
      </c>
      <c r="N1152" s="12">
        <v>0</v>
      </c>
      <c r="O1152" s="17">
        <v>1</v>
      </c>
      <c r="P1152" s="15">
        <f t="shared" si="70"/>
        <v>1</v>
      </c>
      <c r="Q1152" s="15">
        <f t="shared" si="71"/>
        <v>100</v>
      </c>
      <c r="S1152" s="242"/>
      <c r="T1152" s="242"/>
      <c r="U1152" s="21"/>
      <c r="V1152" s="242"/>
      <c r="W1152" s="21"/>
      <c r="X1152" s="21"/>
      <c r="Y1152" s="244"/>
    </row>
    <row r="1153" spans="1:25" ht="60" x14ac:dyDescent="0.25">
      <c r="A1153" s="82" t="s">
        <v>51</v>
      </c>
      <c r="B1153" s="127"/>
      <c r="C1153" s="127"/>
      <c r="D1153" s="128"/>
      <c r="E1153" s="8"/>
      <c r="F1153" s="9" t="s">
        <v>619</v>
      </c>
      <c r="G1153" s="10" t="s">
        <v>2064</v>
      </c>
      <c r="H1153" s="11" t="s">
        <v>21</v>
      </c>
      <c r="I1153" s="12">
        <v>12</v>
      </c>
      <c r="J1153" s="13">
        <v>43009</v>
      </c>
      <c r="K1153" s="14">
        <v>43009</v>
      </c>
      <c r="L1153" s="14">
        <v>43100</v>
      </c>
      <c r="M1153" s="15">
        <v>1</v>
      </c>
      <c r="N1153" s="16">
        <v>0</v>
      </c>
      <c r="O1153" s="17">
        <v>0</v>
      </c>
      <c r="P1153" s="15">
        <f t="shared" si="70"/>
        <v>0</v>
      </c>
      <c r="Q1153" s="15">
        <f t="shared" si="71"/>
        <v>0</v>
      </c>
      <c r="S1153" s="242"/>
      <c r="T1153" s="242"/>
      <c r="U1153" s="21"/>
      <c r="V1153" s="242"/>
      <c r="W1153" s="21"/>
      <c r="X1153" s="21"/>
      <c r="Y1153" s="244"/>
    </row>
    <row r="1154" spans="1:25" ht="60" x14ac:dyDescent="0.25">
      <c r="A1154" s="82" t="s">
        <v>51</v>
      </c>
      <c r="B1154" s="127"/>
      <c r="C1154" s="127"/>
      <c r="D1154" s="128"/>
      <c r="E1154" s="8"/>
      <c r="F1154" s="9" t="s">
        <v>707</v>
      </c>
      <c r="G1154" s="10" t="s">
        <v>2065</v>
      </c>
      <c r="H1154" s="11" t="s">
        <v>21</v>
      </c>
      <c r="I1154" s="12">
        <v>12</v>
      </c>
      <c r="J1154" s="13">
        <v>43009</v>
      </c>
      <c r="K1154" s="14">
        <v>43009</v>
      </c>
      <c r="L1154" s="14">
        <v>43100</v>
      </c>
      <c r="M1154" s="15">
        <v>1</v>
      </c>
      <c r="N1154" s="16">
        <v>0</v>
      </c>
      <c r="O1154" s="17">
        <v>0</v>
      </c>
      <c r="P1154" s="15">
        <f t="shared" si="70"/>
        <v>0</v>
      </c>
      <c r="Q1154" s="15">
        <f t="shared" si="71"/>
        <v>0</v>
      </c>
      <c r="S1154" s="242"/>
      <c r="T1154" s="242"/>
      <c r="U1154" s="21"/>
      <c r="V1154" s="242"/>
      <c r="W1154" s="21"/>
      <c r="X1154" s="21"/>
      <c r="Y1154" s="244"/>
    </row>
    <row r="1155" spans="1:25" ht="60" x14ac:dyDescent="0.25">
      <c r="A1155" s="82" t="s">
        <v>51</v>
      </c>
      <c r="B1155" s="127"/>
      <c r="C1155" s="127"/>
      <c r="D1155" s="128"/>
      <c r="E1155" s="8"/>
      <c r="F1155" s="9" t="s">
        <v>236</v>
      </c>
      <c r="G1155" s="10" t="s">
        <v>2066</v>
      </c>
      <c r="H1155" s="11" t="s">
        <v>21</v>
      </c>
      <c r="I1155" s="12">
        <v>12</v>
      </c>
      <c r="J1155" s="13">
        <v>43009</v>
      </c>
      <c r="K1155" s="14">
        <v>43009</v>
      </c>
      <c r="L1155" s="14">
        <v>43100</v>
      </c>
      <c r="M1155" s="15">
        <v>1</v>
      </c>
      <c r="N1155" s="16">
        <v>1</v>
      </c>
      <c r="O1155" s="17">
        <v>0</v>
      </c>
      <c r="P1155" s="15">
        <f t="shared" si="70"/>
        <v>1</v>
      </c>
      <c r="Q1155" s="15">
        <f t="shared" si="71"/>
        <v>100</v>
      </c>
      <c r="S1155" s="242"/>
      <c r="T1155" s="242"/>
      <c r="U1155" s="21"/>
      <c r="V1155" s="242"/>
      <c r="W1155" s="21"/>
      <c r="X1155" s="21"/>
      <c r="Y1155" s="244"/>
    </row>
    <row r="1156" spans="1:25" ht="60" x14ac:dyDescent="0.25">
      <c r="A1156" s="82" t="s">
        <v>51</v>
      </c>
      <c r="B1156" s="127"/>
      <c r="C1156" s="127"/>
      <c r="D1156" s="128"/>
      <c r="E1156" s="8"/>
      <c r="F1156" s="9" t="s">
        <v>710</v>
      </c>
      <c r="G1156" s="10" t="s">
        <v>2067</v>
      </c>
      <c r="H1156" s="11" t="s">
        <v>21</v>
      </c>
      <c r="I1156" s="12">
        <v>12</v>
      </c>
      <c r="J1156" s="13">
        <v>43009</v>
      </c>
      <c r="K1156" s="14">
        <v>43009</v>
      </c>
      <c r="L1156" s="14">
        <v>43100</v>
      </c>
      <c r="M1156" s="15">
        <v>9</v>
      </c>
      <c r="N1156" s="16">
        <v>0</v>
      </c>
      <c r="O1156" s="17">
        <v>0</v>
      </c>
      <c r="P1156" s="15">
        <f t="shared" si="70"/>
        <v>0</v>
      </c>
      <c r="Q1156" s="15">
        <f t="shared" si="71"/>
        <v>0</v>
      </c>
      <c r="S1156" s="242"/>
      <c r="T1156" s="242"/>
      <c r="U1156" s="21"/>
      <c r="V1156" s="242"/>
      <c r="W1156" s="21"/>
      <c r="X1156" s="21"/>
      <c r="Y1156" s="244"/>
    </row>
    <row r="1157" spans="1:25" ht="60" x14ac:dyDescent="0.25">
      <c r="A1157" s="82" t="s">
        <v>51</v>
      </c>
      <c r="B1157" s="127"/>
      <c r="C1157" s="127"/>
      <c r="D1157" s="128"/>
      <c r="E1157" s="8"/>
      <c r="F1157" s="9" t="s">
        <v>766</v>
      </c>
      <c r="G1157" s="10" t="s">
        <v>2068</v>
      </c>
      <c r="H1157" s="11" t="s">
        <v>21</v>
      </c>
      <c r="I1157" s="12">
        <v>12</v>
      </c>
      <c r="J1157" s="13">
        <v>43009</v>
      </c>
      <c r="K1157" s="14">
        <v>43009</v>
      </c>
      <c r="L1157" s="14">
        <v>43100</v>
      </c>
      <c r="M1157" s="15">
        <v>1</v>
      </c>
      <c r="N1157" s="16">
        <v>0</v>
      </c>
      <c r="O1157" s="17">
        <v>1</v>
      </c>
      <c r="P1157" s="15">
        <f t="shared" si="70"/>
        <v>1</v>
      </c>
      <c r="Q1157" s="15">
        <f t="shared" si="71"/>
        <v>100</v>
      </c>
      <c r="S1157" s="242"/>
      <c r="T1157" s="242"/>
      <c r="U1157" s="21"/>
      <c r="V1157" s="242"/>
      <c r="W1157" s="21"/>
      <c r="X1157" s="21"/>
      <c r="Y1157" s="244"/>
    </row>
    <row r="1158" spans="1:25" ht="60" x14ac:dyDescent="0.25">
      <c r="A1158" s="82" t="s">
        <v>51</v>
      </c>
      <c r="B1158" s="127"/>
      <c r="C1158" s="127"/>
      <c r="D1158" s="128"/>
      <c r="E1158" s="8"/>
      <c r="F1158" s="9" t="s">
        <v>89</v>
      </c>
      <c r="G1158" s="10" t="s">
        <v>2069</v>
      </c>
      <c r="H1158" s="11" t="s">
        <v>21</v>
      </c>
      <c r="I1158" s="12">
        <v>12</v>
      </c>
      <c r="J1158" s="13">
        <v>43009</v>
      </c>
      <c r="K1158" s="14">
        <v>43009</v>
      </c>
      <c r="L1158" s="14">
        <v>43100</v>
      </c>
      <c r="M1158" s="15">
        <v>9</v>
      </c>
      <c r="N1158" s="16">
        <v>0</v>
      </c>
      <c r="O1158" s="17">
        <v>27</v>
      </c>
      <c r="P1158" s="15">
        <f t="shared" si="70"/>
        <v>27</v>
      </c>
      <c r="Q1158" s="15">
        <f t="shared" si="71"/>
        <v>300</v>
      </c>
      <c r="S1158" s="242"/>
      <c r="T1158" s="242"/>
      <c r="U1158" s="21"/>
      <c r="V1158" s="242"/>
      <c r="W1158" s="21"/>
      <c r="X1158" s="21"/>
      <c r="Y1158" s="244"/>
    </row>
    <row r="1159" spans="1:25" ht="60" x14ac:dyDescent="0.25">
      <c r="A1159" s="82" t="s">
        <v>51</v>
      </c>
      <c r="B1159" s="127"/>
      <c r="C1159" s="127"/>
      <c r="D1159" s="128"/>
      <c r="E1159" s="8"/>
      <c r="F1159" s="9" t="s">
        <v>528</v>
      </c>
      <c r="G1159" s="10" t="s">
        <v>2070</v>
      </c>
      <c r="H1159" s="11" t="s">
        <v>21</v>
      </c>
      <c r="I1159" s="12">
        <v>12</v>
      </c>
      <c r="J1159" s="13">
        <v>43009</v>
      </c>
      <c r="K1159" s="14">
        <v>43009</v>
      </c>
      <c r="L1159" s="14">
        <v>43100</v>
      </c>
      <c r="M1159" s="15">
        <v>1</v>
      </c>
      <c r="N1159" s="16">
        <v>0</v>
      </c>
      <c r="O1159" s="17">
        <v>0</v>
      </c>
      <c r="P1159" s="15">
        <f t="shared" si="70"/>
        <v>0</v>
      </c>
      <c r="Q1159" s="15">
        <f t="shared" si="71"/>
        <v>0</v>
      </c>
      <c r="S1159" s="242"/>
      <c r="T1159" s="242"/>
      <c r="U1159" s="21"/>
      <c r="V1159" s="242"/>
      <c r="W1159" s="21"/>
      <c r="X1159" s="21"/>
      <c r="Y1159" s="244"/>
    </row>
    <row r="1160" spans="1:25" ht="60" x14ac:dyDescent="0.25">
      <c r="A1160" s="82" t="s">
        <v>51</v>
      </c>
      <c r="B1160" s="127"/>
      <c r="C1160" s="127"/>
      <c r="D1160" s="128"/>
      <c r="E1160" s="8"/>
      <c r="F1160" s="9" t="s">
        <v>811</v>
      </c>
      <c r="G1160" s="10" t="s">
        <v>2071</v>
      </c>
      <c r="H1160" s="11" t="s">
        <v>21</v>
      </c>
      <c r="I1160" s="12">
        <v>12</v>
      </c>
      <c r="J1160" s="13">
        <v>43009</v>
      </c>
      <c r="K1160" s="14">
        <v>43009</v>
      </c>
      <c r="L1160" s="14">
        <v>43100</v>
      </c>
      <c r="M1160" s="15">
        <v>1</v>
      </c>
      <c r="N1160" s="16">
        <v>1</v>
      </c>
      <c r="O1160" s="17">
        <v>0</v>
      </c>
      <c r="P1160" s="15">
        <f t="shared" si="70"/>
        <v>1</v>
      </c>
      <c r="Q1160" s="15">
        <f t="shared" si="71"/>
        <v>100</v>
      </c>
      <c r="S1160" s="242"/>
      <c r="T1160" s="242"/>
      <c r="U1160" s="21"/>
      <c r="V1160" s="242"/>
      <c r="W1160" s="21"/>
      <c r="X1160" s="21"/>
      <c r="Y1160" s="244"/>
    </row>
    <row r="1161" spans="1:25" ht="60" x14ac:dyDescent="0.25">
      <c r="A1161" s="82" t="s">
        <v>51</v>
      </c>
      <c r="B1161" s="127"/>
      <c r="C1161" s="127"/>
      <c r="D1161" s="128"/>
      <c r="E1161" s="8"/>
      <c r="F1161" s="9" t="s">
        <v>824</v>
      </c>
      <c r="G1161" s="10" t="s">
        <v>2072</v>
      </c>
      <c r="H1161" s="11" t="s">
        <v>21</v>
      </c>
      <c r="I1161" s="12">
        <v>12</v>
      </c>
      <c r="J1161" s="13">
        <v>43009</v>
      </c>
      <c r="K1161" s="14">
        <v>43009</v>
      </c>
      <c r="L1161" s="14">
        <v>43100</v>
      </c>
      <c r="M1161" s="15">
        <v>1</v>
      </c>
      <c r="N1161" s="16">
        <v>0</v>
      </c>
      <c r="O1161" s="17">
        <v>0</v>
      </c>
      <c r="P1161" s="15">
        <f t="shared" si="70"/>
        <v>0</v>
      </c>
      <c r="Q1161" s="15">
        <f t="shared" si="71"/>
        <v>0</v>
      </c>
      <c r="S1161" s="242"/>
      <c r="T1161" s="242"/>
      <c r="U1161" s="21"/>
      <c r="V1161" s="242"/>
      <c r="W1161" s="21"/>
      <c r="X1161" s="21"/>
      <c r="Y1161" s="244"/>
    </row>
    <row r="1162" spans="1:25" ht="60" x14ac:dyDescent="0.25">
      <c r="A1162" s="82" t="s">
        <v>51</v>
      </c>
      <c r="B1162" s="127"/>
      <c r="C1162" s="127"/>
      <c r="D1162" s="128"/>
      <c r="E1162" s="8"/>
      <c r="F1162" s="9" t="s">
        <v>312</v>
      </c>
      <c r="G1162" s="10" t="s">
        <v>2073</v>
      </c>
      <c r="H1162" s="11" t="s">
        <v>21</v>
      </c>
      <c r="I1162" s="12">
        <v>12</v>
      </c>
      <c r="J1162" s="13">
        <v>43009</v>
      </c>
      <c r="K1162" s="14">
        <v>43009</v>
      </c>
      <c r="L1162" s="14">
        <v>43100</v>
      </c>
      <c r="M1162" s="15">
        <v>40</v>
      </c>
      <c r="N1162" s="16">
        <v>0</v>
      </c>
      <c r="O1162" s="17">
        <v>0</v>
      </c>
      <c r="P1162" s="15">
        <f t="shared" si="70"/>
        <v>0</v>
      </c>
      <c r="Q1162" s="15">
        <f t="shared" si="71"/>
        <v>0</v>
      </c>
      <c r="S1162" s="242"/>
      <c r="T1162" s="242"/>
      <c r="U1162" s="21"/>
      <c r="V1162" s="242"/>
      <c r="W1162" s="21"/>
      <c r="X1162" s="21"/>
      <c r="Y1162" s="244"/>
    </row>
    <row r="1163" spans="1:25" ht="60" x14ac:dyDescent="0.25">
      <c r="A1163" s="82" t="s">
        <v>51</v>
      </c>
      <c r="B1163" s="127"/>
      <c r="C1163" s="127"/>
      <c r="D1163" s="128"/>
      <c r="E1163" s="8"/>
      <c r="F1163" s="9" t="s">
        <v>272</v>
      </c>
      <c r="G1163" s="10" t="s">
        <v>2074</v>
      </c>
      <c r="H1163" s="11" t="s">
        <v>21</v>
      </c>
      <c r="I1163" s="12">
        <v>12</v>
      </c>
      <c r="J1163" s="13">
        <v>43009</v>
      </c>
      <c r="K1163" s="14">
        <v>43009</v>
      </c>
      <c r="L1163" s="14">
        <v>43100</v>
      </c>
      <c r="M1163" s="15">
        <v>1</v>
      </c>
      <c r="N1163" s="16">
        <v>0</v>
      </c>
      <c r="O1163" s="17">
        <v>1</v>
      </c>
      <c r="P1163" s="15">
        <f t="shared" si="70"/>
        <v>1</v>
      </c>
      <c r="Q1163" s="15">
        <f t="shared" si="71"/>
        <v>100</v>
      </c>
      <c r="S1163" s="242"/>
      <c r="T1163" s="242"/>
      <c r="U1163" s="21"/>
      <c r="V1163" s="242"/>
      <c r="W1163" s="21"/>
      <c r="X1163" s="21"/>
      <c r="Y1163" s="244"/>
    </row>
    <row r="1164" spans="1:25" ht="60" x14ac:dyDescent="0.25">
      <c r="A1164" s="82" t="s">
        <v>51</v>
      </c>
      <c r="B1164" s="127"/>
      <c r="C1164" s="127"/>
      <c r="D1164" s="128"/>
      <c r="E1164" s="8"/>
      <c r="F1164" s="9" t="s">
        <v>316</v>
      </c>
      <c r="G1164" s="10" t="s">
        <v>2075</v>
      </c>
      <c r="H1164" s="11" t="s">
        <v>21</v>
      </c>
      <c r="I1164" s="12">
        <v>12</v>
      </c>
      <c r="J1164" s="13">
        <v>43009</v>
      </c>
      <c r="K1164" s="14">
        <v>43009</v>
      </c>
      <c r="L1164" s="14">
        <v>43100</v>
      </c>
      <c r="M1164" s="15">
        <v>1</v>
      </c>
      <c r="N1164" s="16">
        <v>0</v>
      </c>
      <c r="O1164" s="17">
        <v>1</v>
      </c>
      <c r="P1164" s="15">
        <f t="shared" si="70"/>
        <v>1</v>
      </c>
      <c r="Q1164" s="15">
        <f t="shared" si="71"/>
        <v>100</v>
      </c>
      <c r="S1164" s="242"/>
      <c r="T1164" s="242"/>
      <c r="U1164" s="21"/>
      <c r="V1164" s="242"/>
      <c r="W1164" s="21"/>
      <c r="X1164" s="21"/>
      <c r="Y1164" s="244"/>
    </row>
    <row r="1165" spans="1:25" ht="60" x14ac:dyDescent="0.25">
      <c r="A1165" s="82" t="s">
        <v>51</v>
      </c>
      <c r="B1165" s="127"/>
      <c r="C1165" s="127"/>
      <c r="D1165" s="128"/>
      <c r="E1165" s="8"/>
      <c r="F1165" s="9" t="s">
        <v>318</v>
      </c>
      <c r="G1165" s="10" t="s">
        <v>2076</v>
      </c>
      <c r="H1165" s="11" t="s">
        <v>21</v>
      </c>
      <c r="I1165" s="12">
        <v>12</v>
      </c>
      <c r="J1165" s="13">
        <v>43009</v>
      </c>
      <c r="K1165" s="14">
        <v>43009</v>
      </c>
      <c r="L1165" s="14">
        <v>43100</v>
      </c>
      <c r="M1165" s="15">
        <v>1</v>
      </c>
      <c r="N1165" s="16">
        <v>0</v>
      </c>
      <c r="O1165" s="17">
        <v>1</v>
      </c>
      <c r="P1165" s="15">
        <f t="shared" si="70"/>
        <v>1</v>
      </c>
      <c r="Q1165" s="15">
        <f t="shared" si="71"/>
        <v>100</v>
      </c>
      <c r="S1165" s="242"/>
      <c r="T1165" s="242"/>
      <c r="U1165" s="21"/>
      <c r="V1165" s="242"/>
      <c r="W1165" s="21"/>
      <c r="X1165" s="21"/>
      <c r="Y1165" s="244"/>
    </row>
    <row r="1166" spans="1:25" ht="60" x14ac:dyDescent="0.25">
      <c r="A1166" s="82" t="s">
        <v>51</v>
      </c>
      <c r="B1166" s="127"/>
      <c r="C1166" s="127"/>
      <c r="D1166" s="128"/>
      <c r="E1166" s="8"/>
      <c r="F1166" s="9" t="s">
        <v>274</v>
      </c>
      <c r="G1166" s="10" t="s">
        <v>2077</v>
      </c>
      <c r="H1166" s="11" t="s">
        <v>21</v>
      </c>
      <c r="I1166" s="12">
        <v>12</v>
      </c>
      <c r="J1166" s="13">
        <v>43009</v>
      </c>
      <c r="K1166" s="14">
        <v>43009</v>
      </c>
      <c r="L1166" s="14">
        <v>43100</v>
      </c>
      <c r="M1166" s="15">
        <v>1</v>
      </c>
      <c r="N1166" s="16">
        <v>0</v>
      </c>
      <c r="O1166" s="17">
        <v>1</v>
      </c>
      <c r="P1166" s="15">
        <f t="shared" si="70"/>
        <v>1</v>
      </c>
      <c r="Q1166" s="15">
        <f t="shared" si="71"/>
        <v>100</v>
      </c>
      <c r="S1166" s="242"/>
      <c r="T1166" s="242"/>
      <c r="U1166" s="21"/>
      <c r="V1166" s="242"/>
      <c r="W1166" s="21"/>
      <c r="X1166" s="21"/>
      <c r="Y1166" s="244"/>
    </row>
    <row r="1167" spans="1:25" ht="60" x14ac:dyDescent="0.25">
      <c r="A1167" s="82" t="s">
        <v>51</v>
      </c>
      <c r="B1167" s="127"/>
      <c r="C1167" s="127"/>
      <c r="D1167" s="128"/>
      <c r="E1167" s="8"/>
      <c r="F1167" s="9" t="s">
        <v>829</v>
      </c>
      <c r="G1167" s="10" t="s">
        <v>2078</v>
      </c>
      <c r="H1167" s="11" t="s">
        <v>21</v>
      </c>
      <c r="I1167" s="12">
        <v>12</v>
      </c>
      <c r="J1167" s="13">
        <v>43009</v>
      </c>
      <c r="K1167" s="14">
        <v>43009</v>
      </c>
      <c r="L1167" s="14">
        <v>43100</v>
      </c>
      <c r="M1167" s="15">
        <v>1</v>
      </c>
      <c r="N1167" s="16">
        <v>0</v>
      </c>
      <c r="O1167" s="17">
        <v>0</v>
      </c>
      <c r="P1167" s="15">
        <f t="shared" si="70"/>
        <v>0</v>
      </c>
      <c r="Q1167" s="15">
        <f t="shared" si="71"/>
        <v>0</v>
      </c>
      <c r="S1167" s="242"/>
      <c r="T1167" s="242"/>
      <c r="U1167" s="21"/>
      <c r="V1167" s="242"/>
      <c r="W1167" s="21"/>
      <c r="X1167" s="21"/>
      <c r="Y1167" s="244"/>
    </row>
    <row r="1168" spans="1:25" ht="60" x14ac:dyDescent="0.25">
      <c r="A1168" s="82" t="s">
        <v>51</v>
      </c>
      <c r="B1168" s="127" t="s">
        <v>1305</v>
      </c>
      <c r="C1168" s="127" t="s">
        <v>2079</v>
      </c>
      <c r="D1168" s="128" t="s">
        <v>2080</v>
      </c>
      <c r="E1168" s="8" t="s">
        <v>2081</v>
      </c>
      <c r="F1168" s="9" t="s">
        <v>79</v>
      </c>
      <c r="G1168" s="10" t="s">
        <v>2082</v>
      </c>
      <c r="H1168" s="11" t="s">
        <v>21</v>
      </c>
      <c r="I1168" s="12">
        <v>12</v>
      </c>
      <c r="J1168" s="13">
        <v>43009</v>
      </c>
      <c r="K1168" s="14">
        <v>43009</v>
      </c>
      <c r="L1168" s="14">
        <v>43100</v>
      </c>
      <c r="M1168" s="15">
        <v>1</v>
      </c>
      <c r="N1168" s="16">
        <v>0</v>
      </c>
      <c r="O1168" s="17">
        <v>1</v>
      </c>
      <c r="P1168" s="15">
        <f t="shared" si="70"/>
        <v>1</v>
      </c>
      <c r="Q1168" s="15">
        <f t="shared" si="71"/>
        <v>100</v>
      </c>
      <c r="S1168" s="242">
        <f>VLOOKUP(C1168,'[1]Sumado depto y gestion incorp1'!$A$2:$C$297,3,FALSE)</f>
        <v>900000000</v>
      </c>
      <c r="T1168" s="242">
        <f>VLOOKUP(C1168,'[1]Sumado depto y gestion incorp1'!$A$2:$D$297,4,FALSE)</f>
        <v>0</v>
      </c>
      <c r="U1168" s="21">
        <f>VLOOKUP(C1168,'[1]Sumado depto y gestion incorp1'!$A$2:$F$297,6,FALSE)</f>
        <v>883591183</v>
      </c>
      <c r="V1168" s="242">
        <f>VLOOKUP(C1168,'[1]Sumado depto y gestion incorp1'!$A$2:$G$297,7,FALSE)</f>
        <v>0</v>
      </c>
      <c r="W1168" s="21">
        <f t="shared" ref="W1168:W1209" si="72">S1168+T1168+Z1168</f>
        <v>900000000</v>
      </c>
      <c r="X1168" s="21">
        <f t="shared" ref="X1168:X1209" si="73">U1168+V1168+Y1168</f>
        <v>883591183</v>
      </c>
      <c r="Y1168" s="244"/>
    </row>
    <row r="1169" spans="1:25" ht="60" x14ac:dyDescent="0.25">
      <c r="A1169" s="82" t="s">
        <v>51</v>
      </c>
      <c r="B1169" s="127"/>
      <c r="C1169" s="127"/>
      <c r="D1169" s="128"/>
      <c r="E1169" s="8"/>
      <c r="F1169" s="9" t="s">
        <v>78</v>
      </c>
      <c r="G1169" s="10" t="s">
        <v>2083</v>
      </c>
      <c r="H1169" s="11" t="s">
        <v>21</v>
      </c>
      <c r="I1169" s="12">
        <v>12</v>
      </c>
      <c r="J1169" s="13">
        <v>43009</v>
      </c>
      <c r="K1169" s="14">
        <v>43009</v>
      </c>
      <c r="L1169" s="14">
        <v>43100</v>
      </c>
      <c r="M1169" s="15">
        <v>1</v>
      </c>
      <c r="N1169" s="16">
        <v>0</v>
      </c>
      <c r="O1169" s="17">
        <v>0</v>
      </c>
      <c r="P1169" s="15">
        <f t="shared" si="70"/>
        <v>0</v>
      </c>
      <c r="Q1169" s="15">
        <f t="shared" si="71"/>
        <v>0</v>
      </c>
      <c r="S1169" s="242"/>
      <c r="T1169" s="242"/>
      <c r="U1169" s="21"/>
      <c r="V1169" s="242"/>
      <c r="W1169" s="21"/>
      <c r="X1169" s="21"/>
      <c r="Y1169" s="244"/>
    </row>
    <row r="1170" spans="1:25" ht="60" x14ac:dyDescent="0.25">
      <c r="A1170" s="82" t="s">
        <v>51</v>
      </c>
      <c r="B1170" s="127"/>
      <c r="C1170" s="127"/>
      <c r="D1170" s="128"/>
      <c r="E1170" s="8"/>
      <c r="F1170" s="9" t="s">
        <v>250</v>
      </c>
      <c r="G1170" s="10" t="s">
        <v>2084</v>
      </c>
      <c r="H1170" s="11" t="s">
        <v>21</v>
      </c>
      <c r="I1170" s="12">
        <v>12</v>
      </c>
      <c r="J1170" s="13">
        <v>43009</v>
      </c>
      <c r="K1170" s="14">
        <v>43009</v>
      </c>
      <c r="L1170" s="14">
        <v>43100</v>
      </c>
      <c r="M1170" s="15">
        <v>1</v>
      </c>
      <c r="N1170" s="16">
        <v>0</v>
      </c>
      <c r="O1170" s="17">
        <v>1</v>
      </c>
      <c r="P1170" s="15">
        <f t="shared" si="70"/>
        <v>1</v>
      </c>
      <c r="Q1170" s="15">
        <f t="shared" si="71"/>
        <v>100</v>
      </c>
      <c r="S1170" s="242"/>
      <c r="T1170" s="242"/>
      <c r="U1170" s="21"/>
      <c r="V1170" s="242"/>
      <c r="W1170" s="21"/>
      <c r="X1170" s="21"/>
      <c r="Y1170" s="244"/>
    </row>
    <row r="1171" spans="1:25" ht="60" x14ac:dyDescent="0.25">
      <c r="A1171" s="82" t="s">
        <v>51</v>
      </c>
      <c r="B1171" s="127"/>
      <c r="C1171" s="127"/>
      <c r="D1171" s="128"/>
      <c r="E1171" s="8"/>
      <c r="F1171" s="9" t="s">
        <v>234</v>
      </c>
      <c r="G1171" s="10" t="s">
        <v>2085</v>
      </c>
      <c r="H1171" s="11" t="s">
        <v>21</v>
      </c>
      <c r="I1171" s="12">
        <v>12</v>
      </c>
      <c r="J1171" s="13">
        <v>43009</v>
      </c>
      <c r="K1171" s="14">
        <v>43009</v>
      </c>
      <c r="L1171" s="14">
        <v>43100</v>
      </c>
      <c r="M1171" s="15">
        <v>1</v>
      </c>
      <c r="N1171" s="16">
        <v>0</v>
      </c>
      <c r="O1171" s="17">
        <v>1</v>
      </c>
      <c r="P1171" s="15">
        <f t="shared" si="70"/>
        <v>1</v>
      </c>
      <c r="Q1171" s="15">
        <f t="shared" si="71"/>
        <v>100</v>
      </c>
      <c r="S1171" s="242"/>
      <c r="T1171" s="242"/>
      <c r="U1171" s="21"/>
      <c r="V1171" s="242"/>
      <c r="W1171" s="21"/>
      <c r="X1171" s="21"/>
      <c r="Y1171" s="244"/>
    </row>
    <row r="1172" spans="1:25" ht="60" x14ac:dyDescent="0.25">
      <c r="A1172" s="82" t="s">
        <v>51</v>
      </c>
      <c r="B1172" s="127"/>
      <c r="C1172" s="127"/>
      <c r="D1172" s="128"/>
      <c r="E1172" s="8"/>
      <c r="F1172" s="9" t="s">
        <v>619</v>
      </c>
      <c r="G1172" s="10" t="s">
        <v>2086</v>
      </c>
      <c r="H1172" s="11" t="s">
        <v>21</v>
      </c>
      <c r="I1172" s="12">
        <v>12</v>
      </c>
      <c r="J1172" s="13">
        <v>43009</v>
      </c>
      <c r="K1172" s="14">
        <v>43009</v>
      </c>
      <c r="L1172" s="14">
        <v>43100</v>
      </c>
      <c r="M1172" s="15">
        <v>20</v>
      </c>
      <c r="N1172" s="16">
        <v>1</v>
      </c>
      <c r="O1172" s="17">
        <v>14</v>
      </c>
      <c r="P1172" s="15">
        <f t="shared" si="70"/>
        <v>15</v>
      </c>
      <c r="Q1172" s="15">
        <f t="shared" si="71"/>
        <v>75</v>
      </c>
      <c r="S1172" s="242"/>
      <c r="T1172" s="242"/>
      <c r="U1172" s="21"/>
      <c r="V1172" s="242"/>
      <c r="W1172" s="21"/>
      <c r="X1172" s="21"/>
      <c r="Y1172" s="244"/>
    </row>
    <row r="1173" spans="1:25" ht="60" x14ac:dyDescent="0.25">
      <c r="A1173" s="82" t="s">
        <v>51</v>
      </c>
      <c r="B1173" s="127"/>
      <c r="C1173" s="127"/>
      <c r="D1173" s="128"/>
      <c r="E1173" s="8"/>
      <c r="F1173" s="9" t="s">
        <v>707</v>
      </c>
      <c r="G1173" s="10" t="s">
        <v>2087</v>
      </c>
      <c r="H1173" s="11" t="s">
        <v>21</v>
      </c>
      <c r="I1173" s="12">
        <v>12</v>
      </c>
      <c r="J1173" s="13">
        <v>43009</v>
      </c>
      <c r="K1173" s="14">
        <v>43009</v>
      </c>
      <c r="L1173" s="14">
        <v>43100</v>
      </c>
      <c r="M1173" s="15">
        <v>1</v>
      </c>
      <c r="N1173" s="16">
        <v>1</v>
      </c>
      <c r="O1173" s="17">
        <v>1</v>
      </c>
      <c r="P1173" s="15">
        <f t="shared" si="70"/>
        <v>2</v>
      </c>
      <c r="Q1173" s="15">
        <f t="shared" si="71"/>
        <v>200</v>
      </c>
      <c r="S1173" s="242"/>
      <c r="T1173" s="242"/>
      <c r="U1173" s="21"/>
      <c r="V1173" s="242"/>
      <c r="W1173" s="21"/>
      <c r="X1173" s="21"/>
      <c r="Y1173" s="244"/>
    </row>
    <row r="1174" spans="1:25" ht="60" x14ac:dyDescent="0.25">
      <c r="A1174" s="82" t="s">
        <v>51</v>
      </c>
      <c r="B1174" s="127"/>
      <c r="C1174" s="127"/>
      <c r="D1174" s="128"/>
      <c r="E1174" s="8"/>
      <c r="F1174" s="9" t="s">
        <v>236</v>
      </c>
      <c r="G1174" s="10" t="s">
        <v>2088</v>
      </c>
      <c r="H1174" s="11" t="s">
        <v>21</v>
      </c>
      <c r="I1174" s="12">
        <v>12</v>
      </c>
      <c r="J1174" s="13">
        <v>43009</v>
      </c>
      <c r="K1174" s="14">
        <v>43009</v>
      </c>
      <c r="L1174" s="14">
        <v>43100</v>
      </c>
      <c r="M1174" s="15">
        <v>366</v>
      </c>
      <c r="N1174" s="16">
        <v>0</v>
      </c>
      <c r="O1174" s="17">
        <v>40</v>
      </c>
      <c r="P1174" s="15">
        <f t="shared" si="70"/>
        <v>40</v>
      </c>
      <c r="Q1174" s="15">
        <f t="shared" si="71"/>
        <v>10.928961748633879</v>
      </c>
      <c r="S1174" s="242"/>
      <c r="T1174" s="242"/>
      <c r="U1174" s="21"/>
      <c r="V1174" s="242"/>
      <c r="W1174" s="21"/>
      <c r="X1174" s="21"/>
      <c r="Y1174" s="244"/>
    </row>
    <row r="1175" spans="1:25" ht="60" x14ac:dyDescent="0.25">
      <c r="A1175" s="82" t="s">
        <v>51</v>
      </c>
      <c r="B1175" s="127"/>
      <c r="C1175" s="127"/>
      <c r="D1175" s="128"/>
      <c r="E1175" s="8"/>
      <c r="F1175" s="9" t="s">
        <v>710</v>
      </c>
      <c r="G1175" s="10" t="s">
        <v>2089</v>
      </c>
      <c r="H1175" s="11" t="s">
        <v>21</v>
      </c>
      <c r="I1175" s="12">
        <v>12</v>
      </c>
      <c r="J1175" s="13">
        <v>43009</v>
      </c>
      <c r="K1175" s="14">
        <v>43009</v>
      </c>
      <c r="L1175" s="14">
        <v>43100</v>
      </c>
      <c r="M1175" s="15">
        <v>1</v>
      </c>
      <c r="N1175" s="16">
        <v>0</v>
      </c>
      <c r="O1175" s="17">
        <v>0</v>
      </c>
      <c r="P1175" s="15">
        <f t="shared" si="70"/>
        <v>0</v>
      </c>
      <c r="Q1175" s="15">
        <f t="shared" si="71"/>
        <v>0</v>
      </c>
      <c r="S1175" s="242"/>
      <c r="T1175" s="242"/>
      <c r="U1175" s="21"/>
      <c r="V1175" s="242"/>
      <c r="W1175" s="21"/>
      <c r="X1175" s="21"/>
      <c r="Y1175" s="244"/>
    </row>
    <row r="1176" spans="1:25" ht="60" x14ac:dyDescent="0.25">
      <c r="A1176" s="82" t="s">
        <v>51</v>
      </c>
      <c r="B1176" s="127"/>
      <c r="C1176" s="127"/>
      <c r="D1176" s="128"/>
      <c r="E1176" s="8"/>
      <c r="F1176" s="9" t="s">
        <v>766</v>
      </c>
      <c r="G1176" s="10" t="s">
        <v>2090</v>
      </c>
      <c r="H1176" s="11" t="s">
        <v>21</v>
      </c>
      <c r="I1176" s="12">
        <v>12</v>
      </c>
      <c r="J1176" s="13">
        <v>43009</v>
      </c>
      <c r="K1176" s="14">
        <v>43009</v>
      </c>
      <c r="L1176" s="14">
        <v>43100</v>
      </c>
      <c r="M1176" s="15">
        <v>1</v>
      </c>
      <c r="N1176" s="16">
        <v>1</v>
      </c>
      <c r="O1176" s="17">
        <v>1</v>
      </c>
      <c r="P1176" s="15">
        <f t="shared" si="70"/>
        <v>2</v>
      </c>
      <c r="Q1176" s="15">
        <f t="shared" si="71"/>
        <v>200</v>
      </c>
      <c r="S1176" s="242"/>
      <c r="T1176" s="242"/>
      <c r="U1176" s="21"/>
      <c r="V1176" s="242"/>
      <c r="W1176" s="21"/>
      <c r="X1176" s="21"/>
      <c r="Y1176" s="244"/>
    </row>
    <row r="1177" spans="1:25" ht="60" x14ac:dyDescent="0.25">
      <c r="A1177" s="82" t="s">
        <v>51</v>
      </c>
      <c r="B1177" s="127" t="s">
        <v>2036</v>
      </c>
      <c r="C1177" s="127" t="s">
        <v>2091</v>
      </c>
      <c r="D1177" s="128" t="s">
        <v>2092</v>
      </c>
      <c r="E1177" s="8" t="s">
        <v>2093</v>
      </c>
      <c r="F1177" s="9" t="s">
        <v>24</v>
      </c>
      <c r="G1177" s="10" t="s">
        <v>2094</v>
      </c>
      <c r="H1177" s="11" t="s">
        <v>21</v>
      </c>
      <c r="I1177" s="12">
        <v>12</v>
      </c>
      <c r="J1177" s="13">
        <v>43009</v>
      </c>
      <c r="K1177" s="14">
        <v>43009</v>
      </c>
      <c r="L1177" s="14">
        <v>43100</v>
      </c>
      <c r="M1177" s="15">
        <v>813</v>
      </c>
      <c r="N1177" s="16">
        <v>0</v>
      </c>
      <c r="O1177" s="17">
        <v>50</v>
      </c>
      <c r="P1177" s="15">
        <f t="shared" si="70"/>
        <v>50</v>
      </c>
      <c r="Q1177" s="15">
        <f t="shared" si="71"/>
        <v>6.1500615006150063</v>
      </c>
      <c r="S1177" s="242">
        <f>VLOOKUP(C1177,'[1]Sumado depto y gestion incorp1'!$A$2:$C$297,3,FALSE)</f>
        <v>545000000</v>
      </c>
      <c r="T1177" s="242">
        <f>VLOOKUP(C1177,'[1]Sumado depto y gestion incorp1'!$A$2:$D$297,4,FALSE)</f>
        <v>0</v>
      </c>
      <c r="U1177" s="21">
        <f>VLOOKUP(C1177,'[1]Sumado depto y gestion incorp1'!$A$2:$F$297,6,FALSE)</f>
        <v>407977351</v>
      </c>
      <c r="V1177" s="242">
        <f>VLOOKUP(C1177,'[1]Sumado depto y gestion incorp1'!$A$2:$G$297,7,FALSE)</f>
        <v>0</v>
      </c>
      <c r="W1177" s="21">
        <f t="shared" si="72"/>
        <v>545000000</v>
      </c>
      <c r="X1177" s="21">
        <f t="shared" si="73"/>
        <v>407977351</v>
      </c>
      <c r="Y1177" s="244"/>
    </row>
    <row r="1178" spans="1:25" ht="60" x14ac:dyDescent="0.25">
      <c r="A1178" s="82" t="s">
        <v>51</v>
      </c>
      <c r="B1178" s="127"/>
      <c r="C1178" s="127"/>
      <c r="D1178" s="128"/>
      <c r="E1178" s="8"/>
      <c r="F1178" s="9" t="s">
        <v>19</v>
      </c>
      <c r="G1178" s="10" t="s">
        <v>1376</v>
      </c>
      <c r="H1178" s="11" t="s">
        <v>21</v>
      </c>
      <c r="I1178" s="12">
        <v>12</v>
      </c>
      <c r="J1178" s="13">
        <v>43009</v>
      </c>
      <c r="K1178" s="14">
        <v>43009</v>
      </c>
      <c r="L1178" s="14">
        <v>43100</v>
      </c>
      <c r="M1178" s="15">
        <v>1</v>
      </c>
      <c r="N1178" s="16">
        <v>0</v>
      </c>
      <c r="O1178" s="17">
        <v>1</v>
      </c>
      <c r="P1178" s="15">
        <f t="shared" si="70"/>
        <v>1</v>
      </c>
      <c r="Q1178" s="15">
        <f t="shared" si="71"/>
        <v>100</v>
      </c>
      <c r="S1178" s="242"/>
      <c r="T1178" s="242"/>
      <c r="U1178" s="21"/>
      <c r="V1178" s="242"/>
      <c r="W1178" s="21"/>
      <c r="X1178" s="21"/>
      <c r="Y1178" s="244"/>
    </row>
    <row r="1179" spans="1:25" ht="60" x14ac:dyDescent="0.25">
      <c r="A1179" s="82" t="s">
        <v>51</v>
      </c>
      <c r="B1179" s="127"/>
      <c r="C1179" s="127"/>
      <c r="D1179" s="128"/>
      <c r="E1179" s="8"/>
      <c r="F1179" s="9" t="s">
        <v>197</v>
      </c>
      <c r="G1179" s="10" t="s">
        <v>2095</v>
      </c>
      <c r="H1179" s="11" t="s">
        <v>21</v>
      </c>
      <c r="I1179" s="12">
        <v>12</v>
      </c>
      <c r="J1179" s="13">
        <v>43009</v>
      </c>
      <c r="K1179" s="14">
        <v>43009</v>
      </c>
      <c r="L1179" s="14">
        <v>43100</v>
      </c>
      <c r="M1179" s="15">
        <v>1</v>
      </c>
      <c r="N1179" s="16">
        <v>0</v>
      </c>
      <c r="O1179" s="17">
        <v>1</v>
      </c>
      <c r="P1179" s="15">
        <f t="shared" si="70"/>
        <v>1</v>
      </c>
      <c r="Q1179" s="15">
        <f t="shared" si="71"/>
        <v>100</v>
      </c>
      <c r="S1179" s="242"/>
      <c r="T1179" s="242"/>
      <c r="U1179" s="21"/>
      <c r="V1179" s="242"/>
      <c r="W1179" s="21"/>
      <c r="X1179" s="21"/>
      <c r="Y1179" s="244"/>
    </row>
    <row r="1180" spans="1:25" ht="60" x14ac:dyDescent="0.25">
      <c r="A1180" s="82" t="s">
        <v>51</v>
      </c>
      <c r="B1180" s="127"/>
      <c r="C1180" s="127"/>
      <c r="D1180" s="128"/>
      <c r="E1180" s="8"/>
      <c r="F1180" s="9" t="s">
        <v>26</v>
      </c>
      <c r="G1180" s="10" t="s">
        <v>2096</v>
      </c>
      <c r="H1180" s="11" t="s">
        <v>21</v>
      </c>
      <c r="I1180" s="12">
        <v>12</v>
      </c>
      <c r="J1180" s="13">
        <v>43009</v>
      </c>
      <c r="K1180" s="14">
        <v>43009</v>
      </c>
      <c r="L1180" s="14">
        <v>43100</v>
      </c>
      <c r="M1180" s="15">
        <v>1</v>
      </c>
      <c r="N1180" s="16">
        <v>0</v>
      </c>
      <c r="O1180" s="17">
        <v>0</v>
      </c>
      <c r="P1180" s="15">
        <f t="shared" si="70"/>
        <v>0</v>
      </c>
      <c r="Q1180" s="15">
        <f t="shared" si="71"/>
        <v>0</v>
      </c>
      <c r="S1180" s="242"/>
      <c r="T1180" s="242"/>
      <c r="U1180" s="21"/>
      <c r="V1180" s="242"/>
      <c r="W1180" s="21"/>
      <c r="X1180" s="21"/>
      <c r="Y1180" s="244"/>
    </row>
    <row r="1181" spans="1:25" ht="60" x14ac:dyDescent="0.25">
      <c r="A1181" s="82" t="s">
        <v>51</v>
      </c>
      <c r="B1181" s="127"/>
      <c r="C1181" s="127"/>
      <c r="D1181" s="128"/>
      <c r="E1181" s="8"/>
      <c r="F1181" s="9" t="s">
        <v>70</v>
      </c>
      <c r="G1181" s="10" t="s">
        <v>2097</v>
      </c>
      <c r="H1181" s="11" t="s">
        <v>21</v>
      </c>
      <c r="I1181" s="12">
        <v>12</v>
      </c>
      <c r="J1181" s="13">
        <v>43009</v>
      </c>
      <c r="K1181" s="14">
        <v>43009</v>
      </c>
      <c r="L1181" s="14">
        <v>43100</v>
      </c>
      <c r="M1181" s="15">
        <v>1</v>
      </c>
      <c r="N1181" s="16">
        <v>0</v>
      </c>
      <c r="O1181" s="17">
        <v>1</v>
      </c>
      <c r="P1181" s="15">
        <f t="shared" si="70"/>
        <v>1</v>
      </c>
      <c r="Q1181" s="15">
        <f t="shared" si="71"/>
        <v>100</v>
      </c>
      <c r="S1181" s="242"/>
      <c r="T1181" s="242"/>
      <c r="U1181" s="21"/>
      <c r="V1181" s="242"/>
      <c r="W1181" s="21"/>
      <c r="X1181" s="21"/>
      <c r="Y1181" s="244"/>
    </row>
    <row r="1182" spans="1:25" ht="60" x14ac:dyDescent="0.25">
      <c r="A1182" s="82" t="s">
        <v>51</v>
      </c>
      <c r="B1182" s="127"/>
      <c r="C1182" s="127"/>
      <c r="D1182" s="128"/>
      <c r="E1182" s="8"/>
      <c r="F1182" s="9" t="s">
        <v>72</v>
      </c>
      <c r="G1182" s="10" t="s">
        <v>2098</v>
      </c>
      <c r="H1182" s="11" t="s">
        <v>21</v>
      </c>
      <c r="I1182" s="12">
        <v>12</v>
      </c>
      <c r="J1182" s="13">
        <v>43009</v>
      </c>
      <c r="K1182" s="14">
        <v>43009</v>
      </c>
      <c r="L1182" s="14">
        <v>43100</v>
      </c>
      <c r="M1182" s="15">
        <v>1</v>
      </c>
      <c r="N1182" s="16">
        <v>0</v>
      </c>
      <c r="O1182" s="17">
        <v>1</v>
      </c>
      <c r="P1182" s="15">
        <f t="shared" si="70"/>
        <v>1</v>
      </c>
      <c r="Q1182" s="15">
        <f t="shared" si="71"/>
        <v>100</v>
      </c>
      <c r="S1182" s="242"/>
      <c r="T1182" s="242"/>
      <c r="U1182" s="21"/>
      <c r="V1182" s="242"/>
      <c r="W1182" s="21"/>
      <c r="X1182" s="21"/>
      <c r="Y1182" s="244"/>
    </row>
    <row r="1183" spans="1:25" ht="60" x14ac:dyDescent="0.25">
      <c r="A1183" s="82" t="s">
        <v>51</v>
      </c>
      <c r="B1183" s="127"/>
      <c r="C1183" s="127"/>
      <c r="D1183" s="128"/>
      <c r="E1183" s="8"/>
      <c r="F1183" s="9" t="s">
        <v>73</v>
      </c>
      <c r="G1183" s="10" t="s">
        <v>2099</v>
      </c>
      <c r="H1183" s="11" t="s">
        <v>21</v>
      </c>
      <c r="I1183" s="12">
        <v>12</v>
      </c>
      <c r="J1183" s="13">
        <v>43009</v>
      </c>
      <c r="K1183" s="14">
        <v>43009</v>
      </c>
      <c r="L1183" s="14">
        <v>43100</v>
      </c>
      <c r="M1183" s="15">
        <v>1</v>
      </c>
      <c r="N1183" s="16">
        <v>0</v>
      </c>
      <c r="O1183" s="17">
        <v>0</v>
      </c>
      <c r="P1183" s="15">
        <f t="shared" si="70"/>
        <v>0</v>
      </c>
      <c r="Q1183" s="15">
        <f t="shared" si="71"/>
        <v>0</v>
      </c>
      <c r="S1183" s="242"/>
      <c r="T1183" s="242"/>
      <c r="U1183" s="21"/>
      <c r="V1183" s="242"/>
      <c r="W1183" s="21"/>
      <c r="X1183" s="21"/>
      <c r="Y1183" s="244"/>
    </row>
    <row r="1184" spans="1:25" ht="60" x14ac:dyDescent="0.25">
      <c r="A1184" s="82" t="s">
        <v>51</v>
      </c>
      <c r="B1184" s="127" t="s">
        <v>2100</v>
      </c>
      <c r="C1184" s="127" t="s">
        <v>2101</v>
      </c>
      <c r="D1184" s="128" t="s">
        <v>2102</v>
      </c>
      <c r="E1184" s="8" t="s">
        <v>2103</v>
      </c>
      <c r="F1184" s="9" t="s">
        <v>25</v>
      </c>
      <c r="G1184" s="10" t="s">
        <v>2104</v>
      </c>
      <c r="H1184" s="11" t="s">
        <v>21</v>
      </c>
      <c r="I1184" s="12">
        <v>12</v>
      </c>
      <c r="J1184" s="13">
        <v>43009</v>
      </c>
      <c r="K1184" s="14">
        <v>43009</v>
      </c>
      <c r="L1184" s="14">
        <v>43100</v>
      </c>
      <c r="M1184" s="15">
        <v>1</v>
      </c>
      <c r="N1184" s="16">
        <v>0</v>
      </c>
      <c r="O1184" s="17">
        <v>1</v>
      </c>
      <c r="P1184" s="15">
        <f t="shared" si="70"/>
        <v>1</v>
      </c>
      <c r="Q1184" s="15">
        <f t="shared" si="71"/>
        <v>100</v>
      </c>
      <c r="S1184" s="242">
        <f>VLOOKUP(C1184,'[1]Sumado depto y gestion incorp1'!$A$2:$C$297,3,FALSE)</f>
        <v>715000000</v>
      </c>
      <c r="T1184" s="242">
        <f>VLOOKUP(C1184,'[1]Sumado depto y gestion incorp1'!$A$2:$D$297,4,FALSE)</f>
        <v>0</v>
      </c>
      <c r="U1184" s="21">
        <f>VLOOKUP(C1184,'[1]Sumado depto y gestion incorp1'!$A$2:$F$297,6,FALSE)</f>
        <v>707405474</v>
      </c>
      <c r="V1184" s="242">
        <f>VLOOKUP(C1184,'[1]Sumado depto y gestion incorp1'!$A$2:$G$297,7,FALSE)</f>
        <v>0</v>
      </c>
      <c r="W1184" s="21">
        <f t="shared" si="72"/>
        <v>715000000</v>
      </c>
      <c r="X1184" s="21">
        <f t="shared" si="73"/>
        <v>707405474</v>
      </c>
      <c r="Y1184" s="244"/>
    </row>
    <row r="1185" spans="1:25" ht="60" x14ac:dyDescent="0.25">
      <c r="A1185" s="82" t="s">
        <v>51</v>
      </c>
      <c r="B1185" s="127"/>
      <c r="C1185" s="127"/>
      <c r="D1185" s="128"/>
      <c r="E1185" s="8"/>
      <c r="F1185" s="9" t="s">
        <v>24</v>
      </c>
      <c r="G1185" s="10" t="s">
        <v>2105</v>
      </c>
      <c r="H1185" s="11" t="s">
        <v>21</v>
      </c>
      <c r="I1185" s="12">
        <v>12</v>
      </c>
      <c r="J1185" s="13">
        <v>43009</v>
      </c>
      <c r="K1185" s="14">
        <v>43009</v>
      </c>
      <c r="L1185" s="14">
        <v>43100</v>
      </c>
      <c r="M1185" s="15">
        <v>1</v>
      </c>
      <c r="N1185" s="16">
        <v>1</v>
      </c>
      <c r="O1185" s="17">
        <v>0</v>
      </c>
      <c r="P1185" s="15">
        <f t="shared" si="70"/>
        <v>1</v>
      </c>
      <c r="Q1185" s="15">
        <f t="shared" si="71"/>
        <v>100</v>
      </c>
      <c r="S1185" s="242"/>
      <c r="T1185" s="242"/>
      <c r="U1185" s="21"/>
      <c r="V1185" s="242"/>
      <c r="W1185" s="21"/>
      <c r="X1185" s="21"/>
      <c r="Y1185" s="244"/>
    </row>
    <row r="1186" spans="1:25" ht="60" x14ac:dyDescent="0.25">
      <c r="A1186" s="82" t="s">
        <v>51</v>
      </c>
      <c r="B1186" s="127"/>
      <c r="C1186" s="127"/>
      <c r="D1186" s="128"/>
      <c r="E1186" s="8"/>
      <c r="F1186" s="9" t="s">
        <v>19</v>
      </c>
      <c r="G1186" s="10" t="s">
        <v>2106</v>
      </c>
      <c r="H1186" s="11" t="s">
        <v>21</v>
      </c>
      <c r="I1186" s="12">
        <v>12</v>
      </c>
      <c r="J1186" s="13">
        <v>43009</v>
      </c>
      <c r="K1186" s="14">
        <v>43009</v>
      </c>
      <c r="L1186" s="14">
        <v>43100</v>
      </c>
      <c r="M1186" s="15">
        <v>1</v>
      </c>
      <c r="N1186" s="16">
        <v>1</v>
      </c>
      <c r="O1186" s="17">
        <v>0</v>
      </c>
      <c r="P1186" s="15">
        <f t="shared" si="70"/>
        <v>1</v>
      </c>
      <c r="Q1186" s="15">
        <f t="shared" si="71"/>
        <v>100</v>
      </c>
      <c r="S1186" s="242"/>
      <c r="T1186" s="242"/>
      <c r="U1186" s="21"/>
      <c r="V1186" s="242"/>
      <c r="W1186" s="21"/>
      <c r="X1186" s="21"/>
      <c r="Y1186" s="244"/>
    </row>
    <row r="1187" spans="1:25" ht="60" x14ac:dyDescent="0.25">
      <c r="A1187" s="82" t="s">
        <v>51</v>
      </c>
      <c r="B1187" s="127"/>
      <c r="C1187" s="127"/>
      <c r="D1187" s="128"/>
      <c r="E1187" s="8"/>
      <c r="F1187" s="9" t="s">
        <v>197</v>
      </c>
      <c r="G1187" s="10" t="s">
        <v>2107</v>
      </c>
      <c r="H1187" s="11" t="s">
        <v>21</v>
      </c>
      <c r="I1187" s="12">
        <v>12</v>
      </c>
      <c r="J1187" s="13">
        <v>43009</v>
      </c>
      <c r="K1187" s="14">
        <v>43009</v>
      </c>
      <c r="L1187" s="14">
        <v>43100</v>
      </c>
      <c r="M1187" s="15">
        <v>1</v>
      </c>
      <c r="N1187" s="16">
        <v>0.5</v>
      </c>
      <c r="O1187" s="17">
        <v>0.5</v>
      </c>
      <c r="P1187" s="15">
        <f t="shared" si="70"/>
        <v>1</v>
      </c>
      <c r="Q1187" s="15">
        <f t="shared" si="71"/>
        <v>100</v>
      </c>
      <c r="S1187" s="242"/>
      <c r="T1187" s="242"/>
      <c r="U1187" s="21"/>
      <c r="V1187" s="242"/>
      <c r="W1187" s="21"/>
      <c r="X1187" s="21"/>
      <c r="Y1187" s="244"/>
    </row>
    <row r="1188" spans="1:25" ht="60" x14ac:dyDescent="0.25">
      <c r="A1188" s="82" t="s">
        <v>51</v>
      </c>
      <c r="B1188" s="127"/>
      <c r="C1188" s="127"/>
      <c r="D1188" s="128"/>
      <c r="E1188" s="8"/>
      <c r="F1188" s="9" t="s">
        <v>26</v>
      </c>
      <c r="G1188" s="10" t="s">
        <v>2108</v>
      </c>
      <c r="H1188" s="11" t="s">
        <v>21</v>
      </c>
      <c r="I1188" s="12">
        <v>12</v>
      </c>
      <c r="J1188" s="13">
        <v>43009</v>
      </c>
      <c r="K1188" s="14">
        <v>43009</v>
      </c>
      <c r="L1188" s="14">
        <v>43100</v>
      </c>
      <c r="M1188" s="15">
        <v>1</v>
      </c>
      <c r="N1188" s="16">
        <v>0.5</v>
      </c>
      <c r="O1188" s="17">
        <v>0.5</v>
      </c>
      <c r="P1188" s="15">
        <f t="shared" ref="P1188:P1251" si="74">N1188+O1188</f>
        <v>1</v>
      </c>
      <c r="Q1188" s="15">
        <f t="shared" si="71"/>
        <v>100</v>
      </c>
      <c r="S1188" s="242"/>
      <c r="T1188" s="242"/>
      <c r="U1188" s="21"/>
      <c r="V1188" s="242"/>
      <c r="W1188" s="21"/>
      <c r="X1188" s="21"/>
      <c r="Y1188" s="244"/>
    </row>
    <row r="1189" spans="1:25" ht="60" x14ac:dyDescent="0.25">
      <c r="A1189" s="82" t="s">
        <v>51</v>
      </c>
      <c r="B1189" s="127"/>
      <c r="C1189" s="127"/>
      <c r="D1189" s="128"/>
      <c r="E1189" s="8"/>
      <c r="F1189" s="9" t="s">
        <v>70</v>
      </c>
      <c r="G1189" s="10" t="s">
        <v>2109</v>
      </c>
      <c r="H1189" s="11" t="s">
        <v>21</v>
      </c>
      <c r="I1189" s="12">
        <v>12</v>
      </c>
      <c r="J1189" s="13">
        <v>43009</v>
      </c>
      <c r="K1189" s="14">
        <v>43009</v>
      </c>
      <c r="L1189" s="14">
        <v>43100</v>
      </c>
      <c r="M1189" s="15">
        <v>1</v>
      </c>
      <c r="N1189" s="16">
        <v>0</v>
      </c>
      <c r="O1189" s="17">
        <v>1</v>
      </c>
      <c r="P1189" s="15">
        <f t="shared" si="74"/>
        <v>1</v>
      </c>
      <c r="Q1189" s="15">
        <f t="shared" si="71"/>
        <v>100</v>
      </c>
      <c r="S1189" s="242"/>
      <c r="T1189" s="242"/>
      <c r="U1189" s="21"/>
      <c r="V1189" s="242"/>
      <c r="W1189" s="21"/>
      <c r="X1189" s="21"/>
      <c r="Y1189" s="244"/>
    </row>
    <row r="1190" spans="1:25" ht="60" x14ac:dyDescent="0.25">
      <c r="A1190" s="82" t="s">
        <v>51</v>
      </c>
      <c r="B1190" s="127"/>
      <c r="C1190" s="127"/>
      <c r="D1190" s="128"/>
      <c r="E1190" s="8"/>
      <c r="F1190" s="9" t="s">
        <v>72</v>
      </c>
      <c r="G1190" s="10" t="s">
        <v>2110</v>
      </c>
      <c r="H1190" s="11" t="s">
        <v>21</v>
      </c>
      <c r="I1190" s="12">
        <v>12</v>
      </c>
      <c r="J1190" s="13">
        <v>43009</v>
      </c>
      <c r="K1190" s="14">
        <v>43009</v>
      </c>
      <c r="L1190" s="14">
        <v>43100</v>
      </c>
      <c r="M1190" s="15">
        <v>1</v>
      </c>
      <c r="N1190" s="16">
        <v>0</v>
      </c>
      <c r="O1190" s="17">
        <v>1</v>
      </c>
      <c r="P1190" s="15">
        <f t="shared" si="74"/>
        <v>1</v>
      </c>
      <c r="Q1190" s="15">
        <f t="shared" si="71"/>
        <v>100</v>
      </c>
      <c r="S1190" s="242"/>
      <c r="T1190" s="242"/>
      <c r="U1190" s="21"/>
      <c r="V1190" s="242"/>
      <c r="W1190" s="21"/>
      <c r="X1190" s="21"/>
      <c r="Y1190" s="244"/>
    </row>
    <row r="1191" spans="1:25" ht="60" x14ac:dyDescent="0.25">
      <c r="A1191" s="82" t="s">
        <v>51</v>
      </c>
      <c r="B1191" s="127"/>
      <c r="C1191" s="127"/>
      <c r="D1191" s="128"/>
      <c r="E1191" s="8"/>
      <c r="F1191" s="9" t="s">
        <v>73</v>
      </c>
      <c r="G1191" s="10" t="s">
        <v>2111</v>
      </c>
      <c r="H1191" s="11" t="s">
        <v>21</v>
      </c>
      <c r="I1191" s="12">
        <v>12</v>
      </c>
      <c r="J1191" s="13">
        <v>43009</v>
      </c>
      <c r="K1191" s="14">
        <v>43009</v>
      </c>
      <c r="L1191" s="14">
        <v>43100</v>
      </c>
      <c r="M1191" s="15">
        <v>1</v>
      </c>
      <c r="N1191" s="16">
        <v>0</v>
      </c>
      <c r="O1191" s="17">
        <v>1</v>
      </c>
      <c r="P1191" s="15">
        <f t="shared" si="74"/>
        <v>1</v>
      </c>
      <c r="Q1191" s="15">
        <f t="shared" si="71"/>
        <v>100</v>
      </c>
      <c r="S1191" s="242"/>
      <c r="T1191" s="242"/>
      <c r="U1191" s="21"/>
      <c r="V1191" s="242"/>
      <c r="W1191" s="21"/>
      <c r="X1191" s="21"/>
      <c r="Y1191" s="244"/>
    </row>
    <row r="1192" spans="1:25" ht="60" x14ac:dyDescent="0.25">
      <c r="A1192" s="82" t="s">
        <v>51</v>
      </c>
      <c r="B1192" s="127"/>
      <c r="C1192" s="127"/>
      <c r="D1192" s="128"/>
      <c r="E1192" s="8"/>
      <c r="F1192" s="9" t="s">
        <v>22</v>
      </c>
      <c r="G1192" s="10" t="s">
        <v>2112</v>
      </c>
      <c r="H1192" s="11" t="s">
        <v>21</v>
      </c>
      <c r="I1192" s="12">
        <v>12</v>
      </c>
      <c r="J1192" s="13">
        <v>43009</v>
      </c>
      <c r="K1192" s="14">
        <v>43009</v>
      </c>
      <c r="L1192" s="14">
        <v>43100</v>
      </c>
      <c r="M1192" s="15">
        <v>1</v>
      </c>
      <c r="N1192" s="16">
        <v>0</v>
      </c>
      <c r="O1192" s="17">
        <v>1</v>
      </c>
      <c r="P1192" s="15">
        <f t="shared" si="74"/>
        <v>1</v>
      </c>
      <c r="Q1192" s="15">
        <f t="shared" si="71"/>
        <v>100</v>
      </c>
      <c r="S1192" s="242"/>
      <c r="T1192" s="242"/>
      <c r="U1192" s="21"/>
      <c r="V1192" s="242"/>
      <c r="W1192" s="21"/>
      <c r="X1192" s="21"/>
      <c r="Y1192" s="244"/>
    </row>
    <row r="1193" spans="1:25" ht="60" x14ac:dyDescent="0.25">
      <c r="A1193" s="82" t="s">
        <v>51</v>
      </c>
      <c r="B1193" s="127" t="s">
        <v>1305</v>
      </c>
      <c r="C1193" s="127" t="s">
        <v>2113</v>
      </c>
      <c r="D1193" s="128" t="s">
        <v>2114</v>
      </c>
      <c r="E1193" s="8" t="s">
        <v>2115</v>
      </c>
      <c r="F1193" s="9" t="s">
        <v>19</v>
      </c>
      <c r="G1193" s="10" t="s">
        <v>2116</v>
      </c>
      <c r="H1193" s="11" t="s">
        <v>21</v>
      </c>
      <c r="I1193" s="12">
        <v>12</v>
      </c>
      <c r="J1193" s="13">
        <v>43009</v>
      </c>
      <c r="K1193" s="14">
        <v>43009</v>
      </c>
      <c r="L1193" s="14">
        <v>43100</v>
      </c>
      <c r="M1193" s="15">
        <v>1</v>
      </c>
      <c r="N1193" s="16">
        <v>0</v>
      </c>
      <c r="O1193" s="17">
        <v>1</v>
      </c>
      <c r="P1193" s="15">
        <f t="shared" si="74"/>
        <v>1</v>
      </c>
      <c r="Q1193" s="15">
        <f t="shared" si="71"/>
        <v>100</v>
      </c>
      <c r="S1193" s="242">
        <f>VLOOKUP(C1193,'[1]Sumado depto y gestion incorp1'!$A$2:$C$297,3,FALSE)</f>
        <v>1200000000</v>
      </c>
      <c r="T1193" s="242">
        <f>VLOOKUP(C1193,'[1]Sumado depto y gestion incorp1'!$A$2:$D$297,4,FALSE)</f>
        <v>412668912</v>
      </c>
      <c r="U1193" s="21">
        <f>VLOOKUP(C1193,'[1]Sumado depto y gestion incorp1'!$A$2:$F$297,6,FALSE)</f>
        <v>1101648860</v>
      </c>
      <c r="V1193" s="242">
        <f>VLOOKUP(C1193,'[1]Sumado depto y gestion incorp1'!$A$2:$G$297,7,FALSE)</f>
        <v>412668912</v>
      </c>
      <c r="W1193" s="21">
        <f t="shared" si="72"/>
        <v>1612668912</v>
      </c>
      <c r="X1193" s="21">
        <f t="shared" si="73"/>
        <v>1514317772</v>
      </c>
      <c r="Y1193" s="244"/>
    </row>
    <row r="1194" spans="1:25" ht="60" x14ac:dyDescent="0.25">
      <c r="A1194" s="82" t="s">
        <v>51</v>
      </c>
      <c r="B1194" s="127"/>
      <c r="C1194" s="127"/>
      <c r="D1194" s="128"/>
      <c r="E1194" s="8"/>
      <c r="F1194" s="9" t="s">
        <v>197</v>
      </c>
      <c r="G1194" s="10" t="s">
        <v>2117</v>
      </c>
      <c r="H1194" s="11" t="s">
        <v>21</v>
      </c>
      <c r="I1194" s="12">
        <v>12</v>
      </c>
      <c r="J1194" s="13">
        <v>43009</v>
      </c>
      <c r="K1194" s="14">
        <v>43009</v>
      </c>
      <c r="L1194" s="14">
        <v>43100</v>
      </c>
      <c r="M1194" s="15">
        <v>1</v>
      </c>
      <c r="N1194" s="16">
        <v>16</v>
      </c>
      <c r="O1194" s="17">
        <v>20</v>
      </c>
      <c r="P1194" s="15">
        <f t="shared" si="74"/>
        <v>36</v>
      </c>
      <c r="Q1194" s="15">
        <f t="shared" si="71"/>
        <v>3600</v>
      </c>
      <c r="S1194" s="242"/>
      <c r="T1194" s="242"/>
      <c r="U1194" s="21"/>
      <c r="V1194" s="242"/>
      <c r="W1194" s="21"/>
      <c r="X1194" s="21"/>
      <c r="Y1194" s="244"/>
    </row>
    <row r="1195" spans="1:25" ht="60" x14ac:dyDescent="0.25">
      <c r="A1195" s="82" t="s">
        <v>51</v>
      </c>
      <c r="B1195" s="127"/>
      <c r="C1195" s="127"/>
      <c r="D1195" s="128"/>
      <c r="E1195" s="8"/>
      <c r="F1195" s="9" t="s">
        <v>23</v>
      </c>
      <c r="G1195" s="10" t="s">
        <v>2118</v>
      </c>
      <c r="H1195" s="11" t="s">
        <v>201</v>
      </c>
      <c r="I1195" s="12">
        <v>12</v>
      </c>
      <c r="J1195" s="13">
        <v>43009</v>
      </c>
      <c r="K1195" s="14">
        <v>43009</v>
      </c>
      <c r="L1195" s="14">
        <v>43100</v>
      </c>
      <c r="M1195" s="15">
        <v>1</v>
      </c>
      <c r="N1195" s="16">
        <v>16</v>
      </c>
      <c r="O1195" s="17">
        <v>20</v>
      </c>
      <c r="P1195" s="15">
        <f t="shared" si="74"/>
        <v>36</v>
      </c>
      <c r="Q1195" s="15">
        <f t="shared" si="71"/>
        <v>3600</v>
      </c>
      <c r="S1195" s="242"/>
      <c r="T1195" s="242"/>
      <c r="U1195" s="21"/>
      <c r="V1195" s="242"/>
      <c r="W1195" s="21"/>
      <c r="X1195" s="21"/>
      <c r="Y1195" s="244"/>
    </row>
    <row r="1196" spans="1:25" ht="60" x14ac:dyDescent="0.25">
      <c r="A1196" s="82" t="s">
        <v>51</v>
      </c>
      <c r="B1196" s="127"/>
      <c r="C1196" s="127"/>
      <c r="D1196" s="128"/>
      <c r="E1196" s="8"/>
      <c r="F1196" s="9" t="s">
        <v>232</v>
      </c>
      <c r="G1196" s="10" t="s">
        <v>1880</v>
      </c>
      <c r="H1196" s="11" t="s">
        <v>201</v>
      </c>
      <c r="I1196" s="12">
        <v>12</v>
      </c>
      <c r="J1196" s="13">
        <v>43009</v>
      </c>
      <c r="K1196" s="14">
        <v>43009</v>
      </c>
      <c r="L1196" s="14">
        <v>43100</v>
      </c>
      <c r="M1196" s="15">
        <v>1</v>
      </c>
      <c r="N1196" s="16">
        <v>1</v>
      </c>
      <c r="O1196" s="17">
        <v>0</v>
      </c>
      <c r="P1196" s="15">
        <f t="shared" si="74"/>
        <v>1</v>
      </c>
      <c r="Q1196" s="15">
        <f t="shared" si="71"/>
        <v>100</v>
      </c>
      <c r="S1196" s="242"/>
      <c r="T1196" s="242"/>
      <c r="U1196" s="21"/>
      <c r="V1196" s="242"/>
      <c r="W1196" s="21"/>
      <c r="X1196" s="21"/>
      <c r="Y1196" s="244"/>
    </row>
    <row r="1197" spans="1:25" ht="45" x14ac:dyDescent="0.25">
      <c r="A1197" s="82" t="s">
        <v>2119</v>
      </c>
      <c r="B1197" s="127" t="s">
        <v>1241</v>
      </c>
      <c r="C1197" s="127" t="s">
        <v>2120</v>
      </c>
      <c r="D1197" s="230" t="s">
        <v>2121</v>
      </c>
      <c r="E1197" s="8" t="s">
        <v>2122</v>
      </c>
      <c r="F1197" s="11" t="s">
        <v>89</v>
      </c>
      <c r="G1197" s="10" t="s">
        <v>2123</v>
      </c>
      <c r="H1197" s="11" t="s">
        <v>71</v>
      </c>
      <c r="I1197" s="12">
        <v>12</v>
      </c>
      <c r="J1197" s="13">
        <v>43009</v>
      </c>
      <c r="K1197" s="14">
        <v>43009</v>
      </c>
      <c r="L1197" s="14">
        <v>43100</v>
      </c>
      <c r="M1197" s="15">
        <v>100</v>
      </c>
      <c r="N1197" s="15">
        <v>0</v>
      </c>
      <c r="O1197" s="17">
        <v>100</v>
      </c>
      <c r="P1197" s="15">
        <f t="shared" si="74"/>
        <v>100</v>
      </c>
      <c r="Q1197" s="15">
        <f t="shared" si="71"/>
        <v>100</v>
      </c>
      <c r="S1197" s="242">
        <f>VLOOKUP(C1197,'[1]Sumado depto y gestion incorp1'!$A$2:$C$297,3,FALSE)</f>
        <v>11568051350</v>
      </c>
      <c r="T1197" s="242">
        <f>VLOOKUP(C1197,'[1]Sumado depto y gestion incorp1'!$A$2:$D$297,4,FALSE)</f>
        <v>0</v>
      </c>
      <c r="U1197" s="21">
        <f>VLOOKUP(C1197,'[1]Sumado depto y gestion incorp1'!$A$2:$F$297,6,FALSE)</f>
        <v>7168519925</v>
      </c>
      <c r="V1197" s="242">
        <f>VLOOKUP(C1197,'[1]Sumado depto y gestion incorp1'!$A$2:$G$297,7,FALSE)</f>
        <v>0</v>
      </c>
      <c r="W1197" s="21">
        <f t="shared" si="72"/>
        <v>11568051350</v>
      </c>
      <c r="X1197" s="21">
        <f t="shared" si="73"/>
        <v>7168519925</v>
      </c>
      <c r="Y1197" s="244"/>
    </row>
    <row r="1198" spans="1:25" x14ac:dyDescent="0.25">
      <c r="A1198" s="82" t="s">
        <v>2119</v>
      </c>
      <c r="B1198" s="127"/>
      <c r="C1198" s="127"/>
      <c r="D1198" s="230"/>
      <c r="E1198" s="8"/>
      <c r="F1198" s="11" t="s">
        <v>528</v>
      </c>
      <c r="G1198" s="30" t="s">
        <v>2124</v>
      </c>
      <c r="H1198" s="11" t="s">
        <v>71</v>
      </c>
      <c r="I1198" s="15">
        <v>9</v>
      </c>
      <c r="J1198" s="13">
        <v>43009</v>
      </c>
      <c r="K1198" s="14">
        <v>43009</v>
      </c>
      <c r="L1198" s="14">
        <v>43100</v>
      </c>
      <c r="M1198" s="15">
        <v>100</v>
      </c>
      <c r="N1198" s="122">
        <v>40</v>
      </c>
      <c r="O1198" s="17">
        <v>60</v>
      </c>
      <c r="P1198" s="15">
        <f t="shared" si="74"/>
        <v>100</v>
      </c>
      <c r="Q1198" s="15">
        <f t="shared" si="71"/>
        <v>100</v>
      </c>
      <c r="S1198" s="242"/>
      <c r="T1198" s="242"/>
      <c r="U1198" s="21"/>
      <c r="V1198" s="242"/>
      <c r="W1198" s="21"/>
      <c r="X1198" s="21"/>
      <c r="Y1198" s="244"/>
    </row>
    <row r="1199" spans="1:25" x14ac:dyDescent="0.25">
      <c r="A1199" s="82" t="s">
        <v>2119</v>
      </c>
      <c r="B1199" s="127"/>
      <c r="C1199" s="127"/>
      <c r="D1199" s="230"/>
      <c r="E1199" s="8"/>
      <c r="F1199" s="11" t="s">
        <v>811</v>
      </c>
      <c r="G1199" s="30" t="s">
        <v>2125</v>
      </c>
      <c r="H1199" s="11" t="s">
        <v>71</v>
      </c>
      <c r="I1199" s="15">
        <v>12</v>
      </c>
      <c r="J1199" s="13">
        <v>43009</v>
      </c>
      <c r="K1199" s="14">
        <v>43009</v>
      </c>
      <c r="L1199" s="14">
        <v>43100</v>
      </c>
      <c r="M1199" s="15">
        <v>100</v>
      </c>
      <c r="N1199" s="15">
        <v>50</v>
      </c>
      <c r="O1199" s="17">
        <v>50</v>
      </c>
      <c r="P1199" s="15">
        <f t="shared" si="74"/>
        <v>100</v>
      </c>
      <c r="Q1199" s="15">
        <f t="shared" si="71"/>
        <v>100</v>
      </c>
      <c r="S1199" s="242"/>
      <c r="T1199" s="242"/>
      <c r="U1199" s="21"/>
      <c r="V1199" s="242"/>
      <c r="W1199" s="21"/>
      <c r="X1199" s="21"/>
      <c r="Y1199" s="244"/>
    </row>
    <row r="1200" spans="1:25" x14ac:dyDescent="0.25">
      <c r="A1200" s="82" t="s">
        <v>2119</v>
      </c>
      <c r="B1200" s="127"/>
      <c r="C1200" s="127"/>
      <c r="D1200" s="230"/>
      <c r="E1200" s="8"/>
      <c r="F1200" s="11" t="s">
        <v>824</v>
      </c>
      <c r="G1200" s="30" t="s">
        <v>2126</v>
      </c>
      <c r="H1200" s="11" t="s">
        <v>71</v>
      </c>
      <c r="I1200" s="15">
        <v>12</v>
      </c>
      <c r="J1200" s="13">
        <v>43009</v>
      </c>
      <c r="K1200" s="14">
        <v>43009</v>
      </c>
      <c r="L1200" s="14">
        <v>43100</v>
      </c>
      <c r="M1200" s="15">
        <v>100</v>
      </c>
      <c r="N1200" s="15">
        <v>50</v>
      </c>
      <c r="O1200" s="17">
        <v>50</v>
      </c>
      <c r="P1200" s="15">
        <f t="shared" si="74"/>
        <v>100</v>
      </c>
      <c r="Q1200" s="15">
        <f t="shared" si="71"/>
        <v>100</v>
      </c>
      <c r="S1200" s="242"/>
      <c r="T1200" s="242"/>
      <c r="U1200" s="21"/>
      <c r="V1200" s="242"/>
      <c r="W1200" s="21"/>
      <c r="X1200" s="21"/>
      <c r="Y1200" s="244"/>
    </row>
    <row r="1201" spans="1:25" x14ac:dyDescent="0.25">
      <c r="A1201" s="82" t="s">
        <v>2119</v>
      </c>
      <c r="B1201" s="127"/>
      <c r="C1201" s="127"/>
      <c r="D1201" s="230"/>
      <c r="E1201" s="8"/>
      <c r="F1201" s="11" t="s">
        <v>312</v>
      </c>
      <c r="G1201" s="30" t="s">
        <v>2127</v>
      </c>
      <c r="H1201" s="11" t="s">
        <v>71</v>
      </c>
      <c r="I1201" s="12">
        <v>9</v>
      </c>
      <c r="J1201" s="13">
        <v>43009</v>
      </c>
      <c r="K1201" s="14">
        <v>43009</v>
      </c>
      <c r="L1201" s="14">
        <v>43100</v>
      </c>
      <c r="M1201" s="15">
        <v>100</v>
      </c>
      <c r="N1201" s="15">
        <v>40</v>
      </c>
      <c r="O1201" s="17">
        <v>60</v>
      </c>
      <c r="P1201" s="15">
        <f t="shared" si="74"/>
        <v>100</v>
      </c>
      <c r="Q1201" s="15">
        <f t="shared" si="71"/>
        <v>100</v>
      </c>
      <c r="S1201" s="242"/>
      <c r="T1201" s="242"/>
      <c r="U1201" s="21"/>
      <c r="V1201" s="242"/>
      <c r="W1201" s="21"/>
      <c r="X1201" s="21"/>
      <c r="Y1201" s="244"/>
    </row>
    <row r="1202" spans="1:25" x14ac:dyDescent="0.25">
      <c r="A1202" s="82" t="s">
        <v>2119</v>
      </c>
      <c r="B1202" s="127"/>
      <c r="C1202" s="127"/>
      <c r="D1202" s="230"/>
      <c r="E1202" s="8"/>
      <c r="F1202" s="11" t="s">
        <v>272</v>
      </c>
      <c r="G1202" s="10" t="s">
        <v>2128</v>
      </c>
      <c r="H1202" s="11" t="s">
        <v>71</v>
      </c>
      <c r="I1202" s="12">
        <v>9</v>
      </c>
      <c r="J1202" s="13">
        <v>43009</v>
      </c>
      <c r="K1202" s="14">
        <v>43009</v>
      </c>
      <c r="L1202" s="14">
        <v>43100</v>
      </c>
      <c r="M1202" s="15">
        <v>100</v>
      </c>
      <c r="N1202" s="15">
        <v>40</v>
      </c>
      <c r="O1202" s="17">
        <v>60</v>
      </c>
      <c r="P1202" s="15">
        <f t="shared" si="74"/>
        <v>100</v>
      </c>
      <c r="Q1202" s="15">
        <f t="shared" si="71"/>
        <v>100</v>
      </c>
      <c r="S1202" s="242"/>
      <c r="T1202" s="242"/>
      <c r="U1202" s="21"/>
      <c r="V1202" s="242"/>
      <c r="W1202" s="21"/>
      <c r="X1202" s="21"/>
      <c r="Y1202" s="244"/>
    </row>
    <row r="1203" spans="1:25" x14ac:dyDescent="0.25">
      <c r="A1203" s="82" t="s">
        <v>2119</v>
      </c>
      <c r="B1203" s="127"/>
      <c r="C1203" s="127"/>
      <c r="D1203" s="230"/>
      <c r="E1203" s="8"/>
      <c r="F1203" s="11" t="s">
        <v>316</v>
      </c>
      <c r="G1203" s="30" t="s">
        <v>2129</v>
      </c>
      <c r="H1203" s="11" t="s">
        <v>71</v>
      </c>
      <c r="I1203" s="12">
        <v>9</v>
      </c>
      <c r="J1203" s="13">
        <v>43009</v>
      </c>
      <c r="K1203" s="14">
        <v>43009</v>
      </c>
      <c r="L1203" s="14">
        <v>43100</v>
      </c>
      <c r="M1203" s="15">
        <v>100</v>
      </c>
      <c r="N1203" s="15">
        <v>40</v>
      </c>
      <c r="O1203" s="17">
        <v>60</v>
      </c>
      <c r="P1203" s="15">
        <f t="shared" si="74"/>
        <v>100</v>
      </c>
      <c r="Q1203" s="15">
        <f t="shared" si="71"/>
        <v>100</v>
      </c>
      <c r="S1203" s="242"/>
      <c r="T1203" s="242"/>
      <c r="U1203" s="21"/>
      <c r="V1203" s="242"/>
      <c r="W1203" s="21"/>
      <c r="X1203" s="21"/>
      <c r="Y1203" s="244"/>
    </row>
    <row r="1204" spans="1:25" x14ac:dyDescent="0.25">
      <c r="A1204" s="82" t="s">
        <v>2119</v>
      </c>
      <c r="B1204" s="127"/>
      <c r="C1204" s="127"/>
      <c r="D1204" s="230"/>
      <c r="E1204" s="8"/>
      <c r="F1204" s="11" t="s">
        <v>318</v>
      </c>
      <c r="G1204" s="10" t="s">
        <v>2130</v>
      </c>
      <c r="H1204" s="11" t="s">
        <v>71</v>
      </c>
      <c r="I1204" s="12">
        <v>9</v>
      </c>
      <c r="J1204" s="13">
        <v>43009</v>
      </c>
      <c r="K1204" s="14">
        <v>43009</v>
      </c>
      <c r="L1204" s="14">
        <v>43100</v>
      </c>
      <c r="M1204" s="15">
        <v>100</v>
      </c>
      <c r="N1204" s="15">
        <v>40</v>
      </c>
      <c r="O1204" s="17">
        <v>60</v>
      </c>
      <c r="P1204" s="15">
        <f t="shared" si="74"/>
        <v>100</v>
      </c>
      <c r="Q1204" s="15">
        <f t="shared" si="71"/>
        <v>100</v>
      </c>
      <c r="S1204" s="242"/>
      <c r="T1204" s="242"/>
      <c r="U1204" s="21"/>
      <c r="V1204" s="242"/>
      <c r="W1204" s="21"/>
      <c r="X1204" s="21"/>
      <c r="Y1204" s="244"/>
    </row>
    <row r="1205" spans="1:25" x14ac:dyDescent="0.25">
      <c r="A1205" s="82" t="s">
        <v>2119</v>
      </c>
      <c r="B1205" s="127"/>
      <c r="C1205" s="127"/>
      <c r="D1205" s="230"/>
      <c r="E1205" s="8"/>
      <c r="F1205" s="11" t="s">
        <v>274</v>
      </c>
      <c r="G1205" s="10" t="s">
        <v>2131</v>
      </c>
      <c r="H1205" s="11" t="s">
        <v>71</v>
      </c>
      <c r="I1205" s="12">
        <v>9</v>
      </c>
      <c r="J1205" s="13">
        <v>43009</v>
      </c>
      <c r="K1205" s="14">
        <v>43009</v>
      </c>
      <c r="L1205" s="14">
        <v>43100</v>
      </c>
      <c r="M1205" s="15">
        <v>100</v>
      </c>
      <c r="N1205" s="15">
        <v>40</v>
      </c>
      <c r="O1205" s="17">
        <v>60</v>
      </c>
      <c r="P1205" s="15">
        <f t="shared" si="74"/>
        <v>100</v>
      </c>
      <c r="Q1205" s="15">
        <f t="shared" si="71"/>
        <v>100</v>
      </c>
      <c r="S1205" s="242"/>
      <c r="T1205" s="242"/>
      <c r="U1205" s="21"/>
      <c r="V1205" s="242"/>
      <c r="W1205" s="21"/>
      <c r="X1205" s="21"/>
      <c r="Y1205" s="244"/>
    </row>
    <row r="1206" spans="1:25" x14ac:dyDescent="0.25">
      <c r="A1206" s="82" t="s">
        <v>2119</v>
      </c>
      <c r="B1206" s="127"/>
      <c r="C1206" s="127"/>
      <c r="D1206" s="230"/>
      <c r="E1206" s="8"/>
      <c r="F1206" s="11" t="s">
        <v>829</v>
      </c>
      <c r="G1206" s="10" t="s">
        <v>2132</v>
      </c>
      <c r="H1206" s="11" t="s">
        <v>71</v>
      </c>
      <c r="I1206" s="12">
        <v>9</v>
      </c>
      <c r="J1206" s="13">
        <v>43009</v>
      </c>
      <c r="K1206" s="14">
        <v>43009</v>
      </c>
      <c r="L1206" s="14">
        <v>43100</v>
      </c>
      <c r="M1206" s="15">
        <v>100</v>
      </c>
      <c r="N1206" s="15">
        <v>40</v>
      </c>
      <c r="O1206" s="17">
        <v>60</v>
      </c>
      <c r="P1206" s="15">
        <f t="shared" si="74"/>
        <v>100</v>
      </c>
      <c r="Q1206" s="15">
        <f t="shared" si="71"/>
        <v>100</v>
      </c>
      <c r="S1206" s="242"/>
      <c r="T1206" s="242"/>
      <c r="U1206" s="21"/>
      <c r="V1206" s="242"/>
      <c r="W1206" s="21"/>
      <c r="X1206" s="21"/>
      <c r="Y1206" s="244"/>
    </row>
    <row r="1207" spans="1:25" x14ac:dyDescent="0.25">
      <c r="A1207" s="82" t="s">
        <v>2119</v>
      </c>
      <c r="B1207" s="127"/>
      <c r="C1207" s="127"/>
      <c r="D1207" s="230"/>
      <c r="E1207" s="8"/>
      <c r="F1207" s="11" t="s">
        <v>697</v>
      </c>
      <c r="G1207" s="10" t="s">
        <v>2133</v>
      </c>
      <c r="H1207" s="11" t="s">
        <v>71</v>
      </c>
      <c r="I1207" s="12">
        <v>9</v>
      </c>
      <c r="J1207" s="13">
        <v>43009</v>
      </c>
      <c r="K1207" s="14">
        <v>43009</v>
      </c>
      <c r="L1207" s="14">
        <v>43100</v>
      </c>
      <c r="M1207" s="15">
        <v>100</v>
      </c>
      <c r="N1207" s="15">
        <v>40</v>
      </c>
      <c r="O1207" s="17">
        <v>60</v>
      </c>
      <c r="P1207" s="15">
        <f t="shared" si="74"/>
        <v>100</v>
      </c>
      <c r="Q1207" s="15">
        <f t="shared" si="71"/>
        <v>100</v>
      </c>
      <c r="S1207" s="242"/>
      <c r="T1207" s="242"/>
      <c r="U1207" s="21"/>
      <c r="V1207" s="242"/>
      <c r="W1207" s="21"/>
      <c r="X1207" s="21"/>
      <c r="Y1207" s="244"/>
    </row>
    <row r="1208" spans="1:25" x14ac:dyDescent="0.25">
      <c r="A1208" s="82" t="s">
        <v>2119</v>
      </c>
      <c r="B1208" s="127"/>
      <c r="C1208" s="127"/>
      <c r="D1208" s="230"/>
      <c r="E1208" s="8"/>
      <c r="F1208" s="11" t="s">
        <v>832</v>
      </c>
      <c r="G1208" s="10" t="s">
        <v>2134</v>
      </c>
      <c r="H1208" s="11" t="s">
        <v>71</v>
      </c>
      <c r="I1208" s="12">
        <v>9</v>
      </c>
      <c r="J1208" s="13">
        <v>43009</v>
      </c>
      <c r="K1208" s="14">
        <v>43009</v>
      </c>
      <c r="L1208" s="14">
        <v>43100</v>
      </c>
      <c r="M1208" s="15">
        <v>100</v>
      </c>
      <c r="N1208" s="15">
        <v>40</v>
      </c>
      <c r="O1208" s="17">
        <v>60</v>
      </c>
      <c r="P1208" s="15">
        <f t="shared" si="74"/>
        <v>100</v>
      </c>
      <c r="Q1208" s="15">
        <f t="shared" si="71"/>
        <v>100</v>
      </c>
      <c r="S1208" s="242"/>
      <c r="T1208" s="242"/>
      <c r="U1208" s="21"/>
      <c r="V1208" s="242"/>
      <c r="W1208" s="21"/>
      <c r="X1208" s="21"/>
      <c r="Y1208" s="244"/>
    </row>
    <row r="1209" spans="1:25" ht="90" x14ac:dyDescent="0.25">
      <c r="A1209" s="82" t="s">
        <v>2119</v>
      </c>
      <c r="B1209" s="127" t="s">
        <v>1241</v>
      </c>
      <c r="C1209" s="127" t="s">
        <v>2135</v>
      </c>
      <c r="D1209" s="128" t="s">
        <v>2136</v>
      </c>
      <c r="E1209" s="8" t="s">
        <v>2137</v>
      </c>
      <c r="F1209" s="9" t="s">
        <v>197</v>
      </c>
      <c r="G1209" s="10" t="s">
        <v>2138</v>
      </c>
      <c r="H1209" s="11" t="s">
        <v>21</v>
      </c>
      <c r="I1209" s="12">
        <v>12</v>
      </c>
      <c r="J1209" s="13">
        <v>43009</v>
      </c>
      <c r="K1209" s="14">
        <v>43009</v>
      </c>
      <c r="L1209" s="14">
        <v>43100</v>
      </c>
      <c r="M1209" s="15">
        <v>1</v>
      </c>
      <c r="N1209" s="16">
        <v>0.7</v>
      </c>
      <c r="O1209" s="17">
        <v>0.3</v>
      </c>
      <c r="P1209" s="15">
        <f t="shared" si="74"/>
        <v>1</v>
      </c>
      <c r="Q1209" s="15">
        <f t="shared" ref="Q1209:Q1272" si="75">P1209/M1209*100</f>
        <v>100</v>
      </c>
      <c r="S1209" s="242">
        <f>VLOOKUP(C1209,'[1]Sumado depto y gestion incorp1'!$A$2:$C$297,3,FALSE)</f>
        <v>2000000000</v>
      </c>
      <c r="T1209" s="242">
        <f>VLOOKUP(C1209,'[1]Sumado depto y gestion incorp1'!$A$2:$D$297,4,FALSE)</f>
        <v>0</v>
      </c>
      <c r="U1209" s="21">
        <f>VLOOKUP(C1209,'[1]Sumado depto y gestion incorp1'!$A$2:$F$297,6,FALSE)</f>
        <v>1800000000</v>
      </c>
      <c r="V1209" s="242">
        <f>VLOOKUP(C1209,'[1]Sumado depto y gestion incorp1'!$A$2:$G$297,7,FALSE)</f>
        <v>0</v>
      </c>
      <c r="W1209" s="21">
        <f t="shared" si="72"/>
        <v>2000000000</v>
      </c>
      <c r="X1209" s="21">
        <f t="shared" si="73"/>
        <v>1800000000</v>
      </c>
      <c r="Y1209" s="244"/>
    </row>
    <row r="1210" spans="1:25" x14ac:dyDescent="0.25">
      <c r="A1210" s="82" t="s">
        <v>2119</v>
      </c>
      <c r="B1210" s="127"/>
      <c r="C1210" s="127"/>
      <c r="D1210" s="128"/>
      <c r="E1210" s="8"/>
      <c r="F1210" s="9" t="s">
        <v>26</v>
      </c>
      <c r="G1210" s="10" t="s">
        <v>2139</v>
      </c>
      <c r="H1210" s="11" t="s">
        <v>21</v>
      </c>
      <c r="I1210" s="12">
        <v>12</v>
      </c>
      <c r="J1210" s="13">
        <v>43009</v>
      </c>
      <c r="K1210" s="14">
        <v>43009</v>
      </c>
      <c r="L1210" s="14">
        <v>43100</v>
      </c>
      <c r="M1210" s="15">
        <v>1</v>
      </c>
      <c r="N1210" s="16">
        <v>0.12</v>
      </c>
      <c r="O1210" s="17">
        <v>0.88</v>
      </c>
      <c r="P1210" s="15">
        <f t="shared" si="74"/>
        <v>1</v>
      </c>
      <c r="Q1210" s="15">
        <f t="shared" si="75"/>
        <v>100</v>
      </c>
      <c r="S1210" s="242"/>
      <c r="T1210" s="242"/>
      <c r="U1210" s="21"/>
      <c r="V1210" s="242"/>
      <c r="W1210" s="21"/>
      <c r="X1210" s="21"/>
      <c r="Y1210" s="244"/>
    </row>
    <row r="1211" spans="1:25" x14ac:dyDescent="0.25">
      <c r="A1211" s="82" t="s">
        <v>2119</v>
      </c>
      <c r="B1211" s="127"/>
      <c r="C1211" s="127"/>
      <c r="D1211" s="128"/>
      <c r="E1211" s="8"/>
      <c r="F1211" s="9" t="s">
        <v>70</v>
      </c>
      <c r="G1211" s="10" t="s">
        <v>2140</v>
      </c>
      <c r="H1211" s="11" t="s">
        <v>21</v>
      </c>
      <c r="I1211" s="12">
        <v>12</v>
      </c>
      <c r="J1211" s="13">
        <v>43009</v>
      </c>
      <c r="K1211" s="14">
        <v>43009</v>
      </c>
      <c r="L1211" s="14">
        <v>43100</v>
      </c>
      <c r="M1211" s="15">
        <v>1</v>
      </c>
      <c r="N1211" s="16">
        <v>0.5</v>
      </c>
      <c r="O1211" s="17">
        <v>0.3</v>
      </c>
      <c r="P1211" s="15">
        <f t="shared" si="74"/>
        <v>0.8</v>
      </c>
      <c r="Q1211" s="15">
        <f t="shared" si="75"/>
        <v>80</v>
      </c>
      <c r="S1211" s="242"/>
      <c r="T1211" s="242"/>
      <c r="U1211" s="21"/>
      <c r="V1211" s="242"/>
      <c r="W1211" s="21"/>
      <c r="X1211" s="21"/>
      <c r="Y1211" s="244"/>
    </row>
    <row r="1212" spans="1:25" x14ac:dyDescent="0.25">
      <c r="A1212" s="82" t="s">
        <v>2119</v>
      </c>
      <c r="B1212" s="127"/>
      <c r="C1212" s="127"/>
      <c r="D1212" s="128"/>
      <c r="E1212" s="8"/>
      <c r="F1212" s="9" t="s">
        <v>23</v>
      </c>
      <c r="G1212" s="10" t="s">
        <v>2141</v>
      </c>
      <c r="H1212" s="11" t="s">
        <v>201</v>
      </c>
      <c r="I1212" s="12">
        <v>12</v>
      </c>
      <c r="J1212" s="13">
        <v>43009</v>
      </c>
      <c r="K1212" s="14">
        <v>43009</v>
      </c>
      <c r="L1212" s="14">
        <v>43100</v>
      </c>
      <c r="M1212" s="15">
        <v>1</v>
      </c>
      <c r="N1212" s="16">
        <v>0</v>
      </c>
      <c r="O1212" s="17">
        <v>0.4</v>
      </c>
      <c r="P1212" s="15">
        <f t="shared" si="74"/>
        <v>0.4</v>
      </c>
      <c r="Q1212" s="15">
        <f t="shared" si="75"/>
        <v>40</v>
      </c>
      <c r="S1212" s="242"/>
      <c r="T1212" s="242"/>
      <c r="U1212" s="21"/>
      <c r="V1212" s="242"/>
      <c r="W1212" s="21"/>
      <c r="X1212" s="21"/>
      <c r="Y1212" s="244"/>
    </row>
    <row r="1213" spans="1:25" x14ac:dyDescent="0.25">
      <c r="A1213" s="82" t="s">
        <v>2119</v>
      </c>
      <c r="B1213" s="127"/>
      <c r="C1213" s="127"/>
      <c r="D1213" s="128"/>
      <c r="E1213" s="8"/>
      <c r="F1213" s="9" t="s">
        <v>232</v>
      </c>
      <c r="G1213" s="10" t="s">
        <v>2142</v>
      </c>
      <c r="H1213" s="11" t="s">
        <v>201</v>
      </c>
      <c r="I1213" s="12">
        <v>12</v>
      </c>
      <c r="J1213" s="13">
        <v>43009</v>
      </c>
      <c r="K1213" s="14">
        <v>43009</v>
      </c>
      <c r="L1213" s="14">
        <v>43100</v>
      </c>
      <c r="M1213" s="15">
        <v>1</v>
      </c>
      <c r="N1213" s="16">
        <v>0.1</v>
      </c>
      <c r="O1213" s="17">
        <v>0.9</v>
      </c>
      <c r="P1213" s="15">
        <f t="shared" si="74"/>
        <v>1</v>
      </c>
      <c r="Q1213" s="15">
        <f t="shared" si="75"/>
        <v>100</v>
      </c>
      <c r="S1213" s="242"/>
      <c r="T1213" s="242"/>
      <c r="U1213" s="21"/>
      <c r="V1213" s="242"/>
      <c r="W1213" s="21"/>
      <c r="X1213" s="21"/>
      <c r="Y1213" s="244"/>
    </row>
    <row r="1214" spans="1:25" x14ac:dyDescent="0.25">
      <c r="A1214" s="82" t="s">
        <v>2119</v>
      </c>
      <c r="B1214" s="127"/>
      <c r="C1214" s="127"/>
      <c r="D1214" s="128"/>
      <c r="E1214" s="8"/>
      <c r="F1214" s="9" t="s">
        <v>79</v>
      </c>
      <c r="G1214" s="10" t="s">
        <v>2143</v>
      </c>
      <c r="H1214" s="11" t="s">
        <v>201</v>
      </c>
      <c r="I1214" s="12">
        <v>12</v>
      </c>
      <c r="J1214" s="13">
        <v>43009</v>
      </c>
      <c r="K1214" s="14">
        <v>43009</v>
      </c>
      <c r="L1214" s="14">
        <v>43100</v>
      </c>
      <c r="M1214" s="15">
        <v>1</v>
      </c>
      <c r="N1214" s="16">
        <v>0</v>
      </c>
      <c r="O1214" s="17">
        <v>0</v>
      </c>
      <c r="P1214" s="15">
        <f t="shared" si="74"/>
        <v>0</v>
      </c>
      <c r="Q1214" s="15">
        <f t="shared" si="75"/>
        <v>0</v>
      </c>
      <c r="S1214" s="242"/>
      <c r="T1214" s="242"/>
      <c r="U1214" s="21"/>
      <c r="V1214" s="242"/>
      <c r="W1214" s="21"/>
      <c r="X1214" s="21"/>
      <c r="Y1214" s="244"/>
    </row>
    <row r="1215" spans="1:25" x14ac:dyDescent="0.25">
      <c r="A1215" s="82" t="s">
        <v>2119</v>
      </c>
      <c r="B1215" s="127"/>
      <c r="C1215" s="127"/>
      <c r="D1215" s="128"/>
      <c r="E1215" s="8"/>
      <c r="F1215" s="9" t="s">
        <v>78</v>
      </c>
      <c r="G1215" s="10" t="s">
        <v>2144</v>
      </c>
      <c r="H1215" s="11" t="s">
        <v>201</v>
      </c>
      <c r="I1215" s="12">
        <v>12</v>
      </c>
      <c r="J1215" s="13">
        <v>43009</v>
      </c>
      <c r="K1215" s="14">
        <v>43009</v>
      </c>
      <c r="L1215" s="14">
        <v>43100</v>
      </c>
      <c r="M1215" s="15">
        <v>1</v>
      </c>
      <c r="N1215" s="16">
        <v>0.25</v>
      </c>
      <c r="O1215" s="17">
        <v>0.5</v>
      </c>
      <c r="P1215" s="15">
        <f t="shared" si="74"/>
        <v>0.75</v>
      </c>
      <c r="Q1215" s="15">
        <f t="shared" si="75"/>
        <v>75</v>
      </c>
      <c r="S1215" s="242"/>
      <c r="T1215" s="242"/>
      <c r="U1215" s="21"/>
      <c r="V1215" s="242"/>
      <c r="W1215" s="21"/>
      <c r="X1215" s="21"/>
      <c r="Y1215" s="244"/>
    </row>
    <row r="1216" spans="1:25" x14ac:dyDescent="0.25">
      <c r="A1216" s="82" t="s">
        <v>2119</v>
      </c>
      <c r="B1216" s="127"/>
      <c r="C1216" s="127"/>
      <c r="D1216" s="128"/>
      <c r="E1216" s="8"/>
      <c r="F1216" s="9" t="s">
        <v>250</v>
      </c>
      <c r="G1216" s="10" t="s">
        <v>2145</v>
      </c>
      <c r="H1216" s="11" t="s">
        <v>201</v>
      </c>
      <c r="I1216" s="12">
        <v>12</v>
      </c>
      <c r="J1216" s="13">
        <v>43009</v>
      </c>
      <c r="K1216" s="14">
        <v>43009</v>
      </c>
      <c r="L1216" s="14">
        <v>43100</v>
      </c>
      <c r="M1216" s="15">
        <v>1</v>
      </c>
      <c r="N1216" s="16">
        <v>0.5</v>
      </c>
      <c r="O1216" s="17">
        <v>0.5</v>
      </c>
      <c r="P1216" s="15">
        <f t="shared" si="74"/>
        <v>1</v>
      </c>
      <c r="Q1216" s="15">
        <f t="shared" si="75"/>
        <v>100</v>
      </c>
      <c r="S1216" s="242"/>
      <c r="T1216" s="242"/>
      <c r="U1216" s="21"/>
      <c r="V1216" s="242"/>
      <c r="W1216" s="21"/>
      <c r="X1216" s="21"/>
      <c r="Y1216" s="244"/>
    </row>
    <row r="1217" spans="1:25" x14ac:dyDescent="0.25">
      <c r="A1217" s="82" t="s">
        <v>2119</v>
      </c>
      <c r="B1217" s="127"/>
      <c r="C1217" s="127"/>
      <c r="D1217" s="128"/>
      <c r="E1217" s="8"/>
      <c r="F1217" s="9" t="s">
        <v>234</v>
      </c>
      <c r="G1217" s="10" t="s">
        <v>2146</v>
      </c>
      <c r="H1217" s="11" t="s">
        <v>201</v>
      </c>
      <c r="I1217" s="12">
        <v>12</v>
      </c>
      <c r="J1217" s="13">
        <v>43009</v>
      </c>
      <c r="K1217" s="14">
        <v>43009</v>
      </c>
      <c r="L1217" s="14">
        <v>43100</v>
      </c>
      <c r="M1217" s="15">
        <v>1</v>
      </c>
      <c r="N1217" s="16">
        <v>0.8</v>
      </c>
      <c r="O1217" s="17">
        <v>0.2</v>
      </c>
      <c r="P1217" s="15">
        <f t="shared" si="74"/>
        <v>1</v>
      </c>
      <c r="Q1217" s="15">
        <f t="shared" si="75"/>
        <v>100</v>
      </c>
      <c r="S1217" s="242"/>
      <c r="T1217" s="242"/>
      <c r="U1217" s="21"/>
      <c r="V1217" s="242"/>
      <c r="W1217" s="21"/>
      <c r="X1217" s="21"/>
      <c r="Y1217" s="244"/>
    </row>
    <row r="1218" spans="1:25" x14ac:dyDescent="0.25">
      <c r="A1218" s="82" t="s">
        <v>2119</v>
      </c>
      <c r="B1218" s="127"/>
      <c r="C1218" s="127"/>
      <c r="D1218" s="128"/>
      <c r="E1218" s="8"/>
      <c r="F1218" s="9" t="s">
        <v>619</v>
      </c>
      <c r="G1218" s="10" t="s">
        <v>2147</v>
      </c>
      <c r="H1218" s="11" t="s">
        <v>201</v>
      </c>
      <c r="I1218" s="12">
        <v>12</v>
      </c>
      <c r="J1218" s="13">
        <v>43009</v>
      </c>
      <c r="K1218" s="14">
        <v>43009</v>
      </c>
      <c r="L1218" s="14">
        <v>43100</v>
      </c>
      <c r="M1218" s="15">
        <v>1</v>
      </c>
      <c r="N1218" s="16">
        <v>0</v>
      </c>
      <c r="O1218" s="17">
        <v>1</v>
      </c>
      <c r="P1218" s="15">
        <f t="shared" si="74"/>
        <v>1</v>
      </c>
      <c r="Q1218" s="15">
        <f t="shared" si="75"/>
        <v>100</v>
      </c>
      <c r="S1218" s="242"/>
      <c r="T1218" s="242"/>
      <c r="U1218" s="21"/>
      <c r="V1218" s="242"/>
      <c r="W1218" s="21"/>
      <c r="X1218" s="21"/>
      <c r="Y1218" s="244"/>
    </row>
    <row r="1219" spans="1:25" x14ac:dyDescent="0.25">
      <c r="A1219" s="82" t="s">
        <v>2119</v>
      </c>
      <c r="B1219" s="127"/>
      <c r="C1219" s="127"/>
      <c r="D1219" s="128"/>
      <c r="E1219" s="8"/>
      <c r="F1219" s="9" t="s">
        <v>707</v>
      </c>
      <c r="G1219" s="10" t="s">
        <v>2148</v>
      </c>
      <c r="H1219" s="11" t="s">
        <v>201</v>
      </c>
      <c r="I1219" s="12">
        <v>12</v>
      </c>
      <c r="J1219" s="13">
        <v>43009</v>
      </c>
      <c r="K1219" s="14">
        <v>43009</v>
      </c>
      <c r="L1219" s="14">
        <v>43100</v>
      </c>
      <c r="M1219" s="15">
        <v>1</v>
      </c>
      <c r="N1219" s="16">
        <v>0</v>
      </c>
      <c r="O1219" s="17">
        <v>1</v>
      </c>
      <c r="P1219" s="15">
        <f t="shared" si="74"/>
        <v>1</v>
      </c>
      <c r="Q1219" s="15">
        <f t="shared" si="75"/>
        <v>100</v>
      </c>
      <c r="S1219" s="242"/>
      <c r="T1219" s="242"/>
      <c r="U1219" s="21"/>
      <c r="V1219" s="242"/>
      <c r="W1219" s="21"/>
      <c r="X1219" s="21"/>
      <c r="Y1219" s="244"/>
    </row>
    <row r="1220" spans="1:25" x14ac:dyDescent="0.25">
      <c r="A1220" s="82" t="s">
        <v>2119</v>
      </c>
      <c r="B1220" s="127"/>
      <c r="C1220" s="127"/>
      <c r="D1220" s="128"/>
      <c r="E1220" s="8"/>
      <c r="F1220" s="9" t="s">
        <v>236</v>
      </c>
      <c r="G1220" s="10" t="s">
        <v>2149</v>
      </c>
      <c r="H1220" s="11" t="s">
        <v>201</v>
      </c>
      <c r="I1220" s="12">
        <v>12</v>
      </c>
      <c r="J1220" s="13">
        <v>43009</v>
      </c>
      <c r="K1220" s="14">
        <v>43009</v>
      </c>
      <c r="L1220" s="14">
        <v>43100</v>
      </c>
      <c r="M1220" s="15">
        <v>1</v>
      </c>
      <c r="N1220" s="16">
        <v>0.3</v>
      </c>
      <c r="O1220" s="17">
        <v>0.7</v>
      </c>
      <c r="P1220" s="15">
        <f t="shared" si="74"/>
        <v>1</v>
      </c>
      <c r="Q1220" s="15">
        <f t="shared" si="75"/>
        <v>100</v>
      </c>
      <c r="S1220" s="242"/>
      <c r="T1220" s="242"/>
      <c r="U1220" s="21"/>
      <c r="V1220" s="242"/>
      <c r="W1220" s="21"/>
      <c r="X1220" s="21"/>
      <c r="Y1220" s="244"/>
    </row>
    <row r="1221" spans="1:25" ht="30" x14ac:dyDescent="0.25">
      <c r="A1221" s="82" t="s">
        <v>2119</v>
      </c>
      <c r="B1221" s="127" t="s">
        <v>1241</v>
      </c>
      <c r="C1221" s="127" t="s">
        <v>2150</v>
      </c>
      <c r="D1221" s="128" t="s">
        <v>2151</v>
      </c>
      <c r="E1221" s="8" t="s">
        <v>2152</v>
      </c>
      <c r="F1221" s="9" t="s">
        <v>70</v>
      </c>
      <c r="G1221" s="10" t="s">
        <v>2153</v>
      </c>
      <c r="H1221" s="11" t="s">
        <v>21</v>
      </c>
      <c r="I1221" s="12">
        <v>12</v>
      </c>
      <c r="J1221" s="13">
        <v>43009</v>
      </c>
      <c r="K1221" s="14">
        <v>43009</v>
      </c>
      <c r="L1221" s="14">
        <v>43100</v>
      </c>
      <c r="M1221" s="15">
        <v>1</v>
      </c>
      <c r="N1221" s="16">
        <v>1</v>
      </c>
      <c r="O1221" s="17"/>
      <c r="P1221" s="15">
        <f t="shared" si="74"/>
        <v>1</v>
      </c>
      <c r="Q1221" s="15">
        <f t="shared" si="75"/>
        <v>100</v>
      </c>
      <c r="S1221" s="242">
        <f>VLOOKUP(C1221,'[1]Sumado depto y gestion incorp1'!$A$2:$C$297,3,FALSE)</f>
        <v>38182042295</v>
      </c>
      <c r="T1221" s="242">
        <f>VLOOKUP(C1221,'[1]Sumado depto y gestion incorp1'!$A$2:$D$297,4,FALSE)</f>
        <v>0</v>
      </c>
      <c r="U1221" s="21">
        <f>VLOOKUP(C1221,'[1]Sumado depto y gestion incorp1'!$A$2:$F$297,6,FALSE)</f>
        <v>34281051893</v>
      </c>
      <c r="V1221" s="242">
        <f>VLOOKUP(C1221,'[1]Sumado depto y gestion incorp1'!$A$2:$G$297,7,FALSE)</f>
        <v>0</v>
      </c>
      <c r="W1221" s="21">
        <f t="shared" ref="W1221:W1268" si="76">S1221+T1221+Z1221</f>
        <v>38182042295</v>
      </c>
      <c r="X1221" s="21">
        <f t="shared" ref="X1221:X1268" si="77">U1221+V1221+Y1221</f>
        <v>34281051893</v>
      </c>
      <c r="Y1221" s="244"/>
    </row>
    <row r="1222" spans="1:25" ht="30" x14ac:dyDescent="0.25">
      <c r="A1222" s="82" t="s">
        <v>2119</v>
      </c>
      <c r="B1222" s="127" t="s">
        <v>1241</v>
      </c>
      <c r="C1222" s="127" t="s">
        <v>2154</v>
      </c>
      <c r="D1222" s="128" t="s">
        <v>2155</v>
      </c>
      <c r="E1222" s="8" t="s">
        <v>2156</v>
      </c>
      <c r="F1222" s="9" t="s">
        <v>710</v>
      </c>
      <c r="G1222" s="10" t="s">
        <v>2157</v>
      </c>
      <c r="H1222" s="11" t="s">
        <v>71</v>
      </c>
      <c r="I1222" s="12">
        <v>9</v>
      </c>
      <c r="J1222" s="13">
        <v>43009</v>
      </c>
      <c r="K1222" s="14">
        <v>43009</v>
      </c>
      <c r="L1222" s="14">
        <v>43100</v>
      </c>
      <c r="M1222" s="15">
        <v>100</v>
      </c>
      <c r="N1222" s="15">
        <v>100</v>
      </c>
      <c r="O1222" s="17">
        <v>0</v>
      </c>
      <c r="P1222" s="15">
        <f t="shared" si="74"/>
        <v>100</v>
      </c>
      <c r="Q1222" s="15">
        <f t="shared" si="75"/>
        <v>100</v>
      </c>
      <c r="S1222" s="242">
        <f>VLOOKUP(C1222,'[1]Sumado depto y gestion incorp1'!$A$2:$C$297,3,FALSE)</f>
        <v>5681950323</v>
      </c>
      <c r="T1222" s="242">
        <f>VLOOKUP(C1222,'[1]Sumado depto y gestion incorp1'!$A$2:$D$297,4,FALSE)</f>
        <v>0</v>
      </c>
      <c r="U1222" s="21">
        <f>VLOOKUP(C1222,'[1]Sumado depto y gestion incorp1'!$A$2:$F$297,6,FALSE)</f>
        <v>5155348837</v>
      </c>
      <c r="V1222" s="242">
        <f>VLOOKUP(C1222,'[1]Sumado depto y gestion incorp1'!$A$2:$G$297,7,FALSE)</f>
        <v>0</v>
      </c>
      <c r="W1222" s="21">
        <f t="shared" si="76"/>
        <v>5681950323</v>
      </c>
      <c r="X1222" s="21">
        <f t="shared" si="77"/>
        <v>5155348837</v>
      </c>
      <c r="Y1222" s="244"/>
    </row>
    <row r="1223" spans="1:25" x14ac:dyDescent="0.25">
      <c r="A1223" s="82" t="s">
        <v>2119</v>
      </c>
      <c r="B1223" s="127"/>
      <c r="C1223" s="127"/>
      <c r="D1223" s="128"/>
      <c r="E1223" s="8"/>
      <c r="F1223" s="9" t="s">
        <v>766</v>
      </c>
      <c r="G1223" s="10" t="s">
        <v>2158</v>
      </c>
      <c r="H1223" s="11" t="s">
        <v>71</v>
      </c>
      <c r="I1223" s="12">
        <v>9</v>
      </c>
      <c r="J1223" s="13">
        <v>43009</v>
      </c>
      <c r="K1223" s="14">
        <v>43009</v>
      </c>
      <c r="L1223" s="14">
        <v>43100</v>
      </c>
      <c r="M1223" s="15">
        <v>100</v>
      </c>
      <c r="N1223" s="15">
        <v>50</v>
      </c>
      <c r="O1223" s="17">
        <v>50</v>
      </c>
      <c r="P1223" s="15">
        <f t="shared" si="74"/>
        <v>100</v>
      </c>
      <c r="Q1223" s="15">
        <f t="shared" si="75"/>
        <v>100</v>
      </c>
      <c r="S1223" s="242"/>
      <c r="T1223" s="242"/>
      <c r="U1223" s="21"/>
      <c r="V1223" s="242"/>
      <c r="W1223" s="21"/>
      <c r="X1223" s="21"/>
      <c r="Y1223" s="244"/>
    </row>
    <row r="1224" spans="1:25" x14ac:dyDescent="0.25">
      <c r="A1224" s="82" t="s">
        <v>2119</v>
      </c>
      <c r="B1224" s="127"/>
      <c r="C1224" s="127"/>
      <c r="D1224" s="128"/>
      <c r="E1224" s="8"/>
      <c r="F1224" s="9" t="s">
        <v>89</v>
      </c>
      <c r="G1224" s="10" t="s">
        <v>2159</v>
      </c>
      <c r="H1224" s="11" t="s">
        <v>71</v>
      </c>
      <c r="I1224" s="12">
        <v>9</v>
      </c>
      <c r="J1224" s="13">
        <v>43009</v>
      </c>
      <c r="K1224" s="14">
        <v>43009</v>
      </c>
      <c r="L1224" s="14">
        <v>43100</v>
      </c>
      <c r="M1224" s="15">
        <v>100</v>
      </c>
      <c r="N1224" s="15">
        <v>50</v>
      </c>
      <c r="O1224" s="17">
        <v>50</v>
      </c>
      <c r="P1224" s="15">
        <f t="shared" si="74"/>
        <v>100</v>
      </c>
      <c r="Q1224" s="15">
        <f t="shared" si="75"/>
        <v>100</v>
      </c>
      <c r="S1224" s="242"/>
      <c r="T1224" s="242"/>
      <c r="U1224" s="21"/>
      <c r="V1224" s="242"/>
      <c r="W1224" s="21"/>
      <c r="X1224" s="21"/>
      <c r="Y1224" s="244"/>
    </row>
    <row r="1225" spans="1:25" x14ac:dyDescent="0.25">
      <c r="A1225" s="82" t="s">
        <v>2119</v>
      </c>
      <c r="B1225" s="127"/>
      <c r="C1225" s="127"/>
      <c r="D1225" s="128"/>
      <c r="E1225" s="8"/>
      <c r="F1225" s="9" t="s">
        <v>528</v>
      </c>
      <c r="G1225" s="10" t="s">
        <v>2160</v>
      </c>
      <c r="H1225" s="11" t="s">
        <v>71</v>
      </c>
      <c r="I1225" s="12">
        <v>9</v>
      </c>
      <c r="J1225" s="13">
        <v>43009</v>
      </c>
      <c r="K1225" s="14">
        <v>43009</v>
      </c>
      <c r="L1225" s="14">
        <v>43100</v>
      </c>
      <c r="M1225" s="15">
        <v>100</v>
      </c>
      <c r="N1225" s="15">
        <v>50</v>
      </c>
      <c r="O1225" s="17">
        <v>50</v>
      </c>
      <c r="P1225" s="15">
        <f t="shared" si="74"/>
        <v>100</v>
      </c>
      <c r="Q1225" s="15">
        <f t="shared" si="75"/>
        <v>100</v>
      </c>
      <c r="S1225" s="242"/>
      <c r="T1225" s="242"/>
      <c r="U1225" s="21"/>
      <c r="V1225" s="242"/>
      <c r="W1225" s="21"/>
      <c r="X1225" s="21"/>
      <c r="Y1225" s="244"/>
    </row>
    <row r="1226" spans="1:25" x14ac:dyDescent="0.25">
      <c r="A1226" s="82" t="s">
        <v>2119</v>
      </c>
      <c r="B1226" s="127"/>
      <c r="C1226" s="127"/>
      <c r="D1226" s="128"/>
      <c r="E1226" s="8"/>
      <c r="F1226" s="9" t="s">
        <v>811</v>
      </c>
      <c r="G1226" s="10" t="s">
        <v>2161</v>
      </c>
      <c r="H1226" s="11" t="s">
        <v>71</v>
      </c>
      <c r="I1226" s="12">
        <v>9</v>
      </c>
      <c r="J1226" s="13">
        <v>43009</v>
      </c>
      <c r="K1226" s="14">
        <v>43009</v>
      </c>
      <c r="L1226" s="14">
        <v>43100</v>
      </c>
      <c r="M1226" s="15">
        <v>100</v>
      </c>
      <c r="N1226" s="15">
        <v>50</v>
      </c>
      <c r="O1226" s="17">
        <v>50</v>
      </c>
      <c r="P1226" s="15">
        <f t="shared" si="74"/>
        <v>100</v>
      </c>
      <c r="Q1226" s="15">
        <f t="shared" si="75"/>
        <v>100</v>
      </c>
      <c r="S1226" s="242"/>
      <c r="T1226" s="242"/>
      <c r="U1226" s="21"/>
      <c r="V1226" s="242"/>
      <c r="W1226" s="21"/>
      <c r="X1226" s="21"/>
      <c r="Y1226" s="244"/>
    </row>
    <row r="1227" spans="1:25" x14ac:dyDescent="0.25">
      <c r="A1227" s="82" t="s">
        <v>2119</v>
      </c>
      <c r="B1227" s="127"/>
      <c r="C1227" s="127"/>
      <c r="D1227" s="128"/>
      <c r="E1227" s="8"/>
      <c r="F1227" s="9" t="s">
        <v>824</v>
      </c>
      <c r="G1227" s="10" t="s">
        <v>1611</v>
      </c>
      <c r="H1227" s="11" t="s">
        <v>71</v>
      </c>
      <c r="I1227" s="12">
        <v>9</v>
      </c>
      <c r="J1227" s="13">
        <v>43009</v>
      </c>
      <c r="K1227" s="14">
        <v>43009</v>
      </c>
      <c r="L1227" s="14">
        <v>43100</v>
      </c>
      <c r="M1227" s="15">
        <v>100</v>
      </c>
      <c r="N1227" s="15">
        <v>40</v>
      </c>
      <c r="O1227" s="17">
        <v>60</v>
      </c>
      <c r="P1227" s="15">
        <f t="shared" si="74"/>
        <v>100</v>
      </c>
      <c r="Q1227" s="15">
        <f t="shared" si="75"/>
        <v>100</v>
      </c>
      <c r="S1227" s="242"/>
      <c r="T1227" s="242"/>
      <c r="U1227" s="21"/>
      <c r="V1227" s="242"/>
      <c r="W1227" s="21"/>
      <c r="X1227" s="21"/>
      <c r="Y1227" s="244"/>
    </row>
    <row r="1228" spans="1:25" x14ac:dyDescent="0.25">
      <c r="A1228" s="82" t="s">
        <v>2119</v>
      </c>
      <c r="B1228" s="127"/>
      <c r="C1228" s="127"/>
      <c r="D1228" s="128"/>
      <c r="E1228" s="8"/>
      <c r="F1228" s="9" t="s">
        <v>312</v>
      </c>
      <c r="G1228" s="10" t="s">
        <v>2162</v>
      </c>
      <c r="H1228" s="11" t="s">
        <v>71</v>
      </c>
      <c r="I1228" s="12">
        <v>9</v>
      </c>
      <c r="J1228" s="13">
        <v>43009</v>
      </c>
      <c r="K1228" s="14">
        <v>43009</v>
      </c>
      <c r="L1228" s="14">
        <v>43100</v>
      </c>
      <c r="M1228" s="15">
        <v>100</v>
      </c>
      <c r="N1228" s="15">
        <v>50</v>
      </c>
      <c r="O1228" s="17">
        <v>50</v>
      </c>
      <c r="P1228" s="15">
        <f t="shared" si="74"/>
        <v>100</v>
      </c>
      <c r="Q1228" s="15">
        <f t="shared" si="75"/>
        <v>100</v>
      </c>
      <c r="S1228" s="242"/>
      <c r="T1228" s="242"/>
      <c r="U1228" s="21"/>
      <c r="V1228" s="242"/>
      <c r="W1228" s="21"/>
      <c r="X1228" s="21"/>
      <c r="Y1228" s="244"/>
    </row>
    <row r="1229" spans="1:25" x14ac:dyDescent="0.25">
      <c r="A1229" s="82" t="s">
        <v>2119</v>
      </c>
      <c r="B1229" s="127"/>
      <c r="C1229" s="127"/>
      <c r="D1229" s="128"/>
      <c r="E1229" s="8"/>
      <c r="F1229" s="9" t="s">
        <v>272</v>
      </c>
      <c r="G1229" s="10" t="s">
        <v>2163</v>
      </c>
      <c r="H1229" s="11" t="s">
        <v>71</v>
      </c>
      <c r="I1229" s="12">
        <v>9</v>
      </c>
      <c r="J1229" s="13">
        <v>43009</v>
      </c>
      <c r="K1229" s="14">
        <v>43009</v>
      </c>
      <c r="L1229" s="14">
        <v>43100</v>
      </c>
      <c r="M1229" s="15">
        <v>100</v>
      </c>
      <c r="N1229" s="15">
        <v>50</v>
      </c>
      <c r="O1229" s="17">
        <v>50</v>
      </c>
      <c r="P1229" s="15">
        <f t="shared" si="74"/>
        <v>100</v>
      </c>
      <c r="Q1229" s="15">
        <f t="shared" si="75"/>
        <v>100</v>
      </c>
      <c r="S1229" s="242"/>
      <c r="T1229" s="242"/>
      <c r="U1229" s="21"/>
      <c r="V1229" s="242"/>
      <c r="W1229" s="21"/>
      <c r="X1229" s="21"/>
      <c r="Y1229" s="244"/>
    </row>
    <row r="1230" spans="1:25" x14ac:dyDescent="0.25">
      <c r="A1230" s="82" t="s">
        <v>2119</v>
      </c>
      <c r="B1230" s="127"/>
      <c r="C1230" s="127"/>
      <c r="D1230" s="128"/>
      <c r="E1230" s="8"/>
      <c r="F1230" s="9" t="s">
        <v>316</v>
      </c>
      <c r="G1230" s="10" t="s">
        <v>2164</v>
      </c>
      <c r="H1230" s="11" t="s">
        <v>71</v>
      </c>
      <c r="I1230" s="12">
        <v>9</v>
      </c>
      <c r="J1230" s="13">
        <v>43009</v>
      </c>
      <c r="K1230" s="14">
        <v>43009</v>
      </c>
      <c r="L1230" s="14">
        <v>43100</v>
      </c>
      <c r="M1230" s="15">
        <v>100</v>
      </c>
      <c r="N1230" s="15">
        <v>50</v>
      </c>
      <c r="O1230" s="17">
        <v>50</v>
      </c>
      <c r="P1230" s="15">
        <f t="shared" si="74"/>
        <v>100</v>
      </c>
      <c r="Q1230" s="15">
        <f t="shared" si="75"/>
        <v>100</v>
      </c>
      <c r="S1230" s="242"/>
      <c r="T1230" s="242"/>
      <c r="U1230" s="21"/>
      <c r="V1230" s="242"/>
      <c r="W1230" s="21"/>
      <c r="X1230" s="21"/>
      <c r="Y1230" s="244"/>
    </row>
    <row r="1231" spans="1:25" x14ac:dyDescent="0.25">
      <c r="A1231" s="82" t="s">
        <v>2119</v>
      </c>
      <c r="B1231" s="127"/>
      <c r="C1231" s="127"/>
      <c r="D1231" s="128"/>
      <c r="E1231" s="8"/>
      <c r="F1231" s="9" t="s">
        <v>318</v>
      </c>
      <c r="G1231" s="10" t="s">
        <v>2165</v>
      </c>
      <c r="H1231" s="11" t="s">
        <v>71</v>
      </c>
      <c r="I1231" s="12">
        <v>9</v>
      </c>
      <c r="J1231" s="13">
        <v>43009</v>
      </c>
      <c r="K1231" s="14">
        <v>43009</v>
      </c>
      <c r="L1231" s="14">
        <v>43100</v>
      </c>
      <c r="M1231" s="15">
        <v>100</v>
      </c>
      <c r="N1231" s="15">
        <v>50</v>
      </c>
      <c r="O1231" s="17">
        <v>50</v>
      </c>
      <c r="P1231" s="15">
        <f t="shared" si="74"/>
        <v>100</v>
      </c>
      <c r="Q1231" s="15">
        <f t="shared" si="75"/>
        <v>100</v>
      </c>
      <c r="S1231" s="242"/>
      <c r="T1231" s="242"/>
      <c r="U1231" s="21"/>
      <c r="V1231" s="242"/>
      <c r="W1231" s="21"/>
      <c r="X1231" s="21"/>
      <c r="Y1231" s="244"/>
    </row>
    <row r="1232" spans="1:25" x14ac:dyDescent="0.25">
      <c r="A1232" s="82" t="s">
        <v>2119</v>
      </c>
      <c r="B1232" s="127"/>
      <c r="C1232" s="127"/>
      <c r="D1232" s="128"/>
      <c r="E1232" s="8"/>
      <c r="F1232" s="9" t="s">
        <v>274</v>
      </c>
      <c r="G1232" s="10" t="s">
        <v>2166</v>
      </c>
      <c r="H1232" s="11" t="s">
        <v>71</v>
      </c>
      <c r="I1232" s="12">
        <v>9</v>
      </c>
      <c r="J1232" s="13">
        <v>43009</v>
      </c>
      <c r="K1232" s="14">
        <v>43009</v>
      </c>
      <c r="L1232" s="14">
        <v>43100</v>
      </c>
      <c r="M1232" s="15">
        <v>100</v>
      </c>
      <c r="N1232" s="15">
        <v>50</v>
      </c>
      <c r="O1232" s="17">
        <v>50</v>
      </c>
      <c r="P1232" s="15">
        <f t="shared" si="74"/>
        <v>100</v>
      </c>
      <c r="Q1232" s="15">
        <f t="shared" si="75"/>
        <v>100</v>
      </c>
      <c r="S1232" s="242"/>
      <c r="T1232" s="242"/>
      <c r="U1232" s="21"/>
      <c r="V1232" s="242"/>
      <c r="W1232" s="21"/>
      <c r="X1232" s="21"/>
      <c r="Y1232" s="244"/>
    </row>
    <row r="1233" spans="1:25" x14ac:dyDescent="0.25">
      <c r="A1233" s="82" t="s">
        <v>2119</v>
      </c>
      <c r="B1233" s="127"/>
      <c r="C1233" s="127"/>
      <c r="D1233" s="128"/>
      <c r="E1233" s="8"/>
      <c r="F1233" s="9" t="s">
        <v>829</v>
      </c>
      <c r="G1233" s="10" t="s">
        <v>2167</v>
      </c>
      <c r="H1233" s="11" t="s">
        <v>71</v>
      </c>
      <c r="I1233" s="12">
        <v>9</v>
      </c>
      <c r="J1233" s="13">
        <v>43009</v>
      </c>
      <c r="K1233" s="14">
        <v>43009</v>
      </c>
      <c r="L1233" s="14">
        <v>43100</v>
      </c>
      <c r="M1233" s="15">
        <v>100</v>
      </c>
      <c r="N1233" s="15">
        <v>50</v>
      </c>
      <c r="O1233" s="17">
        <v>50</v>
      </c>
      <c r="P1233" s="15">
        <f t="shared" si="74"/>
        <v>100</v>
      </c>
      <c r="Q1233" s="15">
        <f t="shared" si="75"/>
        <v>100</v>
      </c>
      <c r="S1233" s="242"/>
      <c r="T1233" s="242"/>
      <c r="U1233" s="21"/>
      <c r="V1233" s="242"/>
      <c r="W1233" s="21"/>
      <c r="X1233" s="21"/>
      <c r="Y1233" s="244"/>
    </row>
    <row r="1234" spans="1:25" x14ac:dyDescent="0.25">
      <c r="A1234" s="82" t="s">
        <v>2119</v>
      </c>
      <c r="B1234" s="127"/>
      <c r="C1234" s="127"/>
      <c r="D1234" s="128"/>
      <c r="E1234" s="8"/>
      <c r="F1234" s="9" t="s">
        <v>697</v>
      </c>
      <c r="G1234" s="10" t="s">
        <v>2168</v>
      </c>
      <c r="H1234" s="11" t="s">
        <v>71</v>
      </c>
      <c r="I1234" s="12">
        <v>9</v>
      </c>
      <c r="J1234" s="13">
        <v>43009</v>
      </c>
      <c r="K1234" s="14">
        <v>43009</v>
      </c>
      <c r="L1234" s="14">
        <v>43100</v>
      </c>
      <c r="M1234" s="15">
        <v>100</v>
      </c>
      <c r="N1234" s="15">
        <v>50</v>
      </c>
      <c r="O1234" s="17">
        <v>50</v>
      </c>
      <c r="P1234" s="15">
        <f t="shared" si="74"/>
        <v>100</v>
      </c>
      <c r="Q1234" s="15">
        <f t="shared" si="75"/>
        <v>100</v>
      </c>
      <c r="S1234" s="242"/>
      <c r="T1234" s="242"/>
      <c r="U1234" s="21"/>
      <c r="V1234" s="242"/>
      <c r="W1234" s="21"/>
      <c r="X1234" s="21"/>
      <c r="Y1234" s="244"/>
    </row>
    <row r="1235" spans="1:25" x14ac:dyDescent="0.25">
      <c r="A1235" s="82" t="s">
        <v>2119</v>
      </c>
      <c r="B1235" s="127"/>
      <c r="C1235" s="127"/>
      <c r="D1235" s="128"/>
      <c r="E1235" s="8"/>
      <c r="F1235" s="9" t="s">
        <v>832</v>
      </c>
      <c r="G1235" s="10" t="s">
        <v>2169</v>
      </c>
      <c r="H1235" s="11" t="s">
        <v>71</v>
      </c>
      <c r="I1235" s="12">
        <v>9</v>
      </c>
      <c r="J1235" s="13">
        <v>43009</v>
      </c>
      <c r="K1235" s="14">
        <v>43009</v>
      </c>
      <c r="L1235" s="14">
        <v>43100</v>
      </c>
      <c r="M1235" s="15">
        <v>100</v>
      </c>
      <c r="N1235" s="15">
        <v>70</v>
      </c>
      <c r="O1235" s="17">
        <v>30</v>
      </c>
      <c r="P1235" s="15">
        <f t="shared" si="74"/>
        <v>100</v>
      </c>
      <c r="Q1235" s="15">
        <f t="shared" si="75"/>
        <v>100</v>
      </c>
      <c r="S1235" s="242"/>
      <c r="T1235" s="242"/>
      <c r="U1235" s="21"/>
      <c r="V1235" s="242"/>
      <c r="W1235" s="21"/>
      <c r="X1235" s="21"/>
      <c r="Y1235" s="244"/>
    </row>
    <row r="1236" spans="1:25" x14ac:dyDescent="0.25">
      <c r="A1236" s="82" t="s">
        <v>2119</v>
      </c>
      <c r="B1236" s="127"/>
      <c r="C1236" s="127"/>
      <c r="D1236" s="128"/>
      <c r="E1236" s="8"/>
      <c r="F1236" s="9" t="s">
        <v>834</v>
      </c>
      <c r="G1236" s="10" t="s">
        <v>2170</v>
      </c>
      <c r="H1236" s="11" t="s">
        <v>71</v>
      </c>
      <c r="I1236" s="12">
        <v>9</v>
      </c>
      <c r="J1236" s="13">
        <v>43009</v>
      </c>
      <c r="K1236" s="14">
        <v>43009</v>
      </c>
      <c r="L1236" s="14">
        <v>43100</v>
      </c>
      <c r="M1236" s="15">
        <v>100</v>
      </c>
      <c r="N1236" s="15">
        <v>50</v>
      </c>
      <c r="O1236" s="17">
        <v>50</v>
      </c>
      <c r="P1236" s="15">
        <f t="shared" si="74"/>
        <v>100</v>
      </c>
      <c r="Q1236" s="15">
        <f t="shared" si="75"/>
        <v>100</v>
      </c>
      <c r="S1236" s="242"/>
      <c r="T1236" s="242"/>
      <c r="U1236" s="21"/>
      <c r="V1236" s="242"/>
      <c r="W1236" s="21"/>
      <c r="X1236" s="21"/>
      <c r="Y1236" s="244"/>
    </row>
    <row r="1237" spans="1:25" ht="60" x14ac:dyDescent="0.25">
      <c r="A1237" s="82" t="s">
        <v>54</v>
      </c>
      <c r="B1237" s="127" t="s">
        <v>2171</v>
      </c>
      <c r="C1237" s="127" t="s">
        <v>2172</v>
      </c>
      <c r="D1237" s="128" t="s">
        <v>2173</v>
      </c>
      <c r="E1237" s="8" t="s">
        <v>2174</v>
      </c>
      <c r="F1237" s="9" t="s">
        <v>79</v>
      </c>
      <c r="G1237" s="10" t="s">
        <v>2175</v>
      </c>
      <c r="H1237" s="11" t="s">
        <v>21</v>
      </c>
      <c r="I1237" s="12">
        <v>12</v>
      </c>
      <c r="J1237" s="13">
        <v>43009</v>
      </c>
      <c r="K1237" s="14">
        <v>43009</v>
      </c>
      <c r="L1237" s="14">
        <v>43100</v>
      </c>
      <c r="M1237" s="15">
        <v>1</v>
      </c>
      <c r="N1237" s="16">
        <v>0</v>
      </c>
      <c r="O1237" s="17">
        <v>0.6</v>
      </c>
      <c r="P1237" s="15">
        <f t="shared" si="74"/>
        <v>0.6</v>
      </c>
      <c r="Q1237" s="15">
        <f t="shared" si="75"/>
        <v>60</v>
      </c>
      <c r="R1237" s="18"/>
      <c r="S1237" s="242">
        <f>VLOOKUP(C1237,'[1]Sumado depto y gestion incorp1'!$A$2:$C$297,3,FALSE)</f>
        <v>197360967</v>
      </c>
      <c r="T1237" s="242">
        <f>VLOOKUP(C1237,'[1]Sumado depto y gestion incorp1'!$A$2:$D$297,4,FALSE)</f>
        <v>0</v>
      </c>
      <c r="U1237" s="21">
        <f>VLOOKUP(C1237,'[1]Sumado depto y gestion incorp1'!$A$2:$F$297,6,FALSE)</f>
        <v>96859410</v>
      </c>
      <c r="V1237" s="242">
        <f>VLOOKUP(C1237,'[1]Sumado depto y gestion incorp1'!$A$2:$G$297,7,FALSE)</f>
        <v>0</v>
      </c>
      <c r="W1237" s="21">
        <f t="shared" si="76"/>
        <v>197360967</v>
      </c>
      <c r="X1237" s="21">
        <f t="shared" si="77"/>
        <v>96859410</v>
      </c>
      <c r="Y1237" s="244"/>
    </row>
    <row r="1238" spans="1:25" ht="45" x14ac:dyDescent="0.25">
      <c r="A1238" s="82" t="s">
        <v>54</v>
      </c>
      <c r="B1238" s="127"/>
      <c r="C1238" s="127"/>
      <c r="D1238" s="128"/>
      <c r="E1238" s="8"/>
      <c r="F1238" s="9" t="s">
        <v>78</v>
      </c>
      <c r="G1238" s="10" t="s">
        <v>2176</v>
      </c>
      <c r="H1238" s="11" t="s">
        <v>21</v>
      </c>
      <c r="I1238" s="12">
        <v>12</v>
      </c>
      <c r="J1238" s="13">
        <v>43009</v>
      </c>
      <c r="K1238" s="14">
        <v>43009</v>
      </c>
      <c r="L1238" s="14">
        <v>43100</v>
      </c>
      <c r="M1238" s="15">
        <v>1</v>
      </c>
      <c r="N1238" s="16">
        <v>0.89999999999999991</v>
      </c>
      <c r="O1238" s="17">
        <v>0</v>
      </c>
      <c r="P1238" s="15">
        <f t="shared" si="74"/>
        <v>0.89999999999999991</v>
      </c>
      <c r="Q1238" s="15">
        <f t="shared" si="75"/>
        <v>89.999999999999986</v>
      </c>
      <c r="R1238" s="18"/>
      <c r="S1238" s="242"/>
      <c r="T1238" s="242"/>
      <c r="U1238" s="21"/>
      <c r="V1238" s="242"/>
      <c r="W1238" s="21"/>
      <c r="X1238" s="21"/>
      <c r="Y1238" s="244"/>
    </row>
    <row r="1239" spans="1:25" ht="45" x14ac:dyDescent="0.25">
      <c r="A1239" s="82" t="s">
        <v>54</v>
      </c>
      <c r="B1239" s="127"/>
      <c r="C1239" s="127"/>
      <c r="D1239" s="128"/>
      <c r="E1239" s="8"/>
      <c r="F1239" s="9" t="s">
        <v>250</v>
      </c>
      <c r="G1239" s="10" t="s">
        <v>2177</v>
      </c>
      <c r="H1239" s="11" t="s">
        <v>21</v>
      </c>
      <c r="I1239" s="12">
        <v>12</v>
      </c>
      <c r="J1239" s="13">
        <v>43009</v>
      </c>
      <c r="K1239" s="14">
        <v>43009</v>
      </c>
      <c r="L1239" s="14">
        <v>43100</v>
      </c>
      <c r="M1239" s="15">
        <v>1</v>
      </c>
      <c r="N1239" s="16">
        <v>1</v>
      </c>
      <c r="O1239" s="17">
        <v>0</v>
      </c>
      <c r="P1239" s="15">
        <f t="shared" si="74"/>
        <v>1</v>
      </c>
      <c r="Q1239" s="15">
        <f t="shared" si="75"/>
        <v>100</v>
      </c>
      <c r="R1239" s="18"/>
      <c r="S1239" s="242"/>
      <c r="T1239" s="242"/>
      <c r="U1239" s="21"/>
      <c r="V1239" s="242"/>
      <c r="W1239" s="21"/>
      <c r="X1239" s="21"/>
      <c r="Y1239" s="244"/>
    </row>
    <row r="1240" spans="1:25" ht="45" x14ac:dyDescent="0.25">
      <c r="A1240" s="82" t="s">
        <v>54</v>
      </c>
      <c r="B1240" s="127"/>
      <c r="C1240" s="127"/>
      <c r="D1240" s="128"/>
      <c r="E1240" s="8"/>
      <c r="F1240" s="9" t="s">
        <v>234</v>
      </c>
      <c r="G1240" s="10" t="s">
        <v>2178</v>
      </c>
      <c r="H1240" s="11" t="s">
        <v>21</v>
      </c>
      <c r="I1240" s="12">
        <v>12</v>
      </c>
      <c r="J1240" s="13">
        <v>43009</v>
      </c>
      <c r="K1240" s="14">
        <v>43009</v>
      </c>
      <c r="L1240" s="14">
        <v>43100</v>
      </c>
      <c r="M1240" s="15">
        <v>1</v>
      </c>
      <c r="N1240" s="16">
        <v>0.5</v>
      </c>
      <c r="O1240" s="17">
        <v>0.5</v>
      </c>
      <c r="P1240" s="15">
        <f t="shared" si="74"/>
        <v>1</v>
      </c>
      <c r="Q1240" s="15">
        <f t="shared" si="75"/>
        <v>100</v>
      </c>
      <c r="R1240" s="18"/>
      <c r="S1240" s="242"/>
      <c r="T1240" s="242"/>
      <c r="U1240" s="21"/>
      <c r="V1240" s="242"/>
      <c r="W1240" s="21"/>
      <c r="X1240" s="21"/>
      <c r="Y1240" s="244"/>
    </row>
    <row r="1241" spans="1:25" ht="45" x14ac:dyDescent="0.25">
      <c r="A1241" s="82" t="s">
        <v>54</v>
      </c>
      <c r="B1241" s="127"/>
      <c r="C1241" s="127"/>
      <c r="D1241" s="128"/>
      <c r="E1241" s="8"/>
      <c r="F1241" s="9" t="s">
        <v>619</v>
      </c>
      <c r="G1241" s="10" t="s">
        <v>2179</v>
      </c>
      <c r="H1241" s="11" t="s">
        <v>21</v>
      </c>
      <c r="I1241" s="12">
        <v>12</v>
      </c>
      <c r="J1241" s="13">
        <v>43009</v>
      </c>
      <c r="K1241" s="14">
        <v>43009</v>
      </c>
      <c r="L1241" s="14">
        <v>43100</v>
      </c>
      <c r="M1241" s="15">
        <v>1</v>
      </c>
      <c r="N1241" s="16">
        <v>0.5</v>
      </c>
      <c r="O1241" s="17">
        <v>0</v>
      </c>
      <c r="P1241" s="15">
        <f t="shared" si="74"/>
        <v>0.5</v>
      </c>
      <c r="Q1241" s="15">
        <f t="shared" si="75"/>
        <v>50</v>
      </c>
      <c r="R1241" s="18"/>
      <c r="S1241" s="242"/>
      <c r="T1241" s="242"/>
      <c r="U1241" s="21"/>
      <c r="V1241" s="242"/>
      <c r="W1241" s="21"/>
      <c r="X1241" s="21"/>
      <c r="Y1241" s="244"/>
    </row>
    <row r="1242" spans="1:25" ht="45" x14ac:dyDescent="0.25">
      <c r="A1242" s="82" t="s">
        <v>54</v>
      </c>
      <c r="B1242" s="127"/>
      <c r="C1242" s="127"/>
      <c r="D1242" s="128"/>
      <c r="E1242" s="8"/>
      <c r="F1242" s="9" t="s">
        <v>707</v>
      </c>
      <c r="G1242" s="10" t="s">
        <v>2180</v>
      </c>
      <c r="H1242" s="11" t="s">
        <v>21</v>
      </c>
      <c r="I1242" s="12">
        <v>12</v>
      </c>
      <c r="J1242" s="13">
        <v>43009</v>
      </c>
      <c r="K1242" s="14">
        <v>43009</v>
      </c>
      <c r="L1242" s="14">
        <v>43100</v>
      </c>
      <c r="M1242" s="15">
        <v>1</v>
      </c>
      <c r="N1242" s="16">
        <v>0</v>
      </c>
      <c r="O1242" s="17">
        <v>0</v>
      </c>
      <c r="P1242" s="15">
        <f t="shared" si="74"/>
        <v>0</v>
      </c>
      <c r="Q1242" s="15">
        <f t="shared" si="75"/>
        <v>0</v>
      </c>
      <c r="R1242" s="18"/>
      <c r="S1242" s="242"/>
      <c r="T1242" s="242"/>
      <c r="U1242" s="21"/>
      <c r="V1242" s="242"/>
      <c r="W1242" s="21"/>
      <c r="X1242" s="21"/>
      <c r="Y1242" s="244"/>
    </row>
    <row r="1243" spans="1:25" ht="45" x14ac:dyDescent="0.25">
      <c r="A1243" s="82" t="s">
        <v>54</v>
      </c>
      <c r="B1243" s="127"/>
      <c r="C1243" s="127"/>
      <c r="D1243" s="128"/>
      <c r="E1243" s="8"/>
      <c r="F1243" s="9" t="s">
        <v>236</v>
      </c>
      <c r="G1243" s="10" t="s">
        <v>2181</v>
      </c>
      <c r="H1243" s="11" t="s">
        <v>21</v>
      </c>
      <c r="I1243" s="12">
        <v>12</v>
      </c>
      <c r="J1243" s="13">
        <v>43009</v>
      </c>
      <c r="K1243" s="14">
        <v>43009</v>
      </c>
      <c r="L1243" s="14">
        <v>43100</v>
      </c>
      <c r="M1243" s="15">
        <v>1</v>
      </c>
      <c r="N1243" s="16">
        <v>1</v>
      </c>
      <c r="O1243" s="17">
        <v>0</v>
      </c>
      <c r="P1243" s="15">
        <f t="shared" si="74"/>
        <v>1</v>
      </c>
      <c r="Q1243" s="15">
        <f t="shared" si="75"/>
        <v>100</v>
      </c>
      <c r="R1243" s="18"/>
      <c r="S1243" s="242"/>
      <c r="T1243" s="242"/>
      <c r="U1243" s="21"/>
      <c r="V1243" s="242"/>
      <c r="W1243" s="21"/>
      <c r="X1243" s="21"/>
      <c r="Y1243" s="244"/>
    </row>
    <row r="1244" spans="1:25" ht="45" x14ac:dyDescent="0.25">
      <c r="A1244" s="82" t="s">
        <v>54</v>
      </c>
      <c r="B1244" s="127"/>
      <c r="C1244" s="127"/>
      <c r="D1244" s="128"/>
      <c r="E1244" s="8"/>
      <c r="F1244" s="9" t="s">
        <v>710</v>
      </c>
      <c r="G1244" s="10" t="s">
        <v>2182</v>
      </c>
      <c r="H1244" s="11" t="s">
        <v>21</v>
      </c>
      <c r="I1244" s="12">
        <v>12</v>
      </c>
      <c r="J1244" s="13">
        <v>43009</v>
      </c>
      <c r="K1244" s="14">
        <v>43009</v>
      </c>
      <c r="L1244" s="14">
        <v>43100</v>
      </c>
      <c r="M1244" s="15">
        <v>1</v>
      </c>
      <c r="N1244" s="16">
        <v>0.89999999999999991</v>
      </c>
      <c r="O1244" s="17">
        <v>0.1</v>
      </c>
      <c r="P1244" s="15">
        <f t="shared" si="74"/>
        <v>0.99999999999999989</v>
      </c>
      <c r="Q1244" s="15">
        <f t="shared" si="75"/>
        <v>99.999999999999986</v>
      </c>
      <c r="R1244" s="18"/>
      <c r="S1244" s="242"/>
      <c r="T1244" s="242"/>
      <c r="U1244" s="21"/>
      <c r="V1244" s="242"/>
      <c r="W1244" s="21"/>
      <c r="X1244" s="21"/>
      <c r="Y1244" s="244"/>
    </row>
    <row r="1245" spans="1:25" ht="45" x14ac:dyDescent="0.25">
      <c r="A1245" s="82" t="s">
        <v>54</v>
      </c>
      <c r="B1245" s="127"/>
      <c r="C1245" s="127"/>
      <c r="D1245" s="128"/>
      <c r="E1245" s="8"/>
      <c r="F1245" s="9" t="s">
        <v>766</v>
      </c>
      <c r="G1245" s="10" t="s">
        <v>1880</v>
      </c>
      <c r="H1245" s="11" t="s">
        <v>21</v>
      </c>
      <c r="I1245" s="12">
        <v>12</v>
      </c>
      <c r="J1245" s="13">
        <v>43009</v>
      </c>
      <c r="K1245" s="14">
        <v>43009</v>
      </c>
      <c r="L1245" s="14">
        <v>43100</v>
      </c>
      <c r="M1245" s="15">
        <v>1</v>
      </c>
      <c r="N1245" s="16">
        <v>0.75</v>
      </c>
      <c r="O1245" s="17">
        <v>0.25</v>
      </c>
      <c r="P1245" s="15">
        <f t="shared" si="74"/>
        <v>1</v>
      </c>
      <c r="Q1245" s="15">
        <f t="shared" si="75"/>
        <v>100</v>
      </c>
      <c r="R1245" s="18"/>
      <c r="S1245" s="242"/>
      <c r="T1245" s="242"/>
      <c r="U1245" s="21"/>
      <c r="V1245" s="242"/>
      <c r="W1245" s="21"/>
      <c r="X1245" s="21"/>
      <c r="Y1245" s="244"/>
    </row>
    <row r="1246" spans="1:25" ht="45" x14ac:dyDescent="0.25">
      <c r="A1246" s="82" t="s">
        <v>54</v>
      </c>
      <c r="B1246" s="127" t="s">
        <v>2183</v>
      </c>
      <c r="C1246" s="127" t="s">
        <v>2184</v>
      </c>
      <c r="D1246" s="128" t="s">
        <v>2185</v>
      </c>
      <c r="E1246" s="8" t="s">
        <v>2186</v>
      </c>
      <c r="F1246" s="9" t="s">
        <v>19</v>
      </c>
      <c r="G1246" s="10" t="s">
        <v>2187</v>
      </c>
      <c r="H1246" s="11" t="s">
        <v>71</v>
      </c>
      <c r="I1246" s="12">
        <v>12</v>
      </c>
      <c r="J1246" s="13">
        <v>43009</v>
      </c>
      <c r="K1246" s="14">
        <v>43009</v>
      </c>
      <c r="L1246" s="14">
        <v>43100</v>
      </c>
      <c r="M1246" s="15">
        <v>100</v>
      </c>
      <c r="N1246" s="16">
        <v>75</v>
      </c>
      <c r="O1246" s="17">
        <v>25</v>
      </c>
      <c r="P1246" s="15">
        <f t="shared" si="74"/>
        <v>100</v>
      </c>
      <c r="Q1246" s="15">
        <f t="shared" si="75"/>
        <v>100</v>
      </c>
      <c r="R1246" s="18"/>
      <c r="S1246" s="242">
        <f>VLOOKUP(C1246,'[1]Sumado depto y gestion incorp1'!$A$2:$C$297,3,FALSE)</f>
        <v>186980690</v>
      </c>
      <c r="T1246" s="242">
        <f>VLOOKUP(C1246,'[1]Sumado depto y gestion incorp1'!$A$2:$D$297,4,FALSE)</f>
        <v>0</v>
      </c>
      <c r="U1246" s="21">
        <f>VLOOKUP(C1246,'[1]Sumado depto y gestion incorp1'!$A$2:$F$297,6,FALSE)</f>
        <v>146083144</v>
      </c>
      <c r="V1246" s="242">
        <f>VLOOKUP(C1246,'[1]Sumado depto y gestion incorp1'!$A$2:$G$297,7,FALSE)</f>
        <v>0</v>
      </c>
      <c r="W1246" s="21">
        <f t="shared" si="76"/>
        <v>186980690</v>
      </c>
      <c r="X1246" s="21">
        <f t="shared" si="77"/>
        <v>146083144</v>
      </c>
      <c r="Y1246" s="244"/>
    </row>
    <row r="1247" spans="1:25" ht="45" x14ac:dyDescent="0.25">
      <c r="A1247" s="82" t="s">
        <v>54</v>
      </c>
      <c r="B1247" s="127"/>
      <c r="C1247" s="127"/>
      <c r="D1247" s="128"/>
      <c r="E1247" s="8"/>
      <c r="F1247" s="9" t="s">
        <v>72</v>
      </c>
      <c r="G1247" s="10" t="s">
        <v>2188</v>
      </c>
      <c r="H1247" s="11" t="s">
        <v>71</v>
      </c>
      <c r="I1247" s="12">
        <v>6</v>
      </c>
      <c r="J1247" s="13">
        <v>43009</v>
      </c>
      <c r="K1247" s="14">
        <v>43009</v>
      </c>
      <c r="L1247" s="14">
        <v>43100</v>
      </c>
      <c r="M1247" s="15">
        <v>100</v>
      </c>
      <c r="N1247" s="16">
        <v>100</v>
      </c>
      <c r="O1247" s="17">
        <v>0</v>
      </c>
      <c r="P1247" s="15">
        <f t="shared" si="74"/>
        <v>100</v>
      </c>
      <c r="Q1247" s="15">
        <f t="shared" si="75"/>
        <v>100</v>
      </c>
      <c r="R1247" s="18"/>
      <c r="S1247" s="242"/>
      <c r="T1247" s="242"/>
      <c r="U1247" s="21"/>
      <c r="V1247" s="242"/>
      <c r="W1247" s="21"/>
      <c r="X1247" s="21"/>
      <c r="Y1247" s="244"/>
    </row>
    <row r="1248" spans="1:25" ht="45" x14ac:dyDescent="0.25">
      <c r="A1248" s="82" t="s">
        <v>54</v>
      </c>
      <c r="B1248" s="127"/>
      <c r="C1248" s="127"/>
      <c r="D1248" s="128"/>
      <c r="E1248" s="8"/>
      <c r="F1248" s="9" t="s">
        <v>23</v>
      </c>
      <c r="G1248" s="10" t="s">
        <v>2189</v>
      </c>
      <c r="H1248" s="11" t="s">
        <v>71</v>
      </c>
      <c r="I1248" s="12">
        <v>12</v>
      </c>
      <c r="J1248" s="13">
        <v>43009</v>
      </c>
      <c r="K1248" s="14">
        <v>43009</v>
      </c>
      <c r="L1248" s="14">
        <v>43100</v>
      </c>
      <c r="M1248" s="15">
        <v>100</v>
      </c>
      <c r="N1248" s="16">
        <v>75</v>
      </c>
      <c r="O1248" s="17">
        <v>25</v>
      </c>
      <c r="P1248" s="15">
        <f t="shared" si="74"/>
        <v>100</v>
      </c>
      <c r="Q1248" s="15">
        <f t="shared" si="75"/>
        <v>100</v>
      </c>
      <c r="R1248" s="18"/>
      <c r="S1248" s="242"/>
      <c r="T1248" s="242"/>
      <c r="U1248" s="21"/>
      <c r="V1248" s="242"/>
      <c r="W1248" s="21"/>
      <c r="X1248" s="21"/>
      <c r="Y1248" s="244"/>
    </row>
    <row r="1249" spans="1:25" ht="60" x14ac:dyDescent="0.25">
      <c r="A1249" s="82" t="s">
        <v>54</v>
      </c>
      <c r="B1249" s="127" t="s">
        <v>2171</v>
      </c>
      <c r="C1249" s="127" t="s">
        <v>2190</v>
      </c>
      <c r="D1249" s="128" t="s">
        <v>2191</v>
      </c>
      <c r="E1249" s="8" t="s">
        <v>2192</v>
      </c>
      <c r="F1249" s="9" t="s">
        <v>79</v>
      </c>
      <c r="G1249" s="10" t="s">
        <v>2193</v>
      </c>
      <c r="H1249" s="11" t="s">
        <v>21</v>
      </c>
      <c r="I1249" s="12">
        <v>12</v>
      </c>
      <c r="J1249" s="13">
        <v>43009</v>
      </c>
      <c r="K1249" s="14">
        <v>43009</v>
      </c>
      <c r="L1249" s="14">
        <v>43100</v>
      </c>
      <c r="M1249" s="15">
        <v>1</v>
      </c>
      <c r="N1249" s="16">
        <v>0.5</v>
      </c>
      <c r="O1249" s="17">
        <v>0.5</v>
      </c>
      <c r="P1249" s="15">
        <f t="shared" si="74"/>
        <v>1</v>
      </c>
      <c r="Q1249" s="15">
        <f t="shared" si="75"/>
        <v>100</v>
      </c>
      <c r="R1249" s="18"/>
      <c r="S1249" s="242">
        <f>VLOOKUP(C1249,'[1]Sumado depto y gestion incorp1'!$A$2:$C$297,3,FALSE)</f>
        <v>297179088</v>
      </c>
      <c r="T1249" s="242">
        <f>VLOOKUP(C1249,'[1]Sumado depto y gestion incorp1'!$A$2:$D$297,4,FALSE)</f>
        <v>0</v>
      </c>
      <c r="U1249" s="21">
        <f>VLOOKUP(C1249,'[1]Sumado depto y gestion incorp1'!$A$2:$F$297,6,FALSE)</f>
        <v>280804350</v>
      </c>
      <c r="V1249" s="242">
        <f>VLOOKUP(C1249,'[1]Sumado depto y gestion incorp1'!$A$2:$G$297,7,FALSE)</f>
        <v>0</v>
      </c>
      <c r="W1249" s="21">
        <f t="shared" si="76"/>
        <v>297179088</v>
      </c>
      <c r="X1249" s="21">
        <f t="shared" si="77"/>
        <v>280804350</v>
      </c>
      <c r="Y1249" s="244"/>
    </row>
    <row r="1250" spans="1:25" ht="45" x14ac:dyDescent="0.25">
      <c r="A1250" s="82" t="s">
        <v>54</v>
      </c>
      <c r="B1250" s="127"/>
      <c r="C1250" s="127"/>
      <c r="D1250" s="128"/>
      <c r="E1250" s="8"/>
      <c r="F1250" s="9" t="s">
        <v>78</v>
      </c>
      <c r="G1250" s="10" t="s">
        <v>2194</v>
      </c>
      <c r="H1250" s="11" t="s">
        <v>21</v>
      </c>
      <c r="I1250" s="12">
        <v>12</v>
      </c>
      <c r="J1250" s="13">
        <v>43009</v>
      </c>
      <c r="K1250" s="14">
        <v>43009</v>
      </c>
      <c r="L1250" s="14">
        <v>43100</v>
      </c>
      <c r="M1250" s="15">
        <v>1</v>
      </c>
      <c r="N1250" s="16">
        <v>0.75</v>
      </c>
      <c r="O1250" s="17">
        <v>0.25</v>
      </c>
      <c r="P1250" s="15">
        <f t="shared" si="74"/>
        <v>1</v>
      </c>
      <c r="Q1250" s="15">
        <f t="shared" si="75"/>
        <v>100</v>
      </c>
      <c r="R1250" s="18"/>
      <c r="S1250" s="242"/>
      <c r="T1250" s="242"/>
      <c r="U1250" s="21"/>
      <c r="V1250" s="242"/>
      <c r="W1250" s="21"/>
      <c r="X1250" s="21"/>
      <c r="Y1250" s="244"/>
    </row>
    <row r="1251" spans="1:25" ht="45" x14ac:dyDescent="0.25">
      <c r="A1251" s="82" t="s">
        <v>54</v>
      </c>
      <c r="B1251" s="127"/>
      <c r="C1251" s="127"/>
      <c r="D1251" s="128"/>
      <c r="E1251" s="8"/>
      <c r="F1251" s="9" t="s">
        <v>250</v>
      </c>
      <c r="G1251" s="10" t="s">
        <v>2195</v>
      </c>
      <c r="H1251" s="11" t="s">
        <v>21</v>
      </c>
      <c r="I1251" s="12">
        <v>12</v>
      </c>
      <c r="J1251" s="13">
        <v>43009</v>
      </c>
      <c r="K1251" s="14">
        <v>43009</v>
      </c>
      <c r="L1251" s="14">
        <v>43100</v>
      </c>
      <c r="M1251" s="15">
        <v>1</v>
      </c>
      <c r="N1251" s="16">
        <v>0.75</v>
      </c>
      <c r="O1251" s="17">
        <v>0.25</v>
      </c>
      <c r="P1251" s="15">
        <f t="shared" si="74"/>
        <v>1</v>
      </c>
      <c r="Q1251" s="15">
        <f t="shared" si="75"/>
        <v>100</v>
      </c>
      <c r="R1251" s="18"/>
      <c r="S1251" s="242"/>
      <c r="T1251" s="242"/>
      <c r="U1251" s="21"/>
      <c r="V1251" s="242"/>
      <c r="W1251" s="21"/>
      <c r="X1251" s="21"/>
      <c r="Y1251" s="244"/>
    </row>
    <row r="1252" spans="1:25" ht="45" x14ac:dyDescent="0.25">
      <c r="A1252" s="82" t="s">
        <v>54</v>
      </c>
      <c r="B1252" s="127"/>
      <c r="C1252" s="127"/>
      <c r="D1252" s="128"/>
      <c r="E1252" s="8"/>
      <c r="F1252" s="9" t="s">
        <v>234</v>
      </c>
      <c r="G1252" s="10" t="s">
        <v>2196</v>
      </c>
      <c r="H1252" s="11" t="s">
        <v>21</v>
      </c>
      <c r="I1252" s="12">
        <v>12</v>
      </c>
      <c r="J1252" s="13">
        <v>43009</v>
      </c>
      <c r="K1252" s="14">
        <v>43009</v>
      </c>
      <c r="L1252" s="14">
        <v>43100</v>
      </c>
      <c r="M1252" s="15">
        <v>1</v>
      </c>
      <c r="N1252" s="16">
        <v>0.75</v>
      </c>
      <c r="O1252" s="17">
        <v>0.25</v>
      </c>
      <c r="P1252" s="15">
        <f t="shared" ref="P1252:P1315" si="78">N1252+O1252</f>
        <v>1</v>
      </c>
      <c r="Q1252" s="15">
        <f t="shared" si="75"/>
        <v>100</v>
      </c>
      <c r="R1252" s="18"/>
      <c r="S1252" s="242"/>
      <c r="T1252" s="242"/>
      <c r="U1252" s="21"/>
      <c r="V1252" s="242"/>
      <c r="W1252" s="21"/>
      <c r="X1252" s="21"/>
      <c r="Y1252" s="244"/>
    </row>
    <row r="1253" spans="1:25" ht="45" x14ac:dyDescent="0.25">
      <c r="A1253" s="82" t="s">
        <v>54</v>
      </c>
      <c r="B1253" s="127"/>
      <c r="C1253" s="127"/>
      <c r="D1253" s="128"/>
      <c r="E1253" s="8"/>
      <c r="F1253" s="9" t="s">
        <v>619</v>
      </c>
      <c r="G1253" s="10" t="s">
        <v>2197</v>
      </c>
      <c r="H1253" s="11" t="s">
        <v>21</v>
      </c>
      <c r="I1253" s="12">
        <v>12</v>
      </c>
      <c r="J1253" s="13">
        <v>43009</v>
      </c>
      <c r="K1253" s="14">
        <v>43009</v>
      </c>
      <c r="L1253" s="14">
        <v>43100</v>
      </c>
      <c r="M1253" s="15">
        <v>1</v>
      </c>
      <c r="N1253" s="16">
        <v>0.75</v>
      </c>
      <c r="O1253" s="17">
        <v>0.25</v>
      </c>
      <c r="P1253" s="15">
        <f t="shared" si="78"/>
        <v>1</v>
      </c>
      <c r="Q1253" s="15">
        <f t="shared" si="75"/>
        <v>100</v>
      </c>
      <c r="R1253" s="18"/>
      <c r="S1253" s="242"/>
      <c r="T1253" s="242"/>
      <c r="U1253" s="21"/>
      <c r="V1253" s="242"/>
      <c r="W1253" s="21"/>
      <c r="X1253" s="21"/>
      <c r="Y1253" s="244"/>
    </row>
    <row r="1254" spans="1:25" ht="45" x14ac:dyDescent="0.25">
      <c r="A1254" s="82" t="s">
        <v>54</v>
      </c>
      <c r="B1254" s="127"/>
      <c r="C1254" s="127"/>
      <c r="D1254" s="128"/>
      <c r="E1254" s="8"/>
      <c r="F1254" s="9" t="s">
        <v>707</v>
      </c>
      <c r="G1254" s="10" t="s">
        <v>2198</v>
      </c>
      <c r="H1254" s="11" t="s">
        <v>21</v>
      </c>
      <c r="I1254" s="12">
        <v>12</v>
      </c>
      <c r="J1254" s="13">
        <v>43009</v>
      </c>
      <c r="K1254" s="14">
        <v>43009</v>
      </c>
      <c r="L1254" s="14">
        <v>43100</v>
      </c>
      <c r="M1254" s="15">
        <v>1</v>
      </c>
      <c r="N1254" s="16">
        <v>0.75</v>
      </c>
      <c r="O1254" s="17">
        <v>0.25</v>
      </c>
      <c r="P1254" s="15">
        <f t="shared" si="78"/>
        <v>1</v>
      </c>
      <c r="Q1254" s="15">
        <f t="shared" si="75"/>
        <v>100</v>
      </c>
      <c r="R1254" s="18"/>
      <c r="S1254" s="242"/>
      <c r="T1254" s="242"/>
      <c r="U1254" s="21"/>
      <c r="V1254" s="242"/>
      <c r="W1254" s="21"/>
      <c r="X1254" s="21"/>
      <c r="Y1254" s="244"/>
    </row>
    <row r="1255" spans="1:25" ht="45" x14ac:dyDescent="0.25">
      <c r="A1255" s="82" t="s">
        <v>54</v>
      </c>
      <c r="B1255" s="127"/>
      <c r="C1255" s="127"/>
      <c r="D1255" s="128"/>
      <c r="E1255" s="8"/>
      <c r="F1255" s="9" t="s">
        <v>236</v>
      </c>
      <c r="G1255" s="10" t="s">
        <v>2199</v>
      </c>
      <c r="H1255" s="11" t="s">
        <v>21</v>
      </c>
      <c r="I1255" s="12">
        <v>12</v>
      </c>
      <c r="J1255" s="13">
        <v>43009</v>
      </c>
      <c r="K1255" s="14">
        <v>43009</v>
      </c>
      <c r="L1255" s="14">
        <v>43100</v>
      </c>
      <c r="M1255" s="15">
        <v>1</v>
      </c>
      <c r="N1255" s="16">
        <v>1</v>
      </c>
      <c r="O1255" s="17">
        <v>0</v>
      </c>
      <c r="P1255" s="15">
        <f t="shared" si="78"/>
        <v>1</v>
      </c>
      <c r="Q1255" s="15">
        <f t="shared" si="75"/>
        <v>100</v>
      </c>
      <c r="R1255" s="18"/>
      <c r="S1255" s="242"/>
      <c r="T1255" s="242"/>
      <c r="U1255" s="21"/>
      <c r="V1255" s="242"/>
      <c r="W1255" s="21"/>
      <c r="X1255" s="21"/>
      <c r="Y1255" s="244"/>
    </row>
    <row r="1256" spans="1:25" ht="45" x14ac:dyDescent="0.25">
      <c r="A1256" s="82" t="s">
        <v>54</v>
      </c>
      <c r="B1256" s="127"/>
      <c r="C1256" s="127"/>
      <c r="D1256" s="128"/>
      <c r="E1256" s="8"/>
      <c r="F1256" s="9" t="s">
        <v>710</v>
      </c>
      <c r="G1256" s="10" t="s">
        <v>2200</v>
      </c>
      <c r="H1256" s="11" t="s">
        <v>21</v>
      </c>
      <c r="I1256" s="12">
        <v>12</v>
      </c>
      <c r="J1256" s="13">
        <v>43009</v>
      </c>
      <c r="K1256" s="14">
        <v>43009</v>
      </c>
      <c r="L1256" s="14">
        <v>43100</v>
      </c>
      <c r="M1256" s="15">
        <v>1</v>
      </c>
      <c r="N1256" s="16">
        <v>0.75</v>
      </c>
      <c r="O1256" s="17">
        <v>0.25</v>
      </c>
      <c r="P1256" s="15">
        <f t="shared" si="78"/>
        <v>1</v>
      </c>
      <c r="Q1256" s="15">
        <f t="shared" si="75"/>
        <v>100</v>
      </c>
      <c r="R1256" s="18"/>
      <c r="S1256" s="242"/>
      <c r="T1256" s="242"/>
      <c r="U1256" s="21"/>
      <c r="V1256" s="242"/>
      <c r="W1256" s="21"/>
      <c r="X1256" s="21"/>
      <c r="Y1256" s="244"/>
    </row>
    <row r="1257" spans="1:25" ht="45" x14ac:dyDescent="0.25">
      <c r="A1257" s="82" t="s">
        <v>54</v>
      </c>
      <c r="B1257" s="127"/>
      <c r="C1257" s="127"/>
      <c r="D1257" s="128"/>
      <c r="E1257" s="8"/>
      <c r="F1257" s="9" t="s">
        <v>766</v>
      </c>
      <c r="G1257" s="10" t="s">
        <v>2201</v>
      </c>
      <c r="H1257" s="11" t="s">
        <v>21</v>
      </c>
      <c r="I1257" s="12">
        <v>12</v>
      </c>
      <c r="J1257" s="13">
        <v>43009</v>
      </c>
      <c r="K1257" s="14">
        <v>43009</v>
      </c>
      <c r="L1257" s="14">
        <v>43100</v>
      </c>
      <c r="M1257" s="15">
        <v>1</v>
      </c>
      <c r="N1257" s="16">
        <v>0</v>
      </c>
      <c r="O1257" s="17">
        <v>1</v>
      </c>
      <c r="P1257" s="15">
        <f t="shared" si="78"/>
        <v>1</v>
      </c>
      <c r="Q1257" s="15">
        <f t="shared" si="75"/>
        <v>100</v>
      </c>
      <c r="R1257" s="18"/>
      <c r="S1257" s="242"/>
      <c r="T1257" s="242"/>
      <c r="U1257" s="21"/>
      <c r="V1257" s="242"/>
      <c r="W1257" s="21"/>
      <c r="X1257" s="21"/>
      <c r="Y1257" s="244"/>
    </row>
    <row r="1258" spans="1:25" ht="45" x14ac:dyDescent="0.25">
      <c r="A1258" s="82" t="s">
        <v>54</v>
      </c>
      <c r="B1258" s="127"/>
      <c r="C1258" s="127"/>
      <c r="D1258" s="128"/>
      <c r="E1258" s="8"/>
      <c r="F1258" s="9" t="s">
        <v>89</v>
      </c>
      <c r="G1258" s="10" t="s">
        <v>2202</v>
      </c>
      <c r="H1258" s="11" t="s">
        <v>21</v>
      </c>
      <c r="I1258" s="12">
        <v>12</v>
      </c>
      <c r="J1258" s="13">
        <v>43009</v>
      </c>
      <c r="K1258" s="14">
        <v>43009</v>
      </c>
      <c r="L1258" s="14">
        <v>43100</v>
      </c>
      <c r="M1258" s="15">
        <v>1</v>
      </c>
      <c r="N1258" s="16">
        <v>0.75</v>
      </c>
      <c r="O1258" s="17">
        <v>0.25</v>
      </c>
      <c r="P1258" s="15">
        <f t="shared" si="78"/>
        <v>1</v>
      </c>
      <c r="Q1258" s="15">
        <f t="shared" si="75"/>
        <v>100</v>
      </c>
      <c r="R1258" s="18"/>
      <c r="S1258" s="242"/>
      <c r="T1258" s="242"/>
      <c r="U1258" s="21"/>
      <c r="V1258" s="242"/>
      <c r="W1258" s="21"/>
      <c r="X1258" s="21"/>
      <c r="Y1258" s="244"/>
    </row>
    <row r="1259" spans="1:25" ht="45" x14ac:dyDescent="0.25">
      <c r="A1259" s="82" t="s">
        <v>54</v>
      </c>
      <c r="B1259" s="127"/>
      <c r="C1259" s="127"/>
      <c r="D1259" s="128"/>
      <c r="E1259" s="8"/>
      <c r="F1259" s="9" t="s">
        <v>528</v>
      </c>
      <c r="G1259" s="10" t="s">
        <v>2203</v>
      </c>
      <c r="H1259" s="11" t="s">
        <v>21</v>
      </c>
      <c r="I1259" s="12">
        <v>12</v>
      </c>
      <c r="J1259" s="13">
        <v>43009</v>
      </c>
      <c r="K1259" s="14">
        <v>43009</v>
      </c>
      <c r="L1259" s="14">
        <v>43100</v>
      </c>
      <c r="M1259" s="15">
        <v>1</v>
      </c>
      <c r="N1259" s="16">
        <v>0.75</v>
      </c>
      <c r="O1259" s="17">
        <v>0.25</v>
      </c>
      <c r="P1259" s="15">
        <f t="shared" si="78"/>
        <v>1</v>
      </c>
      <c r="Q1259" s="15">
        <f t="shared" si="75"/>
        <v>100</v>
      </c>
      <c r="R1259" s="18"/>
      <c r="S1259" s="242"/>
      <c r="T1259" s="242"/>
      <c r="U1259" s="21"/>
      <c r="V1259" s="242"/>
      <c r="W1259" s="21"/>
      <c r="X1259" s="21"/>
      <c r="Y1259" s="244"/>
    </row>
    <row r="1260" spans="1:25" ht="45" x14ac:dyDescent="0.25">
      <c r="A1260" s="82" t="s">
        <v>54</v>
      </c>
      <c r="B1260" s="127"/>
      <c r="C1260" s="127"/>
      <c r="D1260" s="128"/>
      <c r="E1260" s="8"/>
      <c r="F1260" s="9" t="s">
        <v>811</v>
      </c>
      <c r="G1260" s="10" t="s">
        <v>1880</v>
      </c>
      <c r="H1260" s="11" t="s">
        <v>21</v>
      </c>
      <c r="I1260" s="12">
        <v>12</v>
      </c>
      <c r="J1260" s="13">
        <v>43009</v>
      </c>
      <c r="K1260" s="14">
        <v>43009</v>
      </c>
      <c r="L1260" s="14">
        <v>43100</v>
      </c>
      <c r="M1260" s="15">
        <v>1</v>
      </c>
      <c r="N1260" s="16">
        <v>0.75</v>
      </c>
      <c r="O1260" s="17">
        <v>0.25</v>
      </c>
      <c r="P1260" s="15">
        <f t="shared" si="78"/>
        <v>1</v>
      </c>
      <c r="Q1260" s="15">
        <f t="shared" si="75"/>
        <v>100</v>
      </c>
      <c r="R1260" s="18"/>
      <c r="S1260" s="242"/>
      <c r="T1260" s="242"/>
      <c r="U1260" s="21"/>
      <c r="V1260" s="242"/>
      <c r="W1260" s="21"/>
      <c r="X1260" s="21"/>
      <c r="Y1260" s="244"/>
    </row>
    <row r="1261" spans="1:25" ht="45" x14ac:dyDescent="0.25">
      <c r="A1261" s="82" t="s">
        <v>54</v>
      </c>
      <c r="B1261" s="127"/>
      <c r="C1261" s="127"/>
      <c r="D1261" s="128"/>
      <c r="E1261" s="8"/>
      <c r="F1261" s="9" t="s">
        <v>824</v>
      </c>
      <c r="G1261" s="10" t="s">
        <v>2204</v>
      </c>
      <c r="H1261" s="11" t="s">
        <v>21</v>
      </c>
      <c r="I1261" s="12">
        <v>12</v>
      </c>
      <c r="J1261" s="13">
        <v>43009</v>
      </c>
      <c r="K1261" s="14">
        <v>43009</v>
      </c>
      <c r="L1261" s="14">
        <v>43100</v>
      </c>
      <c r="M1261" s="15">
        <v>1</v>
      </c>
      <c r="N1261" s="16">
        <v>0.75</v>
      </c>
      <c r="O1261" s="17">
        <v>0.25</v>
      </c>
      <c r="P1261" s="15">
        <f t="shared" si="78"/>
        <v>1</v>
      </c>
      <c r="Q1261" s="15">
        <f t="shared" si="75"/>
        <v>100</v>
      </c>
      <c r="R1261" s="18"/>
      <c r="S1261" s="242"/>
      <c r="T1261" s="242"/>
      <c r="U1261" s="21"/>
      <c r="V1261" s="242"/>
      <c r="W1261" s="21"/>
      <c r="X1261" s="21"/>
      <c r="Y1261" s="244"/>
    </row>
    <row r="1262" spans="1:25" ht="45" x14ac:dyDescent="0.25">
      <c r="A1262" s="82" t="s">
        <v>54</v>
      </c>
      <c r="B1262" s="127"/>
      <c r="C1262" s="127"/>
      <c r="D1262" s="128"/>
      <c r="E1262" s="8"/>
      <c r="F1262" s="9" t="s">
        <v>312</v>
      </c>
      <c r="G1262" s="10" t="s">
        <v>2205</v>
      </c>
      <c r="H1262" s="11" t="s">
        <v>21</v>
      </c>
      <c r="I1262" s="12">
        <v>12</v>
      </c>
      <c r="J1262" s="13">
        <v>43009</v>
      </c>
      <c r="K1262" s="14">
        <v>43009</v>
      </c>
      <c r="L1262" s="14">
        <v>43100</v>
      </c>
      <c r="M1262" s="15">
        <v>1</v>
      </c>
      <c r="N1262" s="16">
        <v>0.75</v>
      </c>
      <c r="O1262" s="17">
        <v>0.25</v>
      </c>
      <c r="P1262" s="15">
        <f t="shared" si="78"/>
        <v>1</v>
      </c>
      <c r="Q1262" s="15">
        <f t="shared" si="75"/>
        <v>100</v>
      </c>
      <c r="R1262" s="18"/>
      <c r="S1262" s="242"/>
      <c r="T1262" s="242"/>
      <c r="U1262" s="21"/>
      <c r="V1262" s="242"/>
      <c r="W1262" s="21"/>
      <c r="X1262" s="21"/>
      <c r="Y1262" s="244"/>
    </row>
    <row r="1263" spans="1:25" ht="60" x14ac:dyDescent="0.25">
      <c r="A1263" s="82" t="s">
        <v>54</v>
      </c>
      <c r="B1263" s="127" t="s">
        <v>2206</v>
      </c>
      <c r="C1263" s="127" t="s">
        <v>2207</v>
      </c>
      <c r="D1263" s="128" t="s">
        <v>2208</v>
      </c>
      <c r="E1263" s="8" t="s">
        <v>2209</v>
      </c>
      <c r="F1263" s="9" t="s">
        <v>197</v>
      </c>
      <c r="G1263" s="10" t="s">
        <v>2210</v>
      </c>
      <c r="H1263" s="11" t="s">
        <v>21</v>
      </c>
      <c r="I1263" s="12">
        <v>12</v>
      </c>
      <c r="J1263" s="13">
        <v>43009</v>
      </c>
      <c r="K1263" s="14">
        <v>43009</v>
      </c>
      <c r="L1263" s="14">
        <v>43100</v>
      </c>
      <c r="M1263" s="15">
        <v>50</v>
      </c>
      <c r="N1263" s="16">
        <v>53</v>
      </c>
      <c r="O1263" s="17">
        <v>1</v>
      </c>
      <c r="P1263" s="15">
        <f t="shared" si="78"/>
        <v>54</v>
      </c>
      <c r="Q1263" s="15">
        <f t="shared" si="75"/>
        <v>108</v>
      </c>
      <c r="R1263" s="18"/>
      <c r="S1263" s="242">
        <f>VLOOKUP(C1263,'[1]Sumado depto y gestion incorp1'!$A$2:$C$297,3,FALSE)</f>
        <v>637504485</v>
      </c>
      <c r="T1263" s="242">
        <f>VLOOKUP(C1263,'[1]Sumado depto y gestion incorp1'!$A$2:$D$297,4,FALSE)</f>
        <v>0</v>
      </c>
      <c r="U1263" s="21">
        <f>VLOOKUP(C1263,'[1]Sumado depto y gestion incorp1'!$A$2:$F$297,6,FALSE)</f>
        <v>462642331</v>
      </c>
      <c r="V1263" s="242">
        <f>VLOOKUP(C1263,'[1]Sumado depto y gestion incorp1'!$A$2:$G$297,7,FALSE)</f>
        <v>0</v>
      </c>
      <c r="W1263" s="21">
        <f t="shared" si="76"/>
        <v>637504485</v>
      </c>
      <c r="X1263" s="21">
        <f t="shared" si="77"/>
        <v>462642331</v>
      </c>
      <c r="Y1263" s="244"/>
    </row>
    <row r="1264" spans="1:25" ht="45" x14ac:dyDescent="0.25">
      <c r="A1264" s="82" t="s">
        <v>54</v>
      </c>
      <c r="B1264" s="127"/>
      <c r="C1264" s="127"/>
      <c r="D1264" s="128"/>
      <c r="E1264" s="8"/>
      <c r="F1264" s="9" t="s">
        <v>26</v>
      </c>
      <c r="G1264" s="10" t="s">
        <v>2211</v>
      </c>
      <c r="H1264" s="11" t="s">
        <v>21</v>
      </c>
      <c r="I1264" s="12">
        <v>12</v>
      </c>
      <c r="J1264" s="13">
        <v>43009</v>
      </c>
      <c r="K1264" s="14">
        <v>43009</v>
      </c>
      <c r="L1264" s="14">
        <v>43100</v>
      </c>
      <c r="M1264" s="15">
        <v>4</v>
      </c>
      <c r="N1264" s="16">
        <v>5</v>
      </c>
      <c r="O1264" s="17">
        <v>1</v>
      </c>
      <c r="P1264" s="15">
        <f t="shared" si="78"/>
        <v>6</v>
      </c>
      <c r="Q1264" s="15">
        <f t="shared" si="75"/>
        <v>150</v>
      </c>
      <c r="R1264" s="18"/>
      <c r="S1264" s="242"/>
      <c r="T1264" s="242"/>
      <c r="U1264" s="21"/>
      <c r="V1264" s="242"/>
      <c r="W1264" s="21"/>
      <c r="X1264" s="21"/>
      <c r="Y1264" s="244"/>
    </row>
    <row r="1265" spans="1:25" ht="60" x14ac:dyDescent="0.25">
      <c r="A1265" s="82" t="s">
        <v>54</v>
      </c>
      <c r="B1265" s="127"/>
      <c r="C1265" s="127"/>
      <c r="D1265" s="128"/>
      <c r="E1265" s="8"/>
      <c r="F1265" s="9" t="s">
        <v>70</v>
      </c>
      <c r="G1265" s="10" t="s">
        <v>2212</v>
      </c>
      <c r="H1265" s="11" t="s">
        <v>21</v>
      </c>
      <c r="I1265" s="12">
        <v>12</v>
      </c>
      <c r="J1265" s="13">
        <v>43009</v>
      </c>
      <c r="K1265" s="14">
        <v>43009</v>
      </c>
      <c r="L1265" s="14">
        <v>43100</v>
      </c>
      <c r="M1265" s="15">
        <v>2</v>
      </c>
      <c r="N1265" s="16">
        <v>1</v>
      </c>
      <c r="O1265" s="17">
        <v>0</v>
      </c>
      <c r="P1265" s="15">
        <f t="shared" si="78"/>
        <v>1</v>
      </c>
      <c r="Q1265" s="15">
        <f t="shared" si="75"/>
        <v>50</v>
      </c>
      <c r="R1265" s="18" t="s">
        <v>2213</v>
      </c>
      <c r="S1265" s="242"/>
      <c r="T1265" s="242"/>
      <c r="U1265" s="21"/>
      <c r="V1265" s="242"/>
      <c r="W1265" s="21"/>
      <c r="X1265" s="21"/>
      <c r="Y1265" s="244"/>
    </row>
    <row r="1266" spans="1:25" ht="75" x14ac:dyDescent="0.25">
      <c r="A1266" s="82" t="s">
        <v>54</v>
      </c>
      <c r="B1266" s="127" t="s">
        <v>2214</v>
      </c>
      <c r="C1266" s="127" t="s">
        <v>2215</v>
      </c>
      <c r="D1266" s="128" t="s">
        <v>2216</v>
      </c>
      <c r="E1266" s="8" t="s">
        <v>2217</v>
      </c>
      <c r="F1266" s="9" t="s">
        <v>24</v>
      </c>
      <c r="G1266" s="10" t="s">
        <v>2218</v>
      </c>
      <c r="H1266" s="11" t="s">
        <v>470</v>
      </c>
      <c r="I1266" s="12">
        <v>12</v>
      </c>
      <c r="J1266" s="13">
        <v>43009</v>
      </c>
      <c r="K1266" s="14">
        <v>43009</v>
      </c>
      <c r="L1266" s="14">
        <v>43100</v>
      </c>
      <c r="M1266" s="15">
        <v>200</v>
      </c>
      <c r="N1266" s="16">
        <v>115</v>
      </c>
      <c r="O1266" s="17">
        <v>152</v>
      </c>
      <c r="P1266" s="15">
        <f t="shared" si="78"/>
        <v>267</v>
      </c>
      <c r="Q1266" s="15">
        <f t="shared" si="75"/>
        <v>133.5</v>
      </c>
      <c r="R1266" s="18"/>
      <c r="S1266" s="242">
        <f>VLOOKUP(C1266,'[1]Sumado depto y gestion incorp1'!$A$2:$C$297,3,FALSE)</f>
        <v>56805062109</v>
      </c>
      <c r="T1266" s="242">
        <f>VLOOKUP(C1266,'[1]Sumado depto y gestion incorp1'!$A$2:$D$297,4,FALSE)</f>
        <v>0</v>
      </c>
      <c r="U1266" s="21">
        <f>VLOOKUP(C1266,'[1]Sumado depto y gestion incorp1'!$A$2:$F$297,6,FALSE)</f>
        <v>21125254515</v>
      </c>
      <c r="V1266" s="242">
        <f>VLOOKUP(C1266,'[1]Sumado depto y gestion incorp1'!$A$2:$G$297,7,FALSE)</f>
        <v>0</v>
      </c>
      <c r="W1266" s="21">
        <f t="shared" si="76"/>
        <v>56805062109</v>
      </c>
      <c r="X1266" s="21">
        <f t="shared" si="77"/>
        <v>21125254515</v>
      </c>
      <c r="Y1266" s="244"/>
    </row>
    <row r="1267" spans="1:25" ht="45" x14ac:dyDescent="0.25">
      <c r="A1267" s="82" t="s">
        <v>54</v>
      </c>
      <c r="B1267" s="127" t="s">
        <v>2219</v>
      </c>
      <c r="C1267" s="127" t="s">
        <v>2220</v>
      </c>
      <c r="D1267" s="128" t="s">
        <v>2221</v>
      </c>
      <c r="E1267" s="8" t="s">
        <v>2222</v>
      </c>
      <c r="F1267" s="9" t="s">
        <v>24</v>
      </c>
      <c r="G1267" s="10" t="s">
        <v>2223</v>
      </c>
      <c r="H1267" s="11" t="s">
        <v>71</v>
      </c>
      <c r="I1267" s="12">
        <v>12</v>
      </c>
      <c r="J1267" s="13">
        <v>43009</v>
      </c>
      <c r="K1267" s="14">
        <v>43009</v>
      </c>
      <c r="L1267" s="14">
        <v>43100</v>
      </c>
      <c r="M1267" s="15">
        <v>25</v>
      </c>
      <c r="N1267" s="16">
        <v>49.5</v>
      </c>
      <c r="O1267" s="17">
        <v>13</v>
      </c>
      <c r="P1267" s="15">
        <f t="shared" si="78"/>
        <v>62.5</v>
      </c>
      <c r="Q1267" s="15">
        <f t="shared" si="75"/>
        <v>250</v>
      </c>
      <c r="R1267" s="18"/>
      <c r="S1267" s="242">
        <f>VLOOKUP(C1267,'[1]Sumado depto y gestion incorp1'!$A$2:$C$297,3,FALSE)</f>
        <v>44911620</v>
      </c>
      <c r="T1267" s="242">
        <f>VLOOKUP(C1267,'[1]Sumado depto y gestion incorp1'!$A$2:$D$297,4,FALSE)</f>
        <v>0</v>
      </c>
      <c r="U1267" s="21">
        <f>VLOOKUP(C1267,'[1]Sumado depto y gestion incorp1'!$A$2:$F$297,6,FALSE)</f>
        <v>44911620</v>
      </c>
      <c r="V1267" s="242">
        <f>VLOOKUP(C1267,'[1]Sumado depto y gestion incorp1'!$A$2:$G$297,7,FALSE)</f>
        <v>0</v>
      </c>
      <c r="W1267" s="21">
        <f t="shared" si="76"/>
        <v>44911620</v>
      </c>
      <c r="X1267" s="21">
        <f t="shared" si="77"/>
        <v>44911620</v>
      </c>
      <c r="Y1267" s="244"/>
    </row>
    <row r="1268" spans="1:25" ht="90" x14ac:dyDescent="0.25">
      <c r="A1268" s="82" t="s">
        <v>54</v>
      </c>
      <c r="B1268" s="127" t="s">
        <v>2171</v>
      </c>
      <c r="C1268" s="127" t="s">
        <v>2224</v>
      </c>
      <c r="D1268" s="128" t="s">
        <v>2225</v>
      </c>
      <c r="E1268" s="8" t="s">
        <v>2226</v>
      </c>
      <c r="F1268" s="9" t="s">
        <v>79</v>
      </c>
      <c r="G1268" s="10" t="s">
        <v>2227</v>
      </c>
      <c r="H1268" s="11" t="s">
        <v>21</v>
      </c>
      <c r="I1268" s="12">
        <v>12</v>
      </c>
      <c r="J1268" s="13">
        <v>43009</v>
      </c>
      <c r="K1268" s="14">
        <v>43009</v>
      </c>
      <c r="L1268" s="14">
        <v>43100</v>
      </c>
      <c r="M1268" s="15">
        <v>1</v>
      </c>
      <c r="N1268" s="16">
        <v>0.3</v>
      </c>
      <c r="O1268" s="17">
        <v>0.5</v>
      </c>
      <c r="P1268" s="15">
        <f t="shared" si="78"/>
        <v>0.8</v>
      </c>
      <c r="Q1268" s="15">
        <f t="shared" si="75"/>
        <v>80</v>
      </c>
      <c r="R1268" s="18" t="s">
        <v>2228</v>
      </c>
      <c r="S1268" s="242">
        <f>VLOOKUP(C1268,'[1]Sumado depto y gestion incorp1'!$A$2:$C$297,3,FALSE)</f>
        <v>156887156</v>
      </c>
      <c r="T1268" s="242">
        <f>VLOOKUP(C1268,'[1]Sumado depto y gestion incorp1'!$A$2:$D$297,4,FALSE)</f>
        <v>0</v>
      </c>
      <c r="U1268" s="21">
        <f>VLOOKUP(C1268,'[1]Sumado depto y gestion incorp1'!$A$2:$F$297,6,FALSE)</f>
        <v>45591781</v>
      </c>
      <c r="V1268" s="242">
        <f>VLOOKUP(C1268,'[1]Sumado depto y gestion incorp1'!$A$2:$G$297,7,FALSE)</f>
        <v>0</v>
      </c>
      <c r="W1268" s="21">
        <f t="shared" si="76"/>
        <v>156887156</v>
      </c>
      <c r="X1268" s="21">
        <f t="shared" si="77"/>
        <v>45591781</v>
      </c>
      <c r="Y1268" s="244"/>
    </row>
    <row r="1269" spans="1:25" ht="45" x14ac:dyDescent="0.25">
      <c r="A1269" s="82" t="s">
        <v>54</v>
      </c>
      <c r="B1269" s="127"/>
      <c r="C1269" s="127"/>
      <c r="D1269" s="128"/>
      <c r="E1269" s="8"/>
      <c r="F1269" s="9" t="s">
        <v>78</v>
      </c>
      <c r="G1269" s="10" t="s">
        <v>2229</v>
      </c>
      <c r="H1269" s="11" t="s">
        <v>21</v>
      </c>
      <c r="I1269" s="12">
        <v>12</v>
      </c>
      <c r="J1269" s="13">
        <v>43009</v>
      </c>
      <c r="K1269" s="14">
        <v>43009</v>
      </c>
      <c r="L1269" s="14">
        <v>43100</v>
      </c>
      <c r="M1269" s="15">
        <v>1</v>
      </c>
      <c r="N1269" s="16">
        <v>0.5</v>
      </c>
      <c r="O1269" s="17">
        <v>0.5</v>
      </c>
      <c r="P1269" s="15">
        <f t="shared" si="78"/>
        <v>1</v>
      </c>
      <c r="Q1269" s="15">
        <f t="shared" si="75"/>
        <v>100</v>
      </c>
      <c r="R1269" s="18" t="s">
        <v>2230</v>
      </c>
      <c r="S1269" s="242"/>
      <c r="T1269" s="242"/>
      <c r="U1269" s="21"/>
      <c r="V1269" s="242"/>
      <c r="W1269" s="21"/>
      <c r="X1269" s="21"/>
      <c r="Y1269" s="244"/>
    </row>
    <row r="1270" spans="1:25" ht="45" x14ac:dyDescent="0.25">
      <c r="A1270" s="82" t="s">
        <v>54</v>
      </c>
      <c r="B1270" s="127"/>
      <c r="C1270" s="127"/>
      <c r="D1270" s="128"/>
      <c r="E1270" s="8"/>
      <c r="F1270" s="9" t="s">
        <v>250</v>
      </c>
      <c r="G1270" s="10" t="s">
        <v>2231</v>
      </c>
      <c r="H1270" s="11" t="s">
        <v>21</v>
      </c>
      <c r="I1270" s="12">
        <v>12</v>
      </c>
      <c r="J1270" s="13">
        <v>43009</v>
      </c>
      <c r="K1270" s="14">
        <v>43009</v>
      </c>
      <c r="L1270" s="14">
        <v>43100</v>
      </c>
      <c r="M1270" s="15">
        <v>1</v>
      </c>
      <c r="N1270" s="16">
        <v>0.8</v>
      </c>
      <c r="O1270" s="17">
        <v>0</v>
      </c>
      <c r="P1270" s="15">
        <f t="shared" si="78"/>
        <v>0.8</v>
      </c>
      <c r="Q1270" s="15">
        <f t="shared" si="75"/>
        <v>80</v>
      </c>
      <c r="R1270" s="18"/>
      <c r="S1270" s="242"/>
      <c r="T1270" s="242"/>
      <c r="U1270" s="21"/>
      <c r="V1270" s="242"/>
      <c r="W1270" s="21"/>
      <c r="X1270" s="21"/>
      <c r="Y1270" s="244"/>
    </row>
    <row r="1271" spans="1:25" ht="45" x14ac:dyDescent="0.25">
      <c r="A1271" s="82" t="s">
        <v>54</v>
      </c>
      <c r="B1271" s="127"/>
      <c r="C1271" s="127"/>
      <c r="D1271" s="128"/>
      <c r="E1271" s="8"/>
      <c r="F1271" s="9" t="s">
        <v>234</v>
      </c>
      <c r="G1271" s="10" t="s">
        <v>2232</v>
      </c>
      <c r="H1271" s="11" t="s">
        <v>21</v>
      </c>
      <c r="I1271" s="12">
        <v>12</v>
      </c>
      <c r="J1271" s="13">
        <v>43009</v>
      </c>
      <c r="K1271" s="14">
        <v>43009</v>
      </c>
      <c r="L1271" s="14">
        <v>43100</v>
      </c>
      <c r="M1271" s="15">
        <v>1</v>
      </c>
      <c r="N1271" s="16">
        <v>0</v>
      </c>
      <c r="O1271" s="17">
        <v>1</v>
      </c>
      <c r="P1271" s="15">
        <f t="shared" si="78"/>
        <v>1</v>
      </c>
      <c r="Q1271" s="15">
        <f t="shared" si="75"/>
        <v>100</v>
      </c>
      <c r="R1271" s="18"/>
      <c r="S1271" s="242"/>
      <c r="T1271" s="242"/>
      <c r="U1271" s="21"/>
      <c r="V1271" s="242"/>
      <c r="W1271" s="21"/>
      <c r="X1271" s="21"/>
      <c r="Y1271" s="244"/>
    </row>
    <row r="1272" spans="1:25" ht="45" x14ac:dyDescent="0.25">
      <c r="A1272" s="82" t="s">
        <v>54</v>
      </c>
      <c r="B1272" s="127"/>
      <c r="C1272" s="127"/>
      <c r="D1272" s="128"/>
      <c r="E1272" s="8"/>
      <c r="F1272" s="9" t="s">
        <v>619</v>
      </c>
      <c r="G1272" s="10" t="s">
        <v>2233</v>
      </c>
      <c r="H1272" s="11" t="s">
        <v>21</v>
      </c>
      <c r="I1272" s="12">
        <v>12</v>
      </c>
      <c r="J1272" s="13">
        <v>43009</v>
      </c>
      <c r="K1272" s="14">
        <v>43009</v>
      </c>
      <c r="L1272" s="14">
        <v>43100</v>
      </c>
      <c r="M1272" s="15">
        <v>1</v>
      </c>
      <c r="N1272" s="16">
        <v>0</v>
      </c>
      <c r="O1272" s="17">
        <v>1</v>
      </c>
      <c r="P1272" s="15">
        <f t="shared" si="78"/>
        <v>1</v>
      </c>
      <c r="Q1272" s="15">
        <f t="shared" si="75"/>
        <v>100</v>
      </c>
      <c r="R1272" s="18"/>
      <c r="S1272" s="242"/>
      <c r="T1272" s="242"/>
      <c r="U1272" s="21"/>
      <c r="V1272" s="242"/>
      <c r="W1272" s="21"/>
      <c r="X1272" s="21"/>
      <c r="Y1272" s="244"/>
    </row>
    <row r="1273" spans="1:25" ht="45" x14ac:dyDescent="0.25">
      <c r="A1273" s="82" t="s">
        <v>54</v>
      </c>
      <c r="B1273" s="127"/>
      <c r="C1273" s="127"/>
      <c r="D1273" s="128"/>
      <c r="E1273" s="8"/>
      <c r="F1273" s="9" t="s">
        <v>707</v>
      </c>
      <c r="G1273" s="10" t="s">
        <v>2234</v>
      </c>
      <c r="H1273" s="11" t="s">
        <v>21</v>
      </c>
      <c r="I1273" s="12">
        <v>12</v>
      </c>
      <c r="J1273" s="13">
        <v>43009</v>
      </c>
      <c r="K1273" s="14">
        <v>43009</v>
      </c>
      <c r="L1273" s="14">
        <v>43100</v>
      </c>
      <c r="M1273" s="15">
        <v>1</v>
      </c>
      <c r="N1273" s="16">
        <v>0</v>
      </c>
      <c r="O1273" s="17">
        <v>0</v>
      </c>
      <c r="P1273" s="15">
        <f t="shared" si="78"/>
        <v>0</v>
      </c>
      <c r="Q1273" s="15">
        <f t="shared" ref="Q1273:Q1336" si="79">P1273/M1273*100</f>
        <v>0</v>
      </c>
      <c r="R1273" s="18" t="s">
        <v>2235</v>
      </c>
      <c r="S1273" s="242"/>
      <c r="T1273" s="242"/>
      <c r="U1273" s="21"/>
      <c r="V1273" s="242"/>
      <c r="W1273" s="21"/>
      <c r="X1273" s="21"/>
      <c r="Y1273" s="244"/>
    </row>
    <row r="1274" spans="1:25" ht="45" x14ac:dyDescent="0.25">
      <c r="A1274" s="82" t="s">
        <v>54</v>
      </c>
      <c r="B1274" s="127"/>
      <c r="C1274" s="127"/>
      <c r="D1274" s="128"/>
      <c r="E1274" s="8"/>
      <c r="F1274" s="9" t="s">
        <v>236</v>
      </c>
      <c r="G1274" s="10" t="s">
        <v>2236</v>
      </c>
      <c r="H1274" s="11" t="s">
        <v>21</v>
      </c>
      <c r="I1274" s="12">
        <v>12</v>
      </c>
      <c r="J1274" s="13">
        <v>43009</v>
      </c>
      <c r="K1274" s="14">
        <v>43009</v>
      </c>
      <c r="L1274" s="14">
        <v>43100</v>
      </c>
      <c r="M1274" s="15">
        <v>1</v>
      </c>
      <c r="N1274" s="16">
        <v>0.5</v>
      </c>
      <c r="O1274" s="17">
        <v>0.5</v>
      </c>
      <c r="P1274" s="15">
        <f t="shared" si="78"/>
        <v>1</v>
      </c>
      <c r="Q1274" s="15">
        <f t="shared" si="79"/>
        <v>100</v>
      </c>
      <c r="R1274" s="18"/>
      <c r="S1274" s="242"/>
      <c r="T1274" s="242"/>
      <c r="U1274" s="21"/>
      <c r="V1274" s="242"/>
      <c r="W1274" s="21"/>
      <c r="X1274" s="21"/>
      <c r="Y1274" s="244"/>
    </row>
    <row r="1275" spans="1:25" ht="45" x14ac:dyDescent="0.25">
      <c r="A1275" s="82" t="s">
        <v>54</v>
      </c>
      <c r="B1275" s="127"/>
      <c r="C1275" s="127"/>
      <c r="D1275" s="128"/>
      <c r="E1275" s="8"/>
      <c r="F1275" s="9" t="s">
        <v>710</v>
      </c>
      <c r="G1275" s="10" t="s">
        <v>2237</v>
      </c>
      <c r="H1275" s="11" t="s">
        <v>21</v>
      </c>
      <c r="I1275" s="12">
        <v>12</v>
      </c>
      <c r="J1275" s="13">
        <v>43009</v>
      </c>
      <c r="K1275" s="14">
        <v>43009</v>
      </c>
      <c r="L1275" s="14">
        <v>43100</v>
      </c>
      <c r="M1275" s="15">
        <v>1</v>
      </c>
      <c r="N1275" s="16">
        <v>0.5</v>
      </c>
      <c r="O1275" s="17">
        <v>0.5</v>
      </c>
      <c r="P1275" s="15">
        <f t="shared" si="78"/>
        <v>1</v>
      </c>
      <c r="Q1275" s="15">
        <f t="shared" si="79"/>
        <v>100</v>
      </c>
      <c r="R1275" s="18"/>
      <c r="S1275" s="242"/>
      <c r="T1275" s="242"/>
      <c r="U1275" s="21"/>
      <c r="V1275" s="242"/>
      <c r="W1275" s="21"/>
      <c r="X1275" s="21"/>
      <c r="Y1275" s="244"/>
    </row>
    <row r="1276" spans="1:25" ht="45" x14ac:dyDescent="0.25">
      <c r="A1276" s="82" t="s">
        <v>54</v>
      </c>
      <c r="B1276" s="127"/>
      <c r="C1276" s="127"/>
      <c r="D1276" s="128"/>
      <c r="E1276" s="8"/>
      <c r="F1276" s="9" t="s">
        <v>766</v>
      </c>
      <c r="G1276" s="10" t="s">
        <v>2238</v>
      </c>
      <c r="H1276" s="11" t="s">
        <v>21</v>
      </c>
      <c r="I1276" s="12">
        <v>12</v>
      </c>
      <c r="J1276" s="13">
        <v>43009</v>
      </c>
      <c r="K1276" s="14">
        <v>43009</v>
      </c>
      <c r="L1276" s="14">
        <v>43100</v>
      </c>
      <c r="M1276" s="15">
        <v>1</v>
      </c>
      <c r="N1276" s="16">
        <v>0.3</v>
      </c>
      <c r="O1276" s="17">
        <v>0.5</v>
      </c>
      <c r="P1276" s="15">
        <f t="shared" si="78"/>
        <v>0.8</v>
      </c>
      <c r="Q1276" s="15">
        <f t="shared" si="79"/>
        <v>80</v>
      </c>
      <c r="R1276" s="18"/>
      <c r="S1276" s="242"/>
      <c r="T1276" s="242"/>
      <c r="U1276" s="21"/>
      <c r="V1276" s="242"/>
      <c r="W1276" s="21"/>
      <c r="X1276" s="21"/>
      <c r="Y1276" s="244"/>
    </row>
    <row r="1277" spans="1:25" ht="45" x14ac:dyDescent="0.25">
      <c r="A1277" s="82" t="s">
        <v>54</v>
      </c>
      <c r="B1277" s="127"/>
      <c r="C1277" s="127"/>
      <c r="D1277" s="128"/>
      <c r="E1277" s="8"/>
      <c r="F1277" s="9" t="s">
        <v>89</v>
      </c>
      <c r="G1277" s="10" t="s">
        <v>2239</v>
      </c>
      <c r="H1277" s="11" t="s">
        <v>21</v>
      </c>
      <c r="I1277" s="12">
        <v>12</v>
      </c>
      <c r="J1277" s="13">
        <v>43009</v>
      </c>
      <c r="K1277" s="14">
        <v>43009</v>
      </c>
      <c r="L1277" s="14">
        <v>43100</v>
      </c>
      <c r="M1277" s="15">
        <v>1</v>
      </c>
      <c r="N1277" s="16">
        <v>0</v>
      </c>
      <c r="O1277" s="17">
        <v>1</v>
      </c>
      <c r="P1277" s="15">
        <f t="shared" si="78"/>
        <v>1</v>
      </c>
      <c r="Q1277" s="15">
        <f t="shared" si="79"/>
        <v>100</v>
      </c>
      <c r="R1277" s="18" t="s">
        <v>2240</v>
      </c>
      <c r="S1277" s="242"/>
      <c r="T1277" s="242"/>
      <c r="U1277" s="21"/>
      <c r="V1277" s="242"/>
      <c r="W1277" s="21"/>
      <c r="X1277" s="21"/>
      <c r="Y1277" s="244"/>
    </row>
    <row r="1278" spans="1:25" ht="45" x14ac:dyDescent="0.25">
      <c r="A1278" s="82" t="s">
        <v>54</v>
      </c>
      <c r="B1278" s="127"/>
      <c r="C1278" s="127"/>
      <c r="D1278" s="128"/>
      <c r="E1278" s="8"/>
      <c r="F1278" s="9" t="s">
        <v>528</v>
      </c>
      <c r="G1278" s="10" t="s">
        <v>2241</v>
      </c>
      <c r="H1278" s="11" t="s">
        <v>21</v>
      </c>
      <c r="I1278" s="12">
        <v>12</v>
      </c>
      <c r="J1278" s="13">
        <v>43009</v>
      </c>
      <c r="K1278" s="14">
        <v>43009</v>
      </c>
      <c r="L1278" s="14">
        <v>43100</v>
      </c>
      <c r="M1278" s="15">
        <v>1</v>
      </c>
      <c r="N1278" s="16">
        <v>0.25</v>
      </c>
      <c r="O1278" s="17">
        <v>0.55000000000000004</v>
      </c>
      <c r="P1278" s="15">
        <f t="shared" si="78"/>
        <v>0.8</v>
      </c>
      <c r="Q1278" s="15">
        <f t="shared" si="79"/>
        <v>80</v>
      </c>
      <c r="R1278" s="18" t="s">
        <v>2242</v>
      </c>
      <c r="S1278" s="242"/>
      <c r="T1278" s="242"/>
      <c r="U1278" s="21"/>
      <c r="V1278" s="242"/>
      <c r="W1278" s="21"/>
      <c r="X1278" s="21"/>
      <c r="Y1278" s="244"/>
    </row>
    <row r="1279" spans="1:25" ht="45" x14ac:dyDescent="0.25">
      <c r="A1279" s="82" t="s">
        <v>54</v>
      </c>
      <c r="B1279" s="127"/>
      <c r="C1279" s="127"/>
      <c r="D1279" s="128"/>
      <c r="E1279" s="8"/>
      <c r="F1279" s="9" t="s">
        <v>811</v>
      </c>
      <c r="G1279" s="10" t="s">
        <v>2203</v>
      </c>
      <c r="H1279" s="11" t="s">
        <v>21</v>
      </c>
      <c r="I1279" s="12">
        <v>12</v>
      </c>
      <c r="J1279" s="13">
        <v>43009</v>
      </c>
      <c r="K1279" s="14">
        <v>43009</v>
      </c>
      <c r="L1279" s="14">
        <v>43100</v>
      </c>
      <c r="M1279" s="15">
        <v>1</v>
      </c>
      <c r="N1279" s="16">
        <v>0.75</v>
      </c>
      <c r="O1279" s="17">
        <v>0.25</v>
      </c>
      <c r="P1279" s="15">
        <f t="shared" si="78"/>
        <v>1</v>
      </c>
      <c r="Q1279" s="15">
        <f t="shared" si="79"/>
        <v>100</v>
      </c>
      <c r="R1279" s="18"/>
      <c r="S1279" s="242"/>
      <c r="T1279" s="242"/>
      <c r="U1279" s="21"/>
      <c r="V1279" s="242"/>
      <c r="W1279" s="21"/>
      <c r="X1279" s="21"/>
      <c r="Y1279" s="244"/>
    </row>
    <row r="1280" spans="1:25" ht="45" x14ac:dyDescent="0.25">
      <c r="A1280" s="82" t="s">
        <v>54</v>
      </c>
      <c r="B1280" s="127"/>
      <c r="C1280" s="127"/>
      <c r="D1280" s="128"/>
      <c r="E1280" s="8"/>
      <c r="F1280" s="9" t="s">
        <v>824</v>
      </c>
      <c r="G1280" s="10" t="s">
        <v>2243</v>
      </c>
      <c r="H1280" s="11" t="s">
        <v>21</v>
      </c>
      <c r="I1280" s="12">
        <v>12</v>
      </c>
      <c r="J1280" s="13">
        <v>43009</v>
      </c>
      <c r="K1280" s="14">
        <v>43009</v>
      </c>
      <c r="L1280" s="14">
        <v>43100</v>
      </c>
      <c r="M1280" s="15">
        <v>1</v>
      </c>
      <c r="N1280" s="16">
        <v>0</v>
      </c>
      <c r="O1280" s="17">
        <v>0</v>
      </c>
      <c r="P1280" s="15">
        <f t="shared" si="78"/>
        <v>0</v>
      </c>
      <c r="Q1280" s="15">
        <f t="shared" si="79"/>
        <v>0</v>
      </c>
      <c r="R1280" s="18" t="s">
        <v>2244</v>
      </c>
      <c r="S1280" s="242"/>
      <c r="T1280" s="242"/>
      <c r="U1280" s="21"/>
      <c r="V1280" s="242"/>
      <c r="W1280" s="21"/>
      <c r="X1280" s="21"/>
      <c r="Y1280" s="244"/>
    </row>
    <row r="1281" spans="1:25" ht="45" x14ac:dyDescent="0.25">
      <c r="A1281" s="82" t="s">
        <v>54</v>
      </c>
      <c r="B1281" s="127"/>
      <c r="C1281" s="127"/>
      <c r="D1281" s="128"/>
      <c r="E1281" s="8"/>
      <c r="F1281" s="9" t="s">
        <v>312</v>
      </c>
      <c r="G1281" s="10" t="s">
        <v>2245</v>
      </c>
      <c r="H1281" s="11" t="s">
        <v>21</v>
      </c>
      <c r="I1281" s="12">
        <v>12</v>
      </c>
      <c r="J1281" s="13">
        <v>43009</v>
      </c>
      <c r="K1281" s="14">
        <v>43009</v>
      </c>
      <c r="L1281" s="14">
        <v>43100</v>
      </c>
      <c r="M1281" s="15">
        <v>1</v>
      </c>
      <c r="N1281" s="16">
        <v>0</v>
      </c>
      <c r="O1281" s="17">
        <v>0</v>
      </c>
      <c r="P1281" s="15">
        <f t="shared" si="78"/>
        <v>0</v>
      </c>
      <c r="Q1281" s="15">
        <f t="shared" si="79"/>
        <v>0</v>
      </c>
      <c r="R1281" s="18" t="s">
        <v>2246</v>
      </c>
      <c r="S1281" s="242"/>
      <c r="T1281" s="242"/>
      <c r="U1281" s="21"/>
      <c r="V1281" s="242"/>
      <c r="W1281" s="21"/>
      <c r="X1281" s="21"/>
      <c r="Y1281" s="244"/>
    </row>
    <row r="1282" spans="1:25" ht="45" x14ac:dyDescent="0.25">
      <c r="A1282" s="82" t="s">
        <v>54</v>
      </c>
      <c r="B1282" s="127"/>
      <c r="C1282" s="127"/>
      <c r="D1282" s="128"/>
      <c r="E1282" s="8"/>
      <c r="F1282" s="9" t="s">
        <v>272</v>
      </c>
      <c r="G1282" s="10" t="s">
        <v>2247</v>
      </c>
      <c r="H1282" s="11" t="s">
        <v>21</v>
      </c>
      <c r="I1282" s="12">
        <v>12</v>
      </c>
      <c r="J1282" s="13">
        <v>43009</v>
      </c>
      <c r="K1282" s="14">
        <v>43009</v>
      </c>
      <c r="L1282" s="14">
        <v>43100</v>
      </c>
      <c r="M1282" s="15">
        <v>1</v>
      </c>
      <c r="N1282" s="16">
        <v>0.75</v>
      </c>
      <c r="O1282" s="17">
        <v>0.25</v>
      </c>
      <c r="P1282" s="15">
        <f t="shared" si="78"/>
        <v>1</v>
      </c>
      <c r="Q1282" s="15">
        <f t="shared" si="79"/>
        <v>100</v>
      </c>
      <c r="R1282" s="18"/>
      <c r="S1282" s="242"/>
      <c r="T1282" s="242"/>
      <c r="U1282" s="21"/>
      <c r="V1282" s="242"/>
      <c r="W1282" s="21"/>
      <c r="X1282" s="21"/>
      <c r="Y1282" s="244"/>
    </row>
    <row r="1283" spans="1:25" ht="45" x14ac:dyDescent="0.25">
      <c r="A1283" s="82" t="s">
        <v>54</v>
      </c>
      <c r="B1283" s="127"/>
      <c r="C1283" s="127"/>
      <c r="D1283" s="128"/>
      <c r="E1283" s="8"/>
      <c r="F1283" s="9" t="s">
        <v>316</v>
      </c>
      <c r="G1283" s="10" t="s">
        <v>2248</v>
      </c>
      <c r="H1283" s="11" t="s">
        <v>21</v>
      </c>
      <c r="I1283" s="12">
        <v>12</v>
      </c>
      <c r="J1283" s="13">
        <v>43009</v>
      </c>
      <c r="K1283" s="14">
        <v>43009</v>
      </c>
      <c r="L1283" s="14">
        <v>43100</v>
      </c>
      <c r="M1283" s="15">
        <v>1</v>
      </c>
      <c r="N1283" s="16">
        <v>0</v>
      </c>
      <c r="O1283" s="17">
        <v>0</v>
      </c>
      <c r="P1283" s="15">
        <f t="shared" si="78"/>
        <v>0</v>
      </c>
      <c r="Q1283" s="15">
        <f t="shared" si="79"/>
        <v>0</v>
      </c>
      <c r="R1283" s="18" t="s">
        <v>2249</v>
      </c>
      <c r="S1283" s="242"/>
      <c r="T1283" s="242"/>
      <c r="U1283" s="21"/>
      <c r="V1283" s="242"/>
      <c r="W1283" s="21"/>
      <c r="X1283" s="21"/>
      <c r="Y1283" s="244"/>
    </row>
    <row r="1284" spans="1:25" ht="45" x14ac:dyDescent="0.25">
      <c r="A1284" s="82" t="s">
        <v>54</v>
      </c>
      <c r="B1284" s="127"/>
      <c r="C1284" s="127"/>
      <c r="D1284" s="128"/>
      <c r="E1284" s="8"/>
      <c r="F1284" s="9" t="s">
        <v>318</v>
      </c>
      <c r="G1284" s="10" t="s">
        <v>2250</v>
      </c>
      <c r="H1284" s="11" t="s">
        <v>21</v>
      </c>
      <c r="I1284" s="12">
        <v>12</v>
      </c>
      <c r="J1284" s="13">
        <v>43009</v>
      </c>
      <c r="K1284" s="14">
        <v>43009</v>
      </c>
      <c r="L1284" s="14">
        <v>43100</v>
      </c>
      <c r="M1284" s="15">
        <v>1</v>
      </c>
      <c r="N1284" s="16">
        <v>0.5</v>
      </c>
      <c r="O1284" s="17">
        <v>0.5</v>
      </c>
      <c r="P1284" s="15">
        <f t="shared" si="78"/>
        <v>1</v>
      </c>
      <c r="Q1284" s="15">
        <f t="shared" si="79"/>
        <v>100</v>
      </c>
      <c r="R1284" s="18"/>
      <c r="S1284" s="242"/>
      <c r="T1284" s="242"/>
      <c r="U1284" s="21"/>
      <c r="V1284" s="242"/>
      <c r="W1284" s="21"/>
      <c r="X1284" s="21"/>
      <c r="Y1284" s="244"/>
    </row>
    <row r="1285" spans="1:25" ht="45" x14ac:dyDescent="0.25">
      <c r="A1285" s="82" t="s">
        <v>54</v>
      </c>
      <c r="B1285" s="127"/>
      <c r="C1285" s="127"/>
      <c r="D1285" s="128"/>
      <c r="E1285" s="8"/>
      <c r="F1285" s="9" t="s">
        <v>2251</v>
      </c>
      <c r="G1285" s="10" t="s">
        <v>1880</v>
      </c>
      <c r="H1285" s="11" t="s">
        <v>201</v>
      </c>
      <c r="I1285" s="12">
        <v>12</v>
      </c>
      <c r="J1285" s="13">
        <v>43009</v>
      </c>
      <c r="K1285" s="14">
        <v>43009</v>
      </c>
      <c r="L1285" s="14">
        <v>43100</v>
      </c>
      <c r="M1285" s="15">
        <v>1</v>
      </c>
      <c r="N1285" s="16">
        <v>0.75</v>
      </c>
      <c r="O1285" s="17">
        <v>0.25</v>
      </c>
      <c r="P1285" s="15">
        <f t="shared" si="78"/>
        <v>1</v>
      </c>
      <c r="Q1285" s="15">
        <f t="shared" si="79"/>
        <v>100</v>
      </c>
      <c r="R1285" s="18"/>
      <c r="S1285" s="242"/>
      <c r="T1285" s="242"/>
      <c r="U1285" s="21"/>
      <c r="V1285" s="242"/>
      <c r="W1285" s="21"/>
      <c r="X1285" s="21"/>
      <c r="Y1285" s="244"/>
    </row>
    <row r="1286" spans="1:25" ht="45" x14ac:dyDescent="0.25">
      <c r="A1286" s="82" t="s">
        <v>54</v>
      </c>
      <c r="B1286" s="127" t="s">
        <v>2214</v>
      </c>
      <c r="C1286" s="127" t="s">
        <v>2252</v>
      </c>
      <c r="D1286" s="128" t="s">
        <v>2253</v>
      </c>
      <c r="E1286" s="8" t="s">
        <v>2254</v>
      </c>
      <c r="F1286" s="9" t="s">
        <v>24</v>
      </c>
      <c r="G1286" s="10" t="s">
        <v>2255</v>
      </c>
      <c r="H1286" s="11" t="s">
        <v>470</v>
      </c>
      <c r="I1286" s="12">
        <v>12</v>
      </c>
      <c r="J1286" s="13">
        <v>43009</v>
      </c>
      <c r="K1286" s="14">
        <v>43009</v>
      </c>
      <c r="L1286" s="14">
        <v>43100</v>
      </c>
      <c r="M1286" s="15">
        <v>26</v>
      </c>
      <c r="N1286" s="16">
        <v>25</v>
      </c>
      <c r="O1286" s="17">
        <v>7</v>
      </c>
      <c r="P1286" s="15">
        <f t="shared" si="78"/>
        <v>32</v>
      </c>
      <c r="Q1286" s="15">
        <f t="shared" si="79"/>
        <v>123.07692307692308</v>
      </c>
      <c r="R1286" s="18"/>
      <c r="S1286" s="242">
        <f>VLOOKUP(C1286,'[1]Sumado depto y gestion incorp1'!$A$2:$C$297,3,FALSE)</f>
        <v>556778767</v>
      </c>
      <c r="T1286" s="242">
        <f>VLOOKUP(C1286,'[1]Sumado depto y gestion incorp1'!$A$2:$D$297,4,FALSE)</f>
        <v>0</v>
      </c>
      <c r="U1286" s="21">
        <f>VLOOKUP(C1286,'[1]Sumado depto y gestion incorp1'!$A$2:$F$297,6,FALSE)</f>
        <v>236577452</v>
      </c>
      <c r="V1286" s="242">
        <f>VLOOKUP(C1286,'[1]Sumado depto y gestion incorp1'!$A$2:$G$297,7,FALSE)</f>
        <v>0</v>
      </c>
      <c r="W1286" s="21">
        <f t="shared" ref="W1286:W1338" si="80">S1286+T1286+Z1286</f>
        <v>556778767</v>
      </c>
      <c r="X1286" s="21">
        <f t="shared" ref="X1286:X1338" si="81">U1286+V1286+Y1286</f>
        <v>236577452</v>
      </c>
      <c r="Y1286" s="244"/>
    </row>
    <row r="1287" spans="1:25" ht="45" x14ac:dyDescent="0.25">
      <c r="A1287" s="82" t="s">
        <v>54</v>
      </c>
      <c r="B1287" s="127" t="s">
        <v>2214</v>
      </c>
      <c r="C1287" s="127" t="s">
        <v>2256</v>
      </c>
      <c r="D1287" s="128" t="s">
        <v>2257</v>
      </c>
      <c r="E1287" s="8" t="s">
        <v>2258</v>
      </c>
      <c r="F1287" s="9" t="s">
        <v>24</v>
      </c>
      <c r="G1287" s="10" t="s">
        <v>2259</v>
      </c>
      <c r="H1287" s="11" t="s">
        <v>470</v>
      </c>
      <c r="I1287" s="12">
        <v>12</v>
      </c>
      <c r="J1287" s="13">
        <v>43009</v>
      </c>
      <c r="K1287" s="14">
        <v>43009</v>
      </c>
      <c r="L1287" s="14">
        <v>43100</v>
      </c>
      <c r="M1287" s="15">
        <v>2000</v>
      </c>
      <c r="N1287" s="16">
        <v>1619</v>
      </c>
      <c r="O1287" s="17">
        <v>469</v>
      </c>
      <c r="P1287" s="15">
        <f t="shared" si="78"/>
        <v>2088</v>
      </c>
      <c r="Q1287" s="15">
        <f t="shared" si="79"/>
        <v>104.4</v>
      </c>
      <c r="R1287" s="18"/>
      <c r="S1287" s="242">
        <f>VLOOKUP(C1287,'[1]Sumado depto y gestion incorp1'!$A$2:$C$297,3,FALSE)</f>
        <v>180000000</v>
      </c>
      <c r="T1287" s="242">
        <f>VLOOKUP(C1287,'[1]Sumado depto y gestion incorp1'!$A$2:$D$297,4,FALSE)</f>
        <v>0</v>
      </c>
      <c r="U1287" s="21">
        <f>VLOOKUP(C1287,'[1]Sumado depto y gestion incorp1'!$A$2:$F$297,6,FALSE)</f>
        <v>179950590</v>
      </c>
      <c r="V1287" s="242">
        <f>VLOOKUP(C1287,'[1]Sumado depto y gestion incorp1'!$A$2:$G$297,7,FALSE)</f>
        <v>0</v>
      </c>
      <c r="W1287" s="21">
        <f t="shared" si="80"/>
        <v>180000000</v>
      </c>
      <c r="X1287" s="21">
        <f t="shared" si="81"/>
        <v>179950590</v>
      </c>
      <c r="Y1287" s="244"/>
    </row>
    <row r="1288" spans="1:25" ht="45" x14ac:dyDescent="0.25">
      <c r="A1288" s="82" t="s">
        <v>54</v>
      </c>
      <c r="B1288" s="127" t="s">
        <v>2219</v>
      </c>
      <c r="C1288" s="127" t="s">
        <v>2260</v>
      </c>
      <c r="D1288" s="128" t="s">
        <v>2261</v>
      </c>
      <c r="E1288" s="8" t="s">
        <v>2262</v>
      </c>
      <c r="F1288" s="9" t="s">
        <v>24</v>
      </c>
      <c r="G1288" s="10" t="s">
        <v>2263</v>
      </c>
      <c r="H1288" s="11" t="s">
        <v>21</v>
      </c>
      <c r="I1288" s="12">
        <v>12</v>
      </c>
      <c r="J1288" s="13">
        <v>43009</v>
      </c>
      <c r="K1288" s="14">
        <v>43009</v>
      </c>
      <c r="L1288" s="14">
        <v>43100</v>
      </c>
      <c r="M1288" s="15">
        <v>1</v>
      </c>
      <c r="N1288" s="16">
        <v>49.5</v>
      </c>
      <c r="O1288" s="17">
        <v>13</v>
      </c>
      <c r="P1288" s="15">
        <f t="shared" si="78"/>
        <v>62.5</v>
      </c>
      <c r="Q1288" s="15">
        <f t="shared" si="79"/>
        <v>6250</v>
      </c>
      <c r="R1288" s="18"/>
      <c r="S1288" s="242">
        <f>VLOOKUP(C1288,'[1]Sumado depto y gestion incorp1'!$A$2:$C$297,3,FALSE)</f>
        <v>448471920</v>
      </c>
      <c r="T1288" s="242">
        <f>VLOOKUP(C1288,'[1]Sumado depto y gestion incorp1'!$A$2:$D$297,4,FALSE)</f>
        <v>70000000</v>
      </c>
      <c r="U1288" s="21">
        <f>VLOOKUP(C1288,'[1]Sumado depto y gestion incorp1'!$A$2:$F$297,6,FALSE)</f>
        <v>448471920</v>
      </c>
      <c r="V1288" s="242">
        <f>VLOOKUP(C1288,'[1]Sumado depto y gestion incorp1'!$A$2:$G$297,7,FALSE)</f>
        <v>70000000</v>
      </c>
      <c r="W1288" s="21">
        <f t="shared" si="80"/>
        <v>518471920</v>
      </c>
      <c r="X1288" s="21">
        <f t="shared" si="81"/>
        <v>518471920</v>
      </c>
      <c r="Y1288" s="244"/>
    </row>
    <row r="1289" spans="1:25" ht="60" x14ac:dyDescent="0.25">
      <c r="A1289" s="82" t="s">
        <v>54</v>
      </c>
      <c r="B1289" s="127" t="s">
        <v>2214</v>
      </c>
      <c r="C1289" s="127" t="s">
        <v>2264</v>
      </c>
      <c r="D1289" s="128" t="s">
        <v>2265</v>
      </c>
      <c r="E1289" s="8" t="s">
        <v>2266</v>
      </c>
      <c r="F1289" s="9" t="s">
        <v>19</v>
      </c>
      <c r="G1289" s="10" t="s">
        <v>2267</v>
      </c>
      <c r="H1289" s="11" t="s">
        <v>21</v>
      </c>
      <c r="I1289" s="12">
        <v>12</v>
      </c>
      <c r="J1289" s="13">
        <v>43009</v>
      </c>
      <c r="K1289" s="14">
        <v>43009</v>
      </c>
      <c r="L1289" s="14">
        <v>43100</v>
      </c>
      <c r="M1289" s="15">
        <v>12874</v>
      </c>
      <c r="N1289" s="121">
        <v>9674</v>
      </c>
      <c r="O1289" s="17">
        <v>5415</v>
      </c>
      <c r="P1289" s="15">
        <f t="shared" si="78"/>
        <v>15089</v>
      </c>
      <c r="Q1289" s="15">
        <f t="shared" si="79"/>
        <v>117.20521982289887</v>
      </c>
      <c r="R1289" s="18"/>
      <c r="S1289" s="242">
        <f>VLOOKUP(C1289,'[1]Sumado depto y gestion incorp1'!$A$2:$C$297,3,FALSE)</f>
        <v>1907270174</v>
      </c>
      <c r="T1289" s="242">
        <f>VLOOKUP(C1289,'[1]Sumado depto y gestion incorp1'!$A$2:$D$297,4,FALSE)</f>
        <v>0</v>
      </c>
      <c r="U1289" s="21">
        <f>VLOOKUP(C1289,'[1]Sumado depto y gestion incorp1'!$A$2:$F$297,6,FALSE)</f>
        <v>1777128962</v>
      </c>
      <c r="V1289" s="242">
        <f>VLOOKUP(C1289,'[1]Sumado depto y gestion incorp1'!$A$2:$G$297,7,FALSE)</f>
        <v>0</v>
      </c>
      <c r="W1289" s="21">
        <f t="shared" si="80"/>
        <v>1907270174</v>
      </c>
      <c r="X1289" s="21">
        <f t="shared" si="81"/>
        <v>1777128962</v>
      </c>
      <c r="Y1289" s="244"/>
    </row>
    <row r="1290" spans="1:25" ht="45" x14ac:dyDescent="0.25">
      <c r="A1290" s="82" t="s">
        <v>54</v>
      </c>
      <c r="B1290" s="127"/>
      <c r="C1290" s="127"/>
      <c r="D1290" s="128"/>
      <c r="E1290" s="8"/>
      <c r="F1290" s="9" t="s">
        <v>197</v>
      </c>
      <c r="G1290" s="10" t="s">
        <v>2268</v>
      </c>
      <c r="H1290" s="11" t="s">
        <v>21</v>
      </c>
      <c r="I1290" s="12">
        <v>12</v>
      </c>
      <c r="J1290" s="13">
        <v>43009</v>
      </c>
      <c r="K1290" s="14">
        <v>43009</v>
      </c>
      <c r="L1290" s="14">
        <v>43100</v>
      </c>
      <c r="M1290" s="15">
        <v>6</v>
      </c>
      <c r="N1290" s="16">
        <v>2</v>
      </c>
      <c r="O1290" s="17">
        <v>0</v>
      </c>
      <c r="P1290" s="15">
        <f t="shared" si="78"/>
        <v>2</v>
      </c>
      <c r="Q1290" s="15">
        <f t="shared" si="79"/>
        <v>33.333333333333329</v>
      </c>
      <c r="R1290" s="18"/>
      <c r="S1290" s="242"/>
      <c r="T1290" s="242"/>
      <c r="U1290" s="21"/>
      <c r="V1290" s="242"/>
      <c r="W1290" s="21"/>
      <c r="X1290" s="21"/>
      <c r="Y1290" s="244"/>
    </row>
    <row r="1291" spans="1:25" ht="60" x14ac:dyDescent="0.25">
      <c r="A1291" s="82" t="s">
        <v>54</v>
      </c>
      <c r="B1291" s="127" t="s">
        <v>2219</v>
      </c>
      <c r="C1291" s="127" t="s">
        <v>2269</v>
      </c>
      <c r="D1291" s="128" t="s">
        <v>2270</v>
      </c>
      <c r="E1291" s="8" t="s">
        <v>2271</v>
      </c>
      <c r="F1291" s="9" t="s">
        <v>24</v>
      </c>
      <c r="G1291" s="10" t="s">
        <v>2272</v>
      </c>
      <c r="H1291" s="11" t="s">
        <v>71</v>
      </c>
      <c r="I1291" s="12">
        <v>12</v>
      </c>
      <c r="J1291" s="13">
        <v>43009</v>
      </c>
      <c r="K1291" s="14">
        <v>43009</v>
      </c>
      <c r="L1291" s="14">
        <v>43100</v>
      </c>
      <c r="M1291" s="15">
        <v>30</v>
      </c>
      <c r="N1291" s="16">
        <v>49.5</v>
      </c>
      <c r="O1291" s="17">
        <v>13</v>
      </c>
      <c r="P1291" s="15">
        <f t="shared" si="78"/>
        <v>62.5</v>
      </c>
      <c r="Q1291" s="15">
        <f t="shared" si="79"/>
        <v>208.33333333333334</v>
      </c>
      <c r="R1291" s="18"/>
      <c r="S1291" s="242">
        <f>VLOOKUP(C1291,'[1]Sumado depto y gestion incorp1'!$A$2:$C$297,3,FALSE)</f>
        <v>133258431</v>
      </c>
      <c r="T1291" s="242">
        <f>VLOOKUP(C1291,'[1]Sumado depto y gestion incorp1'!$A$2:$D$297,4,FALSE)</f>
        <v>0</v>
      </c>
      <c r="U1291" s="21">
        <f>VLOOKUP(C1291,'[1]Sumado depto y gestion incorp1'!$A$2:$F$297,6,FALSE)</f>
        <v>133258431</v>
      </c>
      <c r="V1291" s="242">
        <f>VLOOKUP(C1291,'[1]Sumado depto y gestion incorp1'!$A$2:$G$297,7,FALSE)</f>
        <v>0</v>
      </c>
      <c r="W1291" s="21">
        <f t="shared" si="80"/>
        <v>133258431</v>
      </c>
      <c r="X1291" s="21">
        <f t="shared" si="81"/>
        <v>133258431</v>
      </c>
      <c r="Y1291" s="244"/>
    </row>
    <row r="1292" spans="1:25" ht="45" x14ac:dyDescent="0.25">
      <c r="A1292" s="82" t="s">
        <v>54</v>
      </c>
      <c r="B1292" s="127" t="s">
        <v>2214</v>
      </c>
      <c r="C1292" s="127" t="s">
        <v>2273</v>
      </c>
      <c r="D1292" s="128" t="s">
        <v>2274</v>
      </c>
      <c r="E1292" s="8" t="s">
        <v>2275</v>
      </c>
      <c r="F1292" s="9" t="s">
        <v>19</v>
      </c>
      <c r="G1292" s="10" t="s">
        <v>2276</v>
      </c>
      <c r="H1292" s="11" t="s">
        <v>470</v>
      </c>
      <c r="I1292" s="12">
        <v>12</v>
      </c>
      <c r="J1292" s="13">
        <v>43009</v>
      </c>
      <c r="K1292" s="14">
        <v>43009</v>
      </c>
      <c r="L1292" s="14">
        <v>43100</v>
      </c>
      <c r="M1292" s="15">
        <v>5</v>
      </c>
      <c r="N1292" s="16">
        <v>0</v>
      </c>
      <c r="O1292" s="17">
        <v>4</v>
      </c>
      <c r="P1292" s="15">
        <f t="shared" si="78"/>
        <v>4</v>
      </c>
      <c r="Q1292" s="15">
        <f t="shared" si="79"/>
        <v>80</v>
      </c>
      <c r="R1292" s="18"/>
      <c r="S1292" s="242">
        <f>VLOOKUP(C1292,'[1]Sumado depto y gestion incorp1'!$A$2:$C$297,3,FALSE)</f>
        <v>160000000</v>
      </c>
      <c r="T1292" s="242">
        <f>VLOOKUP(C1292,'[1]Sumado depto y gestion incorp1'!$A$2:$D$297,4,FALSE)</f>
        <v>0</v>
      </c>
      <c r="U1292" s="21">
        <f>VLOOKUP(C1292,'[1]Sumado depto y gestion incorp1'!$A$2:$F$297,6,FALSE)</f>
        <v>145011813</v>
      </c>
      <c r="V1292" s="242">
        <f>VLOOKUP(C1292,'[1]Sumado depto y gestion incorp1'!$A$2:$G$297,7,FALSE)</f>
        <v>0</v>
      </c>
      <c r="W1292" s="21">
        <f t="shared" si="80"/>
        <v>160000000</v>
      </c>
      <c r="X1292" s="21">
        <f t="shared" si="81"/>
        <v>145011813</v>
      </c>
      <c r="Y1292" s="244"/>
    </row>
    <row r="1293" spans="1:25" ht="45" x14ac:dyDescent="0.25">
      <c r="A1293" s="82" t="s">
        <v>54</v>
      </c>
      <c r="B1293" s="127"/>
      <c r="C1293" s="127"/>
      <c r="D1293" s="128"/>
      <c r="E1293" s="8"/>
      <c r="F1293" s="9" t="s">
        <v>197</v>
      </c>
      <c r="G1293" s="10" t="s">
        <v>2277</v>
      </c>
      <c r="H1293" s="11" t="s">
        <v>470</v>
      </c>
      <c r="I1293" s="12">
        <v>12</v>
      </c>
      <c r="J1293" s="13">
        <v>43009</v>
      </c>
      <c r="K1293" s="14">
        <v>43009</v>
      </c>
      <c r="L1293" s="14">
        <v>43100</v>
      </c>
      <c r="M1293" s="15">
        <v>95</v>
      </c>
      <c r="N1293" s="16">
        <v>0</v>
      </c>
      <c r="O1293" s="17">
        <v>196</v>
      </c>
      <c r="P1293" s="15">
        <f t="shared" si="78"/>
        <v>196</v>
      </c>
      <c r="Q1293" s="15">
        <f t="shared" si="79"/>
        <v>206.31578947368422</v>
      </c>
      <c r="R1293" s="18"/>
      <c r="S1293" s="242"/>
      <c r="T1293" s="242"/>
      <c r="U1293" s="21"/>
      <c r="V1293" s="242"/>
      <c r="W1293" s="21"/>
      <c r="X1293" s="21"/>
      <c r="Y1293" s="244"/>
    </row>
    <row r="1294" spans="1:25" ht="75" x14ac:dyDescent="0.25">
      <c r="A1294" s="82" t="s">
        <v>54</v>
      </c>
      <c r="B1294" s="127" t="s">
        <v>2183</v>
      </c>
      <c r="C1294" s="127" t="s">
        <v>2278</v>
      </c>
      <c r="D1294" s="128" t="s">
        <v>2279</v>
      </c>
      <c r="E1294" s="8" t="s">
        <v>2280</v>
      </c>
      <c r="F1294" s="9" t="s">
        <v>26</v>
      </c>
      <c r="G1294" s="10" t="s">
        <v>2281</v>
      </c>
      <c r="H1294" s="11" t="s">
        <v>71</v>
      </c>
      <c r="I1294" s="12">
        <v>12</v>
      </c>
      <c r="J1294" s="13">
        <v>43009</v>
      </c>
      <c r="K1294" s="14">
        <v>43009</v>
      </c>
      <c r="L1294" s="14">
        <v>43100</v>
      </c>
      <c r="M1294" s="15">
        <v>100</v>
      </c>
      <c r="N1294" s="16">
        <v>87</v>
      </c>
      <c r="O1294" s="17">
        <v>13</v>
      </c>
      <c r="P1294" s="15">
        <f t="shared" si="78"/>
        <v>100</v>
      </c>
      <c r="Q1294" s="15">
        <f t="shared" si="79"/>
        <v>100</v>
      </c>
      <c r="R1294" s="18"/>
      <c r="S1294" s="242">
        <f>VLOOKUP(C1294,'[1]Sumado depto y gestion incorp1'!$A$2:$C$297,3,FALSE)</f>
        <v>1231858696</v>
      </c>
      <c r="T1294" s="242">
        <f>VLOOKUP(C1294,'[1]Sumado depto y gestion incorp1'!$A$2:$D$297,4,FALSE)</f>
        <v>0</v>
      </c>
      <c r="U1294" s="21">
        <f>VLOOKUP(C1294,'[1]Sumado depto y gestion incorp1'!$A$2:$F$297,6,FALSE)</f>
        <v>775758724</v>
      </c>
      <c r="V1294" s="242">
        <f>VLOOKUP(C1294,'[1]Sumado depto y gestion incorp1'!$A$2:$G$297,7,FALSE)</f>
        <v>0</v>
      </c>
      <c r="W1294" s="21">
        <f t="shared" si="80"/>
        <v>1231858696</v>
      </c>
      <c r="X1294" s="21">
        <f t="shared" si="81"/>
        <v>775758724</v>
      </c>
      <c r="Y1294" s="244"/>
    </row>
    <row r="1295" spans="1:25" ht="45" x14ac:dyDescent="0.25">
      <c r="A1295" s="82" t="s">
        <v>54</v>
      </c>
      <c r="B1295" s="127"/>
      <c r="C1295" s="127"/>
      <c r="D1295" s="128"/>
      <c r="E1295" s="8"/>
      <c r="F1295" s="9" t="s">
        <v>70</v>
      </c>
      <c r="G1295" s="10" t="s">
        <v>2189</v>
      </c>
      <c r="H1295" s="11" t="s">
        <v>71</v>
      </c>
      <c r="I1295" s="12">
        <v>12</v>
      </c>
      <c r="J1295" s="13">
        <v>43009</v>
      </c>
      <c r="K1295" s="14">
        <v>43009</v>
      </c>
      <c r="L1295" s="14">
        <v>43100</v>
      </c>
      <c r="M1295" s="15">
        <v>100</v>
      </c>
      <c r="N1295" s="16">
        <v>87</v>
      </c>
      <c r="O1295" s="17">
        <v>13</v>
      </c>
      <c r="P1295" s="15">
        <f t="shared" si="78"/>
        <v>100</v>
      </c>
      <c r="Q1295" s="15">
        <f t="shared" si="79"/>
        <v>100</v>
      </c>
      <c r="R1295" s="18"/>
      <c r="S1295" s="242"/>
      <c r="T1295" s="242"/>
      <c r="U1295" s="21"/>
      <c r="V1295" s="242"/>
      <c r="W1295" s="21"/>
      <c r="X1295" s="21"/>
      <c r="Y1295" s="244"/>
    </row>
    <row r="1296" spans="1:25" ht="45" x14ac:dyDescent="0.25">
      <c r="A1296" s="82" t="s">
        <v>54</v>
      </c>
      <c r="B1296" s="127" t="s">
        <v>2282</v>
      </c>
      <c r="C1296" s="127" t="s">
        <v>2283</v>
      </c>
      <c r="D1296" s="128" t="s">
        <v>2284</v>
      </c>
      <c r="E1296" s="8" t="s">
        <v>2285</v>
      </c>
      <c r="F1296" s="9" t="s">
        <v>197</v>
      </c>
      <c r="G1296" s="10" t="s">
        <v>2286</v>
      </c>
      <c r="H1296" s="11" t="s">
        <v>21</v>
      </c>
      <c r="I1296" s="12">
        <v>12</v>
      </c>
      <c r="J1296" s="13">
        <v>43009</v>
      </c>
      <c r="K1296" s="14">
        <v>43009</v>
      </c>
      <c r="L1296" s="14">
        <v>43100</v>
      </c>
      <c r="M1296" s="15">
        <v>1</v>
      </c>
      <c r="N1296" s="16">
        <v>0</v>
      </c>
      <c r="O1296" s="17">
        <v>1</v>
      </c>
      <c r="P1296" s="15">
        <f t="shared" si="78"/>
        <v>1</v>
      </c>
      <c r="Q1296" s="15">
        <f t="shared" si="79"/>
        <v>100</v>
      </c>
      <c r="R1296" s="18"/>
      <c r="S1296" s="242">
        <f>VLOOKUP(C1296,'[1]Sumado depto y gestion incorp1'!$A$2:$C$297,3,FALSE)</f>
        <v>1167965725</v>
      </c>
      <c r="T1296" s="242">
        <f>VLOOKUP(C1296,'[1]Sumado depto y gestion incorp1'!$A$2:$D$297,4,FALSE)</f>
        <v>0</v>
      </c>
      <c r="U1296" s="21">
        <f>VLOOKUP(C1296,'[1]Sumado depto y gestion incorp1'!$A$2:$F$297,6,FALSE)</f>
        <v>1073900104</v>
      </c>
      <c r="V1296" s="242">
        <f>VLOOKUP(C1296,'[1]Sumado depto y gestion incorp1'!$A$2:$G$297,7,FALSE)</f>
        <v>0</v>
      </c>
      <c r="W1296" s="21">
        <f t="shared" si="80"/>
        <v>1167965725</v>
      </c>
      <c r="X1296" s="21">
        <f t="shared" si="81"/>
        <v>1073900104</v>
      </c>
      <c r="Y1296" s="244"/>
    </row>
    <row r="1297" spans="1:27" ht="45" x14ac:dyDescent="0.25">
      <c r="A1297" s="82" t="s">
        <v>54</v>
      </c>
      <c r="B1297" s="127"/>
      <c r="C1297" s="127"/>
      <c r="D1297" s="128"/>
      <c r="E1297" s="8"/>
      <c r="F1297" s="9" t="s">
        <v>26</v>
      </c>
      <c r="G1297" s="10" t="s">
        <v>2287</v>
      </c>
      <c r="H1297" s="11" t="s">
        <v>21</v>
      </c>
      <c r="I1297" s="12">
        <v>12</v>
      </c>
      <c r="J1297" s="13">
        <v>43009</v>
      </c>
      <c r="K1297" s="14">
        <v>43009</v>
      </c>
      <c r="L1297" s="14">
        <v>43100</v>
      </c>
      <c r="M1297" s="15">
        <v>1</v>
      </c>
      <c r="N1297" s="16">
        <v>0.4</v>
      </c>
      <c r="O1297" s="17">
        <v>0.6</v>
      </c>
      <c r="P1297" s="15">
        <f t="shared" si="78"/>
        <v>1</v>
      </c>
      <c r="Q1297" s="15">
        <f t="shared" si="79"/>
        <v>100</v>
      </c>
      <c r="R1297" s="18"/>
      <c r="S1297" s="242"/>
      <c r="T1297" s="242"/>
      <c r="U1297" s="21"/>
      <c r="V1297" s="242"/>
      <c r="W1297" s="21"/>
      <c r="X1297" s="21"/>
      <c r="Y1297" s="244"/>
    </row>
    <row r="1298" spans="1:27" ht="45" x14ac:dyDescent="0.25">
      <c r="A1298" s="82" t="s">
        <v>54</v>
      </c>
      <c r="B1298" s="127"/>
      <c r="C1298" s="127"/>
      <c r="D1298" s="128"/>
      <c r="E1298" s="8"/>
      <c r="F1298" s="9" t="s">
        <v>70</v>
      </c>
      <c r="G1298" s="10" t="s">
        <v>2288</v>
      </c>
      <c r="H1298" s="11" t="s">
        <v>21</v>
      </c>
      <c r="I1298" s="12">
        <v>12</v>
      </c>
      <c r="J1298" s="13">
        <v>43009</v>
      </c>
      <c r="K1298" s="14">
        <v>43009</v>
      </c>
      <c r="L1298" s="14">
        <v>43100</v>
      </c>
      <c r="M1298" s="15">
        <v>1</v>
      </c>
      <c r="N1298" s="16">
        <v>0.54</v>
      </c>
      <c r="O1298" s="17">
        <v>0.46</v>
      </c>
      <c r="P1298" s="15">
        <f t="shared" si="78"/>
        <v>1</v>
      </c>
      <c r="Q1298" s="15">
        <f t="shared" si="79"/>
        <v>100</v>
      </c>
      <c r="R1298" s="18"/>
      <c r="S1298" s="242"/>
      <c r="T1298" s="242"/>
      <c r="U1298" s="21"/>
      <c r="V1298" s="242"/>
      <c r="W1298" s="21"/>
      <c r="X1298" s="21"/>
      <c r="Y1298" s="244"/>
    </row>
    <row r="1299" spans="1:27" ht="45" x14ac:dyDescent="0.25">
      <c r="A1299" s="82" t="s">
        <v>54</v>
      </c>
      <c r="B1299" s="127" t="s">
        <v>2219</v>
      </c>
      <c r="C1299" s="127" t="s">
        <v>2289</v>
      </c>
      <c r="D1299" s="128" t="s">
        <v>2290</v>
      </c>
      <c r="E1299" s="8" t="s">
        <v>2291</v>
      </c>
      <c r="F1299" s="9" t="s">
        <v>70</v>
      </c>
      <c r="G1299" s="10" t="s">
        <v>2292</v>
      </c>
      <c r="H1299" s="11" t="s">
        <v>71</v>
      </c>
      <c r="I1299" s="12">
        <v>12</v>
      </c>
      <c r="J1299" s="13">
        <v>43009</v>
      </c>
      <c r="K1299" s="14">
        <v>43009</v>
      </c>
      <c r="L1299" s="14">
        <v>43100</v>
      </c>
      <c r="M1299" s="15">
        <v>94</v>
      </c>
      <c r="N1299" s="16">
        <v>100</v>
      </c>
      <c r="O1299" s="17">
        <v>0</v>
      </c>
      <c r="P1299" s="15">
        <f t="shared" si="78"/>
        <v>100</v>
      </c>
      <c r="Q1299" s="15">
        <f t="shared" si="79"/>
        <v>106.38297872340425</v>
      </c>
      <c r="R1299" s="18" t="s">
        <v>2293</v>
      </c>
      <c r="S1299" s="242">
        <f>VLOOKUP(C1299,'[1]Sumado depto y gestion incorp1'!$A$2:$C$297,3,FALSE)</f>
        <v>105632500</v>
      </c>
      <c r="T1299" s="242">
        <f>VLOOKUP(C1299,'[1]Sumado depto y gestion incorp1'!$A$2:$D$297,4,FALSE)</f>
        <v>0</v>
      </c>
      <c r="U1299" s="21">
        <f>VLOOKUP(C1299,'[1]Sumado depto y gestion incorp1'!$A$2:$F$297,6,FALSE)</f>
        <v>97401015</v>
      </c>
      <c r="V1299" s="242">
        <f>VLOOKUP(C1299,'[1]Sumado depto y gestion incorp1'!$A$2:$G$297,7,FALSE)</f>
        <v>0</v>
      </c>
      <c r="W1299" s="21">
        <f t="shared" si="80"/>
        <v>105632500</v>
      </c>
      <c r="X1299" s="21">
        <f t="shared" si="81"/>
        <v>97401015</v>
      </c>
      <c r="Y1299" s="244"/>
    </row>
    <row r="1300" spans="1:27" ht="60" x14ac:dyDescent="0.25">
      <c r="A1300" s="82" t="s">
        <v>54</v>
      </c>
      <c r="B1300" s="127" t="s">
        <v>2294</v>
      </c>
      <c r="C1300" s="127" t="s">
        <v>2295</v>
      </c>
      <c r="D1300" s="128" t="s">
        <v>2296</v>
      </c>
      <c r="E1300" s="8" t="s">
        <v>2297</v>
      </c>
      <c r="F1300" s="9" t="s">
        <v>24</v>
      </c>
      <c r="G1300" s="10" t="s">
        <v>2298</v>
      </c>
      <c r="H1300" s="11" t="s">
        <v>470</v>
      </c>
      <c r="I1300" s="12">
        <v>12</v>
      </c>
      <c r="J1300" s="13">
        <v>43009</v>
      </c>
      <c r="K1300" s="14">
        <v>43009</v>
      </c>
      <c r="L1300" s="14">
        <v>43100</v>
      </c>
      <c r="M1300" s="15">
        <v>600</v>
      </c>
      <c r="N1300" s="16">
        <v>1287</v>
      </c>
      <c r="O1300" s="17">
        <v>403</v>
      </c>
      <c r="P1300" s="15">
        <f t="shared" si="78"/>
        <v>1690</v>
      </c>
      <c r="Q1300" s="15">
        <f t="shared" si="79"/>
        <v>281.66666666666669</v>
      </c>
      <c r="R1300" s="18" t="s">
        <v>2299</v>
      </c>
      <c r="S1300" s="242">
        <f>VLOOKUP(C1300,'[1]Sumado depto y gestion incorp1'!$A$2:$C$297,3,FALSE)</f>
        <v>18645273161</v>
      </c>
      <c r="T1300" s="242">
        <f>VLOOKUP(C1300,'[1]Sumado depto y gestion incorp1'!$A$2:$D$297,4,FALSE)</f>
        <v>0</v>
      </c>
      <c r="U1300" s="21">
        <f>VLOOKUP(C1300,'[1]Sumado depto y gestion incorp1'!$A$2:$F$297,6,FALSE)</f>
        <v>13280856274</v>
      </c>
      <c r="V1300" s="242">
        <f>VLOOKUP(C1300,'[1]Sumado depto y gestion incorp1'!$A$2:$G$297,7,FALSE)</f>
        <v>0</v>
      </c>
      <c r="W1300" s="21">
        <f t="shared" si="80"/>
        <v>18645273161</v>
      </c>
      <c r="X1300" s="21">
        <f t="shared" si="81"/>
        <v>13280856274</v>
      </c>
      <c r="Y1300" s="244"/>
    </row>
    <row r="1301" spans="1:27" ht="45" x14ac:dyDescent="0.25">
      <c r="A1301" s="82" t="s">
        <v>54</v>
      </c>
      <c r="B1301" s="127"/>
      <c r="C1301" s="127"/>
      <c r="D1301" s="128"/>
      <c r="E1301" s="8"/>
      <c r="F1301" s="9" t="s">
        <v>19</v>
      </c>
      <c r="G1301" s="10" t="s">
        <v>2300</v>
      </c>
      <c r="H1301" s="11" t="s">
        <v>71</v>
      </c>
      <c r="I1301" s="12">
        <v>12</v>
      </c>
      <c r="J1301" s="13">
        <v>43009</v>
      </c>
      <c r="K1301" s="14">
        <v>43009</v>
      </c>
      <c r="L1301" s="14">
        <v>43100</v>
      </c>
      <c r="M1301" s="15">
        <v>100</v>
      </c>
      <c r="N1301" s="16">
        <v>13</v>
      </c>
      <c r="O1301" s="17">
        <v>13</v>
      </c>
      <c r="P1301" s="15">
        <f t="shared" si="78"/>
        <v>26</v>
      </c>
      <c r="Q1301" s="15">
        <f t="shared" si="79"/>
        <v>26</v>
      </c>
      <c r="R1301" s="18"/>
      <c r="S1301" s="242"/>
      <c r="T1301" s="242"/>
      <c r="U1301" s="21"/>
      <c r="V1301" s="242"/>
      <c r="W1301" s="21"/>
      <c r="X1301" s="21"/>
      <c r="Y1301" s="244"/>
    </row>
    <row r="1302" spans="1:27" ht="45" x14ac:dyDescent="0.25">
      <c r="A1302" s="82" t="s">
        <v>54</v>
      </c>
      <c r="B1302" s="127"/>
      <c r="C1302" s="127"/>
      <c r="D1302" s="128"/>
      <c r="E1302" s="8"/>
      <c r="F1302" s="9" t="s">
        <v>197</v>
      </c>
      <c r="G1302" s="10" t="s">
        <v>2301</v>
      </c>
      <c r="H1302" s="11" t="s">
        <v>21</v>
      </c>
      <c r="I1302" s="12">
        <v>12</v>
      </c>
      <c r="J1302" s="13">
        <v>43009</v>
      </c>
      <c r="K1302" s="14">
        <v>43009</v>
      </c>
      <c r="L1302" s="14">
        <v>43100</v>
      </c>
      <c r="M1302" s="15">
        <v>15</v>
      </c>
      <c r="N1302" s="16">
        <v>26</v>
      </c>
      <c r="O1302" s="17">
        <v>2</v>
      </c>
      <c r="P1302" s="15">
        <f t="shared" si="78"/>
        <v>28</v>
      </c>
      <c r="Q1302" s="15">
        <f t="shared" si="79"/>
        <v>186.66666666666666</v>
      </c>
      <c r="R1302" s="18"/>
      <c r="S1302" s="242"/>
      <c r="T1302" s="242"/>
      <c r="U1302" s="21"/>
      <c r="V1302" s="242"/>
      <c r="W1302" s="21"/>
      <c r="X1302" s="21"/>
      <c r="Y1302" s="244"/>
    </row>
    <row r="1303" spans="1:27" ht="45" x14ac:dyDescent="0.25">
      <c r="A1303" s="82" t="s">
        <v>54</v>
      </c>
      <c r="B1303" s="127"/>
      <c r="C1303" s="127"/>
      <c r="D1303" s="128"/>
      <c r="E1303" s="8"/>
      <c r="F1303" s="9" t="s">
        <v>79</v>
      </c>
      <c r="G1303" s="10" t="s">
        <v>1706</v>
      </c>
      <c r="H1303" s="11" t="s">
        <v>470</v>
      </c>
      <c r="I1303" s="12">
        <v>12</v>
      </c>
      <c r="J1303" s="13">
        <v>43009</v>
      </c>
      <c r="K1303" s="14">
        <v>43009</v>
      </c>
      <c r="L1303" s="14">
        <v>43100</v>
      </c>
      <c r="M1303" s="15">
        <v>25</v>
      </c>
      <c r="N1303" s="16">
        <v>25</v>
      </c>
      <c r="O1303" s="17">
        <v>0</v>
      </c>
      <c r="P1303" s="15">
        <f t="shared" si="78"/>
        <v>25</v>
      </c>
      <c r="Q1303" s="15">
        <f t="shared" si="79"/>
        <v>100</v>
      </c>
      <c r="R1303" s="18" t="s">
        <v>2302</v>
      </c>
      <c r="S1303" s="242"/>
      <c r="T1303" s="242"/>
      <c r="U1303" s="21"/>
      <c r="V1303" s="242"/>
      <c r="W1303" s="21"/>
      <c r="X1303" s="21"/>
      <c r="Y1303" s="244"/>
    </row>
    <row r="1304" spans="1:27" ht="45" x14ac:dyDescent="0.25">
      <c r="A1304" s="82" t="s">
        <v>54</v>
      </c>
      <c r="B1304" s="127"/>
      <c r="C1304" s="127"/>
      <c r="D1304" s="128"/>
      <c r="E1304" s="8"/>
      <c r="F1304" s="9" t="s">
        <v>78</v>
      </c>
      <c r="G1304" s="10" t="s">
        <v>1255</v>
      </c>
      <c r="H1304" s="11" t="s">
        <v>470</v>
      </c>
      <c r="I1304" s="12">
        <v>12</v>
      </c>
      <c r="J1304" s="13">
        <v>43009</v>
      </c>
      <c r="K1304" s="14">
        <v>43009</v>
      </c>
      <c r="L1304" s="14">
        <v>43100</v>
      </c>
      <c r="M1304" s="15">
        <v>2</v>
      </c>
      <c r="N1304" s="16">
        <v>3</v>
      </c>
      <c r="O1304" s="17">
        <v>0</v>
      </c>
      <c r="P1304" s="15">
        <f t="shared" si="78"/>
        <v>3</v>
      </c>
      <c r="Q1304" s="15">
        <f t="shared" si="79"/>
        <v>150</v>
      </c>
      <c r="R1304" s="18"/>
      <c r="S1304" s="242"/>
      <c r="T1304" s="242"/>
      <c r="U1304" s="21"/>
      <c r="V1304" s="242"/>
      <c r="W1304" s="21"/>
      <c r="X1304" s="21"/>
      <c r="Y1304" s="244"/>
    </row>
    <row r="1305" spans="1:27" ht="45" x14ac:dyDescent="0.25">
      <c r="A1305" s="82" t="s">
        <v>54</v>
      </c>
      <c r="B1305" s="127"/>
      <c r="C1305" s="127"/>
      <c r="D1305" s="128"/>
      <c r="E1305" s="8"/>
      <c r="F1305" s="9" t="s">
        <v>250</v>
      </c>
      <c r="G1305" s="10" t="s">
        <v>2303</v>
      </c>
      <c r="H1305" s="11" t="s">
        <v>201</v>
      </c>
      <c r="I1305" s="12">
        <v>12</v>
      </c>
      <c r="J1305" s="13">
        <v>43009</v>
      </c>
      <c r="K1305" s="14">
        <v>43009</v>
      </c>
      <c r="L1305" s="14">
        <v>43100</v>
      </c>
      <c r="M1305" s="15">
        <v>1</v>
      </c>
      <c r="N1305" s="16">
        <v>1</v>
      </c>
      <c r="O1305" s="17">
        <v>0</v>
      </c>
      <c r="P1305" s="15">
        <f t="shared" si="78"/>
        <v>1</v>
      </c>
      <c r="Q1305" s="15">
        <f t="shared" si="79"/>
        <v>100</v>
      </c>
      <c r="R1305" s="18"/>
      <c r="S1305" s="242"/>
      <c r="T1305" s="242"/>
      <c r="U1305" s="21"/>
      <c r="V1305" s="242"/>
      <c r="W1305" s="21"/>
      <c r="X1305" s="21"/>
      <c r="Y1305" s="244"/>
    </row>
    <row r="1306" spans="1:27" ht="45" x14ac:dyDescent="0.25">
      <c r="A1306" s="82" t="s">
        <v>54</v>
      </c>
      <c r="B1306" s="127" t="s">
        <v>2304</v>
      </c>
      <c r="C1306" s="127" t="s">
        <v>2305</v>
      </c>
      <c r="D1306" s="128" t="s">
        <v>2306</v>
      </c>
      <c r="E1306" s="8" t="s">
        <v>2307</v>
      </c>
      <c r="F1306" s="9" t="s">
        <v>24</v>
      </c>
      <c r="G1306" s="10" t="s">
        <v>2308</v>
      </c>
      <c r="H1306" s="11" t="s">
        <v>21</v>
      </c>
      <c r="I1306" s="12">
        <v>12</v>
      </c>
      <c r="J1306" s="13">
        <v>43009</v>
      </c>
      <c r="K1306" s="14">
        <v>43009</v>
      </c>
      <c r="L1306" s="14">
        <v>43100</v>
      </c>
      <c r="M1306" s="15">
        <v>1</v>
      </c>
      <c r="N1306" s="16">
        <v>0</v>
      </c>
      <c r="O1306" s="29">
        <v>0.93</v>
      </c>
      <c r="P1306" s="15">
        <f t="shared" si="78"/>
        <v>0.93</v>
      </c>
      <c r="Q1306" s="15">
        <f t="shared" si="79"/>
        <v>93</v>
      </c>
      <c r="R1306" s="18"/>
      <c r="S1306" s="242">
        <f>VLOOKUP(C1306,'[1]Sumado depto y gestion incorp1'!$A$2:$C$297,3,FALSE)</f>
        <v>2530527754</v>
      </c>
      <c r="T1306" s="242">
        <f>VLOOKUP(C1306,'[1]Sumado depto y gestion incorp1'!$A$2:$D$297,4,FALSE)</f>
        <v>0</v>
      </c>
      <c r="U1306" s="21">
        <f>VLOOKUP(C1306,'[1]Sumado depto y gestion incorp1'!$A$2:$F$297,6,FALSE)</f>
        <v>2495171283</v>
      </c>
      <c r="V1306" s="242">
        <f>VLOOKUP(C1306,'[1]Sumado depto y gestion incorp1'!$A$2:$G$297,7,FALSE)</f>
        <v>0</v>
      </c>
      <c r="W1306" s="21">
        <f t="shared" si="80"/>
        <v>2530527754</v>
      </c>
      <c r="X1306" s="21">
        <f t="shared" si="81"/>
        <v>2495171283</v>
      </c>
      <c r="Y1306" s="244"/>
    </row>
    <row r="1307" spans="1:27" ht="45" x14ac:dyDescent="0.25">
      <c r="A1307" s="82" t="s">
        <v>54</v>
      </c>
      <c r="B1307" s="127"/>
      <c r="C1307" s="127"/>
      <c r="D1307" s="128"/>
      <c r="E1307" s="8"/>
      <c r="F1307" s="9" t="s">
        <v>70</v>
      </c>
      <c r="G1307" s="10" t="s">
        <v>2309</v>
      </c>
      <c r="H1307" s="11" t="s">
        <v>21</v>
      </c>
      <c r="I1307" s="12">
        <v>12</v>
      </c>
      <c r="J1307" s="13">
        <v>43009</v>
      </c>
      <c r="K1307" s="14">
        <v>43009</v>
      </c>
      <c r="L1307" s="14">
        <v>43100</v>
      </c>
      <c r="M1307" s="15">
        <v>1</v>
      </c>
      <c r="N1307" s="16">
        <v>0</v>
      </c>
      <c r="O1307" s="29">
        <v>0.96</v>
      </c>
      <c r="P1307" s="15">
        <f t="shared" si="78"/>
        <v>0.96</v>
      </c>
      <c r="Q1307" s="15">
        <f t="shared" si="79"/>
        <v>96</v>
      </c>
      <c r="R1307" s="18"/>
      <c r="S1307" s="242"/>
      <c r="T1307" s="242"/>
      <c r="U1307" s="21"/>
      <c r="V1307" s="242"/>
      <c r="W1307" s="21"/>
      <c r="X1307" s="21"/>
      <c r="Y1307" s="244"/>
    </row>
    <row r="1308" spans="1:27" ht="45" x14ac:dyDescent="0.25">
      <c r="A1308" s="82" t="s">
        <v>54</v>
      </c>
      <c r="B1308" s="127"/>
      <c r="C1308" s="127"/>
      <c r="D1308" s="128"/>
      <c r="E1308" s="8"/>
      <c r="F1308" s="9" t="s">
        <v>23</v>
      </c>
      <c r="G1308" s="10" t="s">
        <v>2310</v>
      </c>
      <c r="H1308" s="11" t="s">
        <v>21</v>
      </c>
      <c r="I1308" s="12">
        <v>12</v>
      </c>
      <c r="J1308" s="13">
        <v>43009</v>
      </c>
      <c r="K1308" s="14">
        <v>43009</v>
      </c>
      <c r="L1308" s="14">
        <v>43100</v>
      </c>
      <c r="M1308" s="15">
        <v>1</v>
      </c>
      <c r="N1308" s="16">
        <v>0</v>
      </c>
      <c r="O1308" s="17">
        <v>2.1</v>
      </c>
      <c r="P1308" s="15">
        <f t="shared" si="78"/>
        <v>2.1</v>
      </c>
      <c r="Q1308" s="15">
        <f t="shared" si="79"/>
        <v>210</v>
      </c>
      <c r="R1308" s="18"/>
      <c r="S1308" s="242"/>
      <c r="T1308" s="242"/>
      <c r="U1308" s="21"/>
      <c r="V1308" s="242"/>
      <c r="W1308" s="21"/>
      <c r="X1308" s="21"/>
      <c r="Y1308" s="244"/>
    </row>
    <row r="1309" spans="1:27" ht="45" x14ac:dyDescent="0.25">
      <c r="A1309" s="82" t="s">
        <v>54</v>
      </c>
      <c r="B1309" s="127"/>
      <c r="C1309" s="127"/>
      <c r="D1309" s="128"/>
      <c r="E1309" s="8"/>
      <c r="F1309" s="9" t="s">
        <v>250</v>
      </c>
      <c r="G1309" s="10" t="s">
        <v>2311</v>
      </c>
      <c r="H1309" s="11" t="s">
        <v>21</v>
      </c>
      <c r="I1309" s="12">
        <v>12</v>
      </c>
      <c r="J1309" s="13">
        <v>43009</v>
      </c>
      <c r="K1309" s="14">
        <v>43009</v>
      </c>
      <c r="L1309" s="14">
        <v>43100</v>
      </c>
      <c r="M1309" s="15">
        <v>1</v>
      </c>
      <c r="N1309" s="16">
        <v>1</v>
      </c>
      <c r="O1309" s="17">
        <v>0</v>
      </c>
      <c r="P1309" s="15">
        <f t="shared" si="78"/>
        <v>1</v>
      </c>
      <c r="Q1309" s="15">
        <f t="shared" si="79"/>
        <v>100</v>
      </c>
      <c r="R1309" s="18"/>
      <c r="S1309" s="242"/>
      <c r="T1309" s="242"/>
      <c r="U1309" s="21"/>
      <c r="V1309" s="242"/>
      <c r="W1309" s="21"/>
      <c r="X1309" s="21"/>
      <c r="Y1309" s="244"/>
    </row>
    <row r="1310" spans="1:27" s="52" customFormat="1" ht="60" x14ac:dyDescent="0.25">
      <c r="A1310" s="235" t="s">
        <v>52</v>
      </c>
      <c r="B1310" s="236">
        <v>310101</v>
      </c>
      <c r="C1310" s="130" t="s">
        <v>2312</v>
      </c>
      <c r="D1310" s="236" t="s">
        <v>2313</v>
      </c>
      <c r="E1310" s="201" t="s">
        <v>2314</v>
      </c>
      <c r="F1310" s="91" t="s">
        <v>72</v>
      </c>
      <c r="G1310" s="201" t="s">
        <v>2315</v>
      </c>
      <c r="H1310" s="183" t="s">
        <v>21</v>
      </c>
      <c r="I1310" s="184">
        <v>12</v>
      </c>
      <c r="J1310" s="202">
        <v>43009</v>
      </c>
      <c r="K1310" s="203">
        <v>43009</v>
      </c>
      <c r="L1310" s="203">
        <v>43100</v>
      </c>
      <c r="M1310" s="179">
        <v>44</v>
      </c>
      <c r="N1310" s="185">
        <v>54</v>
      </c>
      <c r="O1310" s="102">
        <v>0</v>
      </c>
      <c r="P1310" s="179">
        <f t="shared" si="78"/>
        <v>54</v>
      </c>
      <c r="Q1310" s="15">
        <f t="shared" si="79"/>
        <v>122.72727272727273</v>
      </c>
      <c r="R1310" s="186" t="s">
        <v>2316</v>
      </c>
      <c r="S1310" s="242">
        <f>VLOOKUP(C1310,'[1]Sumado depto y gestion incorp1'!$A$2:$C$297,3,FALSE)</f>
        <v>100000000</v>
      </c>
      <c r="T1310" s="242">
        <f>VLOOKUP(C1310,'[1]Sumado depto y gestion incorp1'!$A$2:$D$297,4,FALSE)</f>
        <v>0</v>
      </c>
      <c r="U1310" s="21">
        <f>VLOOKUP(C1310,'[1]Sumado depto y gestion incorp1'!$A$2:$F$297,6,FALSE)</f>
        <v>100000000</v>
      </c>
      <c r="V1310" s="242">
        <f>VLOOKUP(C1310,'[1]Sumado depto y gestion incorp1'!$A$2:$G$297,7,FALSE)</f>
        <v>0</v>
      </c>
      <c r="W1310" s="21">
        <f t="shared" si="80"/>
        <v>100000000</v>
      </c>
      <c r="X1310" s="21">
        <f t="shared" si="81"/>
        <v>100000000</v>
      </c>
      <c r="Y1310" s="244"/>
      <c r="AA1310" s="252"/>
    </row>
    <row r="1311" spans="1:27" s="52" customFormat="1" ht="45" x14ac:dyDescent="0.25">
      <c r="A1311" s="235" t="s">
        <v>52</v>
      </c>
      <c r="B1311" s="236"/>
      <c r="C1311" s="130"/>
      <c r="D1311" s="236"/>
      <c r="E1311" s="201"/>
      <c r="F1311" s="183" t="s">
        <v>73</v>
      </c>
      <c r="G1311" s="201" t="s">
        <v>2317</v>
      </c>
      <c r="H1311" s="183" t="s">
        <v>21</v>
      </c>
      <c r="I1311" s="184">
        <v>12</v>
      </c>
      <c r="J1311" s="202">
        <v>43009</v>
      </c>
      <c r="K1311" s="203">
        <v>43009</v>
      </c>
      <c r="L1311" s="203">
        <v>43100</v>
      </c>
      <c r="M1311" s="179">
        <v>44</v>
      </c>
      <c r="N1311" s="185">
        <v>7</v>
      </c>
      <c r="O1311" s="102">
        <v>0</v>
      </c>
      <c r="P1311" s="179">
        <f t="shared" si="78"/>
        <v>7</v>
      </c>
      <c r="Q1311" s="15">
        <f t="shared" si="79"/>
        <v>15.909090909090908</v>
      </c>
      <c r="R1311" s="186" t="s">
        <v>2318</v>
      </c>
      <c r="S1311" s="242"/>
      <c r="T1311" s="242"/>
      <c r="U1311" s="21"/>
      <c r="V1311" s="242"/>
      <c r="W1311" s="21"/>
      <c r="X1311" s="21"/>
      <c r="Y1311" s="244"/>
      <c r="AA1311" s="252"/>
    </row>
    <row r="1312" spans="1:27" s="52" customFormat="1" ht="60" x14ac:dyDescent="0.25">
      <c r="A1312" s="235" t="s">
        <v>52</v>
      </c>
      <c r="B1312" s="130" t="s">
        <v>2319</v>
      </c>
      <c r="C1312" s="130" t="s">
        <v>2320</v>
      </c>
      <c r="D1312" s="237" t="s">
        <v>2321</v>
      </c>
      <c r="E1312" s="30" t="s">
        <v>2322</v>
      </c>
      <c r="F1312" s="91" t="s">
        <v>22</v>
      </c>
      <c r="G1312" s="10" t="s">
        <v>2323</v>
      </c>
      <c r="H1312" s="183" t="s">
        <v>21</v>
      </c>
      <c r="I1312" s="184">
        <v>12</v>
      </c>
      <c r="J1312" s="202">
        <v>43009</v>
      </c>
      <c r="K1312" s="203">
        <v>43009</v>
      </c>
      <c r="L1312" s="203">
        <v>43100</v>
      </c>
      <c r="M1312" s="179">
        <v>1</v>
      </c>
      <c r="N1312" s="181">
        <v>0.5</v>
      </c>
      <c r="O1312" s="204">
        <v>0.5</v>
      </c>
      <c r="P1312" s="179">
        <f t="shared" si="78"/>
        <v>1</v>
      </c>
      <c r="Q1312" s="15">
        <f t="shared" si="79"/>
        <v>100</v>
      </c>
      <c r="R1312" s="187"/>
      <c r="S1312" s="242">
        <f>VLOOKUP(C1312,'[1]Sumado depto y gestion incorp1'!$A$2:$C$297,3,FALSE)</f>
        <v>7798175043</v>
      </c>
      <c r="T1312" s="242">
        <f>VLOOKUP(C1312,'[1]Sumado depto y gestion incorp1'!$A$2:$D$297,4,FALSE)</f>
        <v>0</v>
      </c>
      <c r="U1312" s="21">
        <f>VLOOKUP(C1312,'[1]Sumado depto y gestion incorp1'!$A$2:$F$297,6,FALSE)</f>
        <v>3441751644</v>
      </c>
      <c r="V1312" s="242">
        <f>VLOOKUP(C1312,'[1]Sumado depto y gestion incorp1'!$A$2:$G$297,7,FALSE)</f>
        <v>0</v>
      </c>
      <c r="W1312" s="21">
        <f t="shared" si="80"/>
        <v>7798175043</v>
      </c>
      <c r="X1312" s="21">
        <f t="shared" si="81"/>
        <v>3441751644</v>
      </c>
      <c r="Y1312" s="244"/>
      <c r="AA1312" s="252"/>
    </row>
    <row r="1313" spans="1:27" s="52" customFormat="1" ht="45" x14ac:dyDescent="0.25">
      <c r="A1313" s="235" t="s">
        <v>52</v>
      </c>
      <c r="B1313" s="130"/>
      <c r="C1313" s="130"/>
      <c r="D1313" s="237"/>
      <c r="E1313" s="30"/>
      <c r="F1313" s="91" t="s">
        <v>23</v>
      </c>
      <c r="G1313" s="10" t="s">
        <v>2324</v>
      </c>
      <c r="H1313" s="183" t="s">
        <v>21</v>
      </c>
      <c r="I1313" s="184">
        <v>12</v>
      </c>
      <c r="J1313" s="202">
        <v>43009</v>
      </c>
      <c r="K1313" s="203">
        <v>43009</v>
      </c>
      <c r="L1313" s="203">
        <v>43100</v>
      </c>
      <c r="M1313" s="179">
        <v>1</v>
      </c>
      <c r="N1313" s="181">
        <v>0.5</v>
      </c>
      <c r="O1313" s="204">
        <v>0.5</v>
      </c>
      <c r="P1313" s="179">
        <f t="shared" si="78"/>
        <v>1</v>
      </c>
      <c r="Q1313" s="15">
        <f t="shared" si="79"/>
        <v>100</v>
      </c>
      <c r="R1313" s="187"/>
      <c r="S1313" s="242"/>
      <c r="T1313" s="242"/>
      <c r="U1313" s="21"/>
      <c r="V1313" s="242"/>
      <c r="W1313" s="21"/>
      <c r="X1313" s="21"/>
      <c r="Y1313" s="244"/>
      <c r="AA1313" s="252"/>
    </row>
    <row r="1314" spans="1:27" s="52" customFormat="1" ht="45" x14ac:dyDescent="0.25">
      <c r="A1314" s="235" t="s">
        <v>52</v>
      </c>
      <c r="B1314" s="130"/>
      <c r="C1314" s="130"/>
      <c r="D1314" s="237"/>
      <c r="E1314" s="30"/>
      <c r="F1314" s="91" t="s">
        <v>232</v>
      </c>
      <c r="G1314" s="10" t="s">
        <v>2325</v>
      </c>
      <c r="H1314" s="183" t="s">
        <v>21</v>
      </c>
      <c r="I1314" s="184">
        <v>12</v>
      </c>
      <c r="J1314" s="202">
        <v>43009</v>
      </c>
      <c r="K1314" s="203">
        <v>43009</v>
      </c>
      <c r="L1314" s="203">
        <v>43100</v>
      </c>
      <c r="M1314" s="179">
        <v>1</v>
      </c>
      <c r="N1314" s="181">
        <v>0</v>
      </c>
      <c r="O1314" s="204">
        <v>0.5</v>
      </c>
      <c r="P1314" s="179">
        <f t="shared" si="78"/>
        <v>0.5</v>
      </c>
      <c r="Q1314" s="15">
        <f t="shared" si="79"/>
        <v>50</v>
      </c>
      <c r="R1314" s="187"/>
      <c r="S1314" s="242"/>
      <c r="T1314" s="242"/>
      <c r="U1314" s="21"/>
      <c r="V1314" s="242"/>
      <c r="W1314" s="21"/>
      <c r="X1314" s="21"/>
      <c r="Y1314" s="244"/>
      <c r="AA1314" s="252"/>
    </row>
    <row r="1315" spans="1:27" s="52" customFormat="1" ht="45" x14ac:dyDescent="0.25">
      <c r="A1315" s="235" t="s">
        <v>52</v>
      </c>
      <c r="B1315" s="130"/>
      <c r="C1315" s="130"/>
      <c r="D1315" s="237"/>
      <c r="E1315" s="30"/>
      <c r="F1315" s="91" t="s">
        <v>79</v>
      </c>
      <c r="G1315" s="10" t="s">
        <v>2326</v>
      </c>
      <c r="H1315" s="183" t="s">
        <v>21</v>
      </c>
      <c r="I1315" s="184">
        <v>12</v>
      </c>
      <c r="J1315" s="202">
        <v>43009</v>
      </c>
      <c r="K1315" s="203">
        <v>43009</v>
      </c>
      <c r="L1315" s="203">
        <v>43100</v>
      </c>
      <c r="M1315" s="179">
        <v>1</v>
      </c>
      <c r="N1315" s="181">
        <v>0</v>
      </c>
      <c r="O1315" s="204">
        <v>0</v>
      </c>
      <c r="P1315" s="179">
        <f t="shared" si="78"/>
        <v>0</v>
      </c>
      <c r="Q1315" s="15">
        <f t="shared" si="79"/>
        <v>0</v>
      </c>
      <c r="R1315" s="187"/>
      <c r="S1315" s="242"/>
      <c r="T1315" s="242"/>
      <c r="U1315" s="21"/>
      <c r="V1315" s="242"/>
      <c r="W1315" s="21"/>
      <c r="X1315" s="21"/>
      <c r="Y1315" s="244"/>
      <c r="AA1315" s="252"/>
    </row>
    <row r="1316" spans="1:27" s="52" customFormat="1" ht="60" x14ac:dyDescent="0.25">
      <c r="A1316" s="235" t="s">
        <v>52</v>
      </c>
      <c r="B1316" s="130" t="s">
        <v>2327</v>
      </c>
      <c r="C1316" s="130" t="s">
        <v>2328</v>
      </c>
      <c r="D1316" s="237" t="s">
        <v>2329</v>
      </c>
      <c r="E1316" s="30" t="s">
        <v>2330</v>
      </c>
      <c r="F1316" s="91" t="s">
        <v>24</v>
      </c>
      <c r="G1316" s="10" t="s">
        <v>2331</v>
      </c>
      <c r="H1316" s="183" t="s">
        <v>2332</v>
      </c>
      <c r="I1316" s="184">
        <v>12</v>
      </c>
      <c r="J1316" s="202">
        <v>43009</v>
      </c>
      <c r="K1316" s="203">
        <v>43009</v>
      </c>
      <c r="L1316" s="203">
        <v>43100</v>
      </c>
      <c r="M1316" s="179">
        <v>10000</v>
      </c>
      <c r="N1316" s="185">
        <v>0</v>
      </c>
      <c r="O1316" s="102">
        <v>0</v>
      </c>
      <c r="P1316" s="179">
        <f t="shared" ref="P1316:P1379" si="82">N1316+O1316</f>
        <v>0</v>
      </c>
      <c r="Q1316" s="15">
        <f t="shared" si="79"/>
        <v>0</v>
      </c>
      <c r="R1316" s="188"/>
      <c r="S1316" s="242">
        <f>VLOOKUP(C1316,'[1]Sumado depto y gestion incorp1'!$A$2:$C$297,3,FALSE)</f>
        <v>4769090134</v>
      </c>
      <c r="T1316" s="242">
        <f>VLOOKUP(C1316,'[1]Sumado depto y gestion incorp1'!$A$2:$D$297,4,FALSE)</f>
        <v>0</v>
      </c>
      <c r="U1316" s="21">
        <f>VLOOKUP(C1316,'[1]Sumado depto y gestion incorp1'!$A$2:$F$297,6,FALSE)</f>
        <v>3859201739</v>
      </c>
      <c r="V1316" s="242">
        <f>VLOOKUP(C1316,'[1]Sumado depto y gestion incorp1'!$A$2:$G$297,7,FALSE)</f>
        <v>0</v>
      </c>
      <c r="W1316" s="21">
        <f t="shared" si="80"/>
        <v>4769090134</v>
      </c>
      <c r="X1316" s="21">
        <f t="shared" si="81"/>
        <v>3859201739</v>
      </c>
      <c r="Y1316" s="244"/>
      <c r="AA1316" s="252"/>
    </row>
    <row r="1317" spans="1:27" s="52" customFormat="1" ht="45" x14ac:dyDescent="0.25">
      <c r="A1317" s="235" t="s">
        <v>52</v>
      </c>
      <c r="B1317" s="130"/>
      <c r="C1317" s="130"/>
      <c r="D1317" s="237"/>
      <c r="E1317" s="30"/>
      <c r="F1317" s="91" t="s">
        <v>26</v>
      </c>
      <c r="G1317" s="10" t="s">
        <v>2333</v>
      </c>
      <c r="H1317" s="183" t="s">
        <v>201</v>
      </c>
      <c r="I1317" s="184">
        <v>12</v>
      </c>
      <c r="J1317" s="202">
        <v>43009</v>
      </c>
      <c r="K1317" s="203">
        <v>43009</v>
      </c>
      <c r="L1317" s="203">
        <v>43100</v>
      </c>
      <c r="M1317" s="179">
        <v>1</v>
      </c>
      <c r="N1317" s="185">
        <v>0</v>
      </c>
      <c r="O1317" s="102">
        <v>0</v>
      </c>
      <c r="P1317" s="179">
        <f t="shared" si="82"/>
        <v>0</v>
      </c>
      <c r="Q1317" s="15">
        <f t="shared" si="79"/>
        <v>0</v>
      </c>
      <c r="R1317" s="188"/>
      <c r="S1317" s="242"/>
      <c r="T1317" s="242"/>
      <c r="U1317" s="21"/>
      <c r="V1317" s="242"/>
      <c r="W1317" s="21"/>
      <c r="X1317" s="21"/>
      <c r="Y1317" s="244"/>
      <c r="AA1317" s="252"/>
    </row>
    <row r="1318" spans="1:27" s="52" customFormat="1" ht="45" x14ac:dyDescent="0.25">
      <c r="A1318" s="235" t="s">
        <v>52</v>
      </c>
      <c r="B1318" s="130"/>
      <c r="C1318" s="130"/>
      <c r="D1318" s="237"/>
      <c r="E1318" s="30"/>
      <c r="F1318" s="91" t="s">
        <v>70</v>
      </c>
      <c r="G1318" s="10" t="s">
        <v>2334</v>
      </c>
      <c r="H1318" s="183" t="s">
        <v>201</v>
      </c>
      <c r="I1318" s="184">
        <v>12</v>
      </c>
      <c r="J1318" s="202">
        <v>43009</v>
      </c>
      <c r="K1318" s="203">
        <v>43009</v>
      </c>
      <c r="L1318" s="203">
        <v>43100</v>
      </c>
      <c r="M1318" s="179">
        <v>1</v>
      </c>
      <c r="N1318" s="185">
        <v>1</v>
      </c>
      <c r="O1318" s="102">
        <v>0</v>
      </c>
      <c r="P1318" s="179">
        <f t="shared" si="82"/>
        <v>1</v>
      </c>
      <c r="Q1318" s="15">
        <f t="shared" si="79"/>
        <v>100</v>
      </c>
      <c r="R1318" s="188"/>
      <c r="S1318" s="242"/>
      <c r="T1318" s="242"/>
      <c r="U1318" s="21"/>
      <c r="V1318" s="242"/>
      <c r="W1318" s="21"/>
      <c r="X1318" s="21"/>
      <c r="Y1318" s="244"/>
      <c r="AA1318" s="252"/>
    </row>
    <row r="1319" spans="1:27" s="52" customFormat="1" ht="45" x14ac:dyDescent="0.25">
      <c r="A1319" s="235" t="s">
        <v>52</v>
      </c>
      <c r="B1319" s="130" t="s">
        <v>2335</v>
      </c>
      <c r="C1319" s="130" t="s">
        <v>2336</v>
      </c>
      <c r="D1319" s="237" t="s">
        <v>2337</v>
      </c>
      <c r="E1319" s="30" t="s">
        <v>2338</v>
      </c>
      <c r="F1319" s="91" t="s">
        <v>197</v>
      </c>
      <c r="G1319" s="10" t="s">
        <v>2339</v>
      </c>
      <c r="H1319" s="183" t="s">
        <v>21</v>
      </c>
      <c r="I1319" s="184">
        <v>12</v>
      </c>
      <c r="J1319" s="202">
        <v>43009</v>
      </c>
      <c r="K1319" s="203">
        <v>43009</v>
      </c>
      <c r="L1319" s="203">
        <v>43100</v>
      </c>
      <c r="M1319" s="179">
        <v>3</v>
      </c>
      <c r="N1319" s="181">
        <v>2</v>
      </c>
      <c r="O1319" s="102">
        <v>1</v>
      </c>
      <c r="P1319" s="179">
        <f t="shared" si="82"/>
        <v>3</v>
      </c>
      <c r="Q1319" s="15">
        <f t="shared" si="79"/>
        <v>100</v>
      </c>
      <c r="R1319" s="188"/>
      <c r="S1319" s="242">
        <f>VLOOKUP(C1319,'[1]Sumado depto y gestion incorp1'!$A$2:$C$297,3,FALSE)</f>
        <v>617517903</v>
      </c>
      <c r="T1319" s="242">
        <f>VLOOKUP(C1319,'[1]Sumado depto y gestion incorp1'!$A$2:$D$297,4,FALSE)</f>
        <v>0</v>
      </c>
      <c r="U1319" s="21">
        <f>VLOOKUP(C1319,'[1]Sumado depto y gestion incorp1'!$A$2:$F$297,6,FALSE)</f>
        <v>31487400</v>
      </c>
      <c r="V1319" s="242">
        <f>VLOOKUP(C1319,'[1]Sumado depto y gestion incorp1'!$A$2:$G$297,7,FALSE)</f>
        <v>0</v>
      </c>
      <c r="W1319" s="21">
        <f t="shared" si="80"/>
        <v>617517903</v>
      </c>
      <c r="X1319" s="21">
        <f t="shared" si="81"/>
        <v>31487400</v>
      </c>
      <c r="Y1319" s="244"/>
      <c r="AA1319" s="252"/>
    </row>
    <row r="1320" spans="1:27" s="52" customFormat="1" ht="45" x14ac:dyDescent="0.25">
      <c r="A1320" s="235" t="s">
        <v>52</v>
      </c>
      <c r="B1320" s="130"/>
      <c r="C1320" s="130"/>
      <c r="D1320" s="237"/>
      <c r="E1320" s="30"/>
      <c r="F1320" s="91" t="s">
        <v>26</v>
      </c>
      <c r="G1320" s="10" t="s">
        <v>2340</v>
      </c>
      <c r="H1320" s="183" t="s">
        <v>21</v>
      </c>
      <c r="I1320" s="184">
        <v>12</v>
      </c>
      <c r="J1320" s="202">
        <v>43009</v>
      </c>
      <c r="K1320" s="203">
        <v>43009</v>
      </c>
      <c r="L1320" s="203">
        <v>43100</v>
      </c>
      <c r="M1320" s="179">
        <v>2</v>
      </c>
      <c r="N1320" s="181">
        <v>0</v>
      </c>
      <c r="O1320" s="102"/>
      <c r="P1320" s="179">
        <f t="shared" si="82"/>
        <v>0</v>
      </c>
      <c r="Q1320" s="15">
        <f t="shared" si="79"/>
        <v>0</v>
      </c>
      <c r="R1320" s="189"/>
      <c r="S1320" s="242"/>
      <c r="T1320" s="242"/>
      <c r="U1320" s="21"/>
      <c r="V1320" s="242"/>
      <c r="W1320" s="21"/>
      <c r="X1320" s="21"/>
      <c r="Y1320" s="244"/>
      <c r="AA1320" s="252"/>
    </row>
    <row r="1321" spans="1:27" s="52" customFormat="1" ht="45" x14ac:dyDescent="0.25">
      <c r="A1321" s="235" t="s">
        <v>52</v>
      </c>
      <c r="B1321" s="130"/>
      <c r="C1321" s="130"/>
      <c r="D1321" s="237"/>
      <c r="E1321" s="30"/>
      <c r="F1321" s="91" t="s">
        <v>70</v>
      </c>
      <c r="G1321" s="10" t="s">
        <v>2341</v>
      </c>
      <c r="H1321" s="183" t="s">
        <v>21</v>
      </c>
      <c r="I1321" s="184">
        <v>12</v>
      </c>
      <c r="J1321" s="202">
        <v>43009</v>
      </c>
      <c r="K1321" s="203">
        <v>43009</v>
      </c>
      <c r="L1321" s="203">
        <v>43100</v>
      </c>
      <c r="M1321" s="179">
        <v>1</v>
      </c>
      <c r="N1321" s="181">
        <v>0</v>
      </c>
      <c r="O1321" s="102"/>
      <c r="P1321" s="179">
        <f t="shared" si="82"/>
        <v>0</v>
      </c>
      <c r="Q1321" s="15">
        <f t="shared" si="79"/>
        <v>0</v>
      </c>
      <c r="R1321" s="189"/>
      <c r="S1321" s="242"/>
      <c r="T1321" s="242"/>
      <c r="U1321" s="21"/>
      <c r="V1321" s="242"/>
      <c r="W1321" s="21"/>
      <c r="X1321" s="21"/>
      <c r="Y1321" s="244"/>
      <c r="AA1321" s="252"/>
    </row>
    <row r="1322" spans="1:27" s="52" customFormat="1" ht="60" x14ac:dyDescent="0.25">
      <c r="A1322" s="235" t="s">
        <v>52</v>
      </c>
      <c r="B1322" s="130" t="s">
        <v>2342</v>
      </c>
      <c r="C1322" s="130" t="s">
        <v>2343</v>
      </c>
      <c r="D1322" s="237" t="s">
        <v>2344</v>
      </c>
      <c r="E1322" s="30" t="s">
        <v>2345</v>
      </c>
      <c r="F1322" s="91" t="s">
        <v>70</v>
      </c>
      <c r="G1322" s="10" t="s">
        <v>2346</v>
      </c>
      <c r="H1322" s="183" t="s">
        <v>21</v>
      </c>
      <c r="I1322" s="184">
        <v>12</v>
      </c>
      <c r="J1322" s="202">
        <v>43009</v>
      </c>
      <c r="K1322" s="203">
        <v>43009</v>
      </c>
      <c r="L1322" s="203">
        <v>43100</v>
      </c>
      <c r="M1322" s="179">
        <v>150</v>
      </c>
      <c r="N1322" s="185">
        <v>20</v>
      </c>
      <c r="O1322" s="190">
        <v>173</v>
      </c>
      <c r="P1322" s="179">
        <f t="shared" si="82"/>
        <v>193</v>
      </c>
      <c r="Q1322" s="15">
        <f t="shared" si="79"/>
        <v>128.66666666666666</v>
      </c>
      <c r="R1322" s="191"/>
      <c r="S1322" s="242">
        <f>VLOOKUP(C1322,'[1]Sumado depto y gestion incorp1'!$A$2:$C$297,3,FALSE)</f>
        <v>406000000</v>
      </c>
      <c r="T1322" s="242">
        <f>VLOOKUP(C1322,'[1]Sumado depto y gestion incorp1'!$A$2:$D$297,4,FALSE)</f>
        <v>0</v>
      </c>
      <c r="U1322" s="21">
        <f>VLOOKUP(C1322,'[1]Sumado depto y gestion incorp1'!$A$2:$F$297,6,FALSE)</f>
        <v>267278170</v>
      </c>
      <c r="V1322" s="242">
        <f>VLOOKUP(C1322,'[1]Sumado depto y gestion incorp1'!$A$2:$G$297,7,FALSE)</f>
        <v>0</v>
      </c>
      <c r="W1322" s="21">
        <f t="shared" si="80"/>
        <v>406000000</v>
      </c>
      <c r="X1322" s="21">
        <f t="shared" si="81"/>
        <v>267278170</v>
      </c>
      <c r="Y1322" s="244"/>
      <c r="AA1322" s="252"/>
    </row>
    <row r="1323" spans="1:27" s="52" customFormat="1" ht="45" x14ac:dyDescent="0.25">
      <c r="A1323" s="235" t="s">
        <v>52</v>
      </c>
      <c r="B1323" s="130"/>
      <c r="C1323" s="130"/>
      <c r="D1323" s="237"/>
      <c r="E1323" s="30"/>
      <c r="F1323" s="91" t="s">
        <v>72</v>
      </c>
      <c r="G1323" s="10" t="s">
        <v>2347</v>
      </c>
      <c r="H1323" s="183" t="s">
        <v>21</v>
      </c>
      <c r="I1323" s="184">
        <v>12</v>
      </c>
      <c r="J1323" s="202">
        <v>43009</v>
      </c>
      <c r="K1323" s="203">
        <v>43009</v>
      </c>
      <c r="L1323" s="203">
        <v>43100</v>
      </c>
      <c r="M1323" s="179">
        <v>3</v>
      </c>
      <c r="N1323" s="185">
        <v>0</v>
      </c>
      <c r="O1323" s="205">
        <v>5</v>
      </c>
      <c r="P1323" s="179">
        <f t="shared" si="82"/>
        <v>5</v>
      </c>
      <c r="Q1323" s="15">
        <f t="shared" si="79"/>
        <v>166.66666666666669</v>
      </c>
      <c r="R1323" s="191"/>
      <c r="S1323" s="242"/>
      <c r="T1323" s="242"/>
      <c r="U1323" s="21"/>
      <c r="V1323" s="242"/>
      <c r="W1323" s="21"/>
      <c r="X1323" s="21"/>
      <c r="Y1323" s="244"/>
      <c r="AA1323" s="252"/>
    </row>
    <row r="1324" spans="1:27" s="52" customFormat="1" ht="45" x14ac:dyDescent="0.25">
      <c r="A1324" s="235" t="s">
        <v>52</v>
      </c>
      <c r="B1324" s="130"/>
      <c r="C1324" s="130"/>
      <c r="D1324" s="237"/>
      <c r="E1324" s="30"/>
      <c r="F1324" s="91" t="s">
        <v>73</v>
      </c>
      <c r="G1324" s="10" t="s">
        <v>2348</v>
      </c>
      <c r="H1324" s="183" t="s">
        <v>21</v>
      </c>
      <c r="I1324" s="184">
        <v>12</v>
      </c>
      <c r="J1324" s="202">
        <v>43009</v>
      </c>
      <c r="K1324" s="203">
        <v>43009</v>
      </c>
      <c r="L1324" s="203">
        <v>43100</v>
      </c>
      <c r="M1324" s="179">
        <v>150</v>
      </c>
      <c r="N1324" s="185">
        <v>20</v>
      </c>
      <c r="O1324" s="190"/>
      <c r="P1324" s="179">
        <f t="shared" si="82"/>
        <v>20</v>
      </c>
      <c r="Q1324" s="15">
        <f t="shared" si="79"/>
        <v>13.333333333333334</v>
      </c>
      <c r="R1324" s="191"/>
      <c r="S1324" s="242"/>
      <c r="T1324" s="242"/>
      <c r="U1324" s="21"/>
      <c r="V1324" s="242"/>
      <c r="W1324" s="21"/>
      <c r="X1324" s="21"/>
      <c r="Y1324" s="244"/>
      <c r="AA1324" s="252"/>
    </row>
    <row r="1325" spans="1:27" s="52" customFormat="1" ht="45" x14ac:dyDescent="0.25">
      <c r="A1325" s="235" t="s">
        <v>52</v>
      </c>
      <c r="B1325" s="130"/>
      <c r="C1325" s="130"/>
      <c r="D1325" s="237"/>
      <c r="E1325" s="30"/>
      <c r="F1325" s="91" t="s">
        <v>22</v>
      </c>
      <c r="G1325" s="10" t="s">
        <v>2349</v>
      </c>
      <c r="H1325" s="183" t="s">
        <v>71</v>
      </c>
      <c r="I1325" s="184">
        <v>12</v>
      </c>
      <c r="J1325" s="202">
        <v>43009</v>
      </c>
      <c r="K1325" s="203">
        <v>43009</v>
      </c>
      <c r="L1325" s="203">
        <v>43100</v>
      </c>
      <c r="M1325" s="179">
        <v>20</v>
      </c>
      <c r="N1325" s="192">
        <v>200</v>
      </c>
      <c r="O1325" s="190"/>
      <c r="P1325" s="179">
        <f t="shared" si="82"/>
        <v>200</v>
      </c>
      <c r="Q1325" s="15">
        <f t="shared" si="79"/>
        <v>1000</v>
      </c>
      <c r="R1325" s="191"/>
      <c r="S1325" s="242"/>
      <c r="T1325" s="242"/>
      <c r="U1325" s="21"/>
      <c r="V1325" s="242"/>
      <c r="W1325" s="21"/>
      <c r="X1325" s="21"/>
      <c r="Y1325" s="244"/>
      <c r="AA1325" s="252"/>
    </row>
    <row r="1326" spans="1:27" s="52" customFormat="1" ht="45" x14ac:dyDescent="0.25">
      <c r="A1326" s="235" t="s">
        <v>52</v>
      </c>
      <c r="B1326" s="130"/>
      <c r="C1326" s="130"/>
      <c r="D1326" s="237"/>
      <c r="E1326" s="30"/>
      <c r="F1326" s="91" t="s">
        <v>23</v>
      </c>
      <c r="G1326" s="10" t="s">
        <v>2350</v>
      </c>
      <c r="H1326" s="183" t="s">
        <v>21</v>
      </c>
      <c r="I1326" s="184">
        <v>12</v>
      </c>
      <c r="J1326" s="202">
        <v>43009</v>
      </c>
      <c r="K1326" s="203">
        <v>43009</v>
      </c>
      <c r="L1326" s="203">
        <v>43100</v>
      </c>
      <c r="M1326" s="179">
        <v>2</v>
      </c>
      <c r="N1326" s="185">
        <v>3</v>
      </c>
      <c r="O1326" s="190">
        <v>2</v>
      </c>
      <c r="P1326" s="179">
        <f t="shared" si="82"/>
        <v>5</v>
      </c>
      <c r="Q1326" s="15">
        <f t="shared" si="79"/>
        <v>250</v>
      </c>
      <c r="R1326" s="191"/>
      <c r="S1326" s="242"/>
      <c r="T1326" s="242"/>
      <c r="U1326" s="21"/>
      <c r="V1326" s="242"/>
      <c r="W1326" s="21"/>
      <c r="X1326" s="21"/>
      <c r="Y1326" s="244"/>
      <c r="AA1326" s="252"/>
    </row>
    <row r="1327" spans="1:27" s="52" customFormat="1" ht="45" x14ac:dyDescent="0.25">
      <c r="A1327" s="235" t="s">
        <v>52</v>
      </c>
      <c r="B1327" s="130" t="s">
        <v>2342</v>
      </c>
      <c r="C1327" s="130" t="s">
        <v>2351</v>
      </c>
      <c r="D1327" s="237" t="s">
        <v>2352</v>
      </c>
      <c r="E1327" s="30" t="s">
        <v>2353</v>
      </c>
      <c r="F1327" s="91" t="s">
        <v>72</v>
      </c>
      <c r="G1327" s="10" t="s">
        <v>2354</v>
      </c>
      <c r="H1327" s="183" t="s">
        <v>21</v>
      </c>
      <c r="I1327" s="184">
        <v>12</v>
      </c>
      <c r="J1327" s="202">
        <v>43009</v>
      </c>
      <c r="K1327" s="203">
        <v>43009</v>
      </c>
      <c r="L1327" s="203">
        <v>43100</v>
      </c>
      <c r="M1327" s="179">
        <v>23</v>
      </c>
      <c r="N1327" s="185">
        <v>0</v>
      </c>
      <c r="O1327" s="190"/>
      <c r="P1327" s="179">
        <f t="shared" si="82"/>
        <v>0</v>
      </c>
      <c r="Q1327" s="15">
        <f t="shared" si="79"/>
        <v>0</v>
      </c>
      <c r="R1327" s="191"/>
      <c r="S1327" s="242">
        <f>VLOOKUP(C1327,'[1]Sumado depto y gestion incorp1'!$A$2:$C$297,3,FALSE)</f>
        <v>650000000</v>
      </c>
      <c r="T1327" s="242">
        <f>VLOOKUP(C1327,'[1]Sumado depto y gestion incorp1'!$A$2:$D$297,4,FALSE)</f>
        <v>0</v>
      </c>
      <c r="U1327" s="21">
        <f>VLOOKUP(C1327,'[1]Sumado depto y gestion incorp1'!$A$2:$F$297,6,FALSE)</f>
        <v>488142311</v>
      </c>
      <c r="V1327" s="242">
        <f>VLOOKUP(C1327,'[1]Sumado depto y gestion incorp1'!$A$2:$G$297,7,FALSE)</f>
        <v>0</v>
      </c>
      <c r="W1327" s="21">
        <f t="shared" si="80"/>
        <v>650000000</v>
      </c>
      <c r="X1327" s="21">
        <f t="shared" si="81"/>
        <v>488142311</v>
      </c>
      <c r="Y1327" s="244"/>
      <c r="AA1327" s="252"/>
    </row>
    <row r="1328" spans="1:27" s="52" customFormat="1" ht="45" x14ac:dyDescent="0.25">
      <c r="A1328" s="235" t="s">
        <v>52</v>
      </c>
      <c r="B1328" s="130"/>
      <c r="C1328" s="130"/>
      <c r="D1328" s="237"/>
      <c r="E1328" s="30"/>
      <c r="F1328" s="91" t="s">
        <v>73</v>
      </c>
      <c r="G1328" s="10" t="s">
        <v>2355</v>
      </c>
      <c r="H1328" s="183" t="s">
        <v>21</v>
      </c>
      <c r="I1328" s="184">
        <v>12</v>
      </c>
      <c r="J1328" s="202">
        <v>43009</v>
      </c>
      <c r="K1328" s="203">
        <v>43009</v>
      </c>
      <c r="L1328" s="203">
        <v>43100</v>
      </c>
      <c r="M1328" s="179">
        <v>15</v>
      </c>
      <c r="N1328" s="185">
        <v>0</v>
      </c>
      <c r="O1328" s="190">
        <v>12</v>
      </c>
      <c r="P1328" s="179">
        <f t="shared" si="82"/>
        <v>12</v>
      </c>
      <c r="Q1328" s="15">
        <f t="shared" si="79"/>
        <v>80</v>
      </c>
      <c r="R1328" s="191"/>
      <c r="S1328" s="242"/>
      <c r="T1328" s="242"/>
      <c r="U1328" s="21"/>
      <c r="V1328" s="242"/>
      <c r="W1328" s="21"/>
      <c r="X1328" s="21"/>
      <c r="Y1328" s="244"/>
      <c r="AA1328" s="252"/>
    </row>
    <row r="1329" spans="1:27" s="52" customFormat="1" ht="45" x14ac:dyDescent="0.25">
      <c r="A1329" s="235" t="s">
        <v>52</v>
      </c>
      <c r="B1329" s="130"/>
      <c r="C1329" s="130"/>
      <c r="D1329" s="237"/>
      <c r="E1329" s="30"/>
      <c r="F1329" s="91" t="s">
        <v>22</v>
      </c>
      <c r="G1329" s="10" t="s">
        <v>2356</v>
      </c>
      <c r="H1329" s="183" t="s">
        <v>21</v>
      </c>
      <c r="I1329" s="184">
        <v>12</v>
      </c>
      <c r="J1329" s="202">
        <v>43009</v>
      </c>
      <c r="K1329" s="203">
        <v>43009</v>
      </c>
      <c r="L1329" s="203">
        <v>43100</v>
      </c>
      <c r="M1329" s="179">
        <v>12</v>
      </c>
      <c r="N1329" s="185">
        <v>0</v>
      </c>
      <c r="O1329" s="190">
        <v>18</v>
      </c>
      <c r="P1329" s="179">
        <f t="shared" si="82"/>
        <v>18</v>
      </c>
      <c r="Q1329" s="15">
        <f t="shared" si="79"/>
        <v>150</v>
      </c>
      <c r="R1329" s="191"/>
      <c r="S1329" s="242"/>
      <c r="T1329" s="242"/>
      <c r="U1329" s="21"/>
      <c r="V1329" s="242"/>
      <c r="W1329" s="21"/>
      <c r="X1329" s="21"/>
      <c r="Y1329" s="244"/>
      <c r="AA1329" s="252"/>
    </row>
    <row r="1330" spans="1:27" s="52" customFormat="1" ht="45" x14ac:dyDescent="0.25">
      <c r="A1330" s="235" t="s">
        <v>52</v>
      </c>
      <c r="B1330" s="130"/>
      <c r="C1330" s="130"/>
      <c r="D1330" s="237"/>
      <c r="E1330" s="30"/>
      <c r="F1330" s="91" t="s">
        <v>23</v>
      </c>
      <c r="G1330" s="10" t="s">
        <v>2357</v>
      </c>
      <c r="H1330" s="183" t="s">
        <v>21</v>
      </c>
      <c r="I1330" s="184">
        <v>12</v>
      </c>
      <c r="J1330" s="202">
        <v>43009</v>
      </c>
      <c r="K1330" s="203">
        <v>43009</v>
      </c>
      <c r="L1330" s="203">
        <v>43100</v>
      </c>
      <c r="M1330" s="179">
        <v>23</v>
      </c>
      <c r="N1330" s="185">
        <v>0</v>
      </c>
      <c r="O1330" s="190"/>
      <c r="P1330" s="179">
        <f t="shared" si="82"/>
        <v>0</v>
      </c>
      <c r="Q1330" s="15">
        <f t="shared" si="79"/>
        <v>0</v>
      </c>
      <c r="R1330" s="191"/>
      <c r="S1330" s="242"/>
      <c r="T1330" s="242"/>
      <c r="U1330" s="21"/>
      <c r="V1330" s="242"/>
      <c r="W1330" s="21"/>
      <c r="X1330" s="21"/>
      <c r="Y1330" s="244"/>
      <c r="AA1330" s="252"/>
    </row>
    <row r="1331" spans="1:27" s="52" customFormat="1" ht="45" x14ac:dyDescent="0.25">
      <c r="A1331" s="235" t="s">
        <v>52</v>
      </c>
      <c r="B1331" s="130"/>
      <c r="C1331" s="130"/>
      <c r="D1331" s="237"/>
      <c r="E1331" s="30"/>
      <c r="F1331" s="91" t="s">
        <v>232</v>
      </c>
      <c r="G1331" s="10" t="s">
        <v>2358</v>
      </c>
      <c r="H1331" s="183" t="s">
        <v>21</v>
      </c>
      <c r="I1331" s="184">
        <v>12</v>
      </c>
      <c r="J1331" s="202">
        <v>43009</v>
      </c>
      <c r="K1331" s="203">
        <v>43009</v>
      </c>
      <c r="L1331" s="203">
        <v>43100</v>
      </c>
      <c r="M1331" s="179">
        <v>12</v>
      </c>
      <c r="N1331" s="185">
        <v>0</v>
      </c>
      <c r="O1331" s="190"/>
      <c r="P1331" s="179">
        <f t="shared" si="82"/>
        <v>0</v>
      </c>
      <c r="Q1331" s="15">
        <f t="shared" si="79"/>
        <v>0</v>
      </c>
      <c r="R1331" s="191"/>
      <c r="S1331" s="242"/>
      <c r="T1331" s="242"/>
      <c r="U1331" s="21"/>
      <c r="V1331" s="242"/>
      <c r="W1331" s="21"/>
      <c r="X1331" s="21"/>
      <c r="Y1331" s="244"/>
      <c r="AA1331" s="252"/>
    </row>
    <row r="1332" spans="1:27" s="52" customFormat="1" ht="45" x14ac:dyDescent="0.25">
      <c r="A1332" s="235" t="s">
        <v>52</v>
      </c>
      <c r="B1332" s="130"/>
      <c r="C1332" s="130"/>
      <c r="D1332" s="237"/>
      <c r="E1332" s="30"/>
      <c r="F1332" s="91" t="s">
        <v>79</v>
      </c>
      <c r="G1332" s="10" t="s">
        <v>2359</v>
      </c>
      <c r="H1332" s="183" t="s">
        <v>21</v>
      </c>
      <c r="I1332" s="184">
        <v>12</v>
      </c>
      <c r="J1332" s="202">
        <v>43009</v>
      </c>
      <c r="K1332" s="203">
        <v>43009</v>
      </c>
      <c r="L1332" s="203">
        <v>43100</v>
      </c>
      <c r="M1332" s="179">
        <v>15</v>
      </c>
      <c r="N1332" s="185">
        <v>0</v>
      </c>
      <c r="O1332" s="190"/>
      <c r="P1332" s="179">
        <f t="shared" si="82"/>
        <v>0</v>
      </c>
      <c r="Q1332" s="15">
        <f t="shared" si="79"/>
        <v>0</v>
      </c>
      <c r="R1332" s="191"/>
      <c r="S1332" s="242"/>
      <c r="T1332" s="242"/>
      <c r="U1332" s="21"/>
      <c r="V1332" s="242"/>
      <c r="W1332" s="21"/>
      <c r="X1332" s="21"/>
      <c r="Y1332" s="244"/>
      <c r="AA1332" s="252"/>
    </row>
    <row r="1333" spans="1:27" s="52" customFormat="1" ht="45" x14ac:dyDescent="0.25">
      <c r="A1333" s="235" t="s">
        <v>52</v>
      </c>
      <c r="B1333" s="130" t="s">
        <v>2327</v>
      </c>
      <c r="C1333" s="130" t="s">
        <v>2360</v>
      </c>
      <c r="D1333" s="237" t="s">
        <v>2361</v>
      </c>
      <c r="E1333" s="30" t="s">
        <v>2362</v>
      </c>
      <c r="F1333" s="91" t="s">
        <v>26</v>
      </c>
      <c r="G1333" s="10" t="s">
        <v>2363</v>
      </c>
      <c r="H1333" s="183" t="s">
        <v>21</v>
      </c>
      <c r="I1333" s="184">
        <v>12</v>
      </c>
      <c r="J1333" s="202">
        <v>43009</v>
      </c>
      <c r="K1333" s="203">
        <v>43009</v>
      </c>
      <c r="L1333" s="203">
        <v>43100</v>
      </c>
      <c r="M1333" s="179">
        <v>9</v>
      </c>
      <c r="N1333" s="185">
        <v>5</v>
      </c>
      <c r="O1333" s="102">
        <v>0</v>
      </c>
      <c r="P1333" s="179">
        <f t="shared" si="82"/>
        <v>5</v>
      </c>
      <c r="Q1333" s="15">
        <f t="shared" si="79"/>
        <v>55.555555555555557</v>
      </c>
      <c r="R1333" s="186" t="s">
        <v>2364</v>
      </c>
      <c r="S1333" s="242">
        <f>VLOOKUP(C1333,'[1]Sumado depto y gestion incorp1'!$A$2:$C$297,3,FALSE)</f>
        <v>1750000000</v>
      </c>
      <c r="T1333" s="242">
        <f>VLOOKUP(C1333,'[1]Sumado depto y gestion incorp1'!$A$2:$D$297,4,FALSE)</f>
        <v>0</v>
      </c>
      <c r="U1333" s="21">
        <f>VLOOKUP(C1333,'[1]Sumado depto y gestion incorp1'!$A$2:$F$297,6,FALSE)</f>
        <v>1555832942</v>
      </c>
      <c r="V1333" s="242">
        <f>VLOOKUP(C1333,'[1]Sumado depto y gestion incorp1'!$A$2:$G$297,7,FALSE)</f>
        <v>0</v>
      </c>
      <c r="W1333" s="21">
        <f t="shared" si="80"/>
        <v>1750000000</v>
      </c>
      <c r="X1333" s="21">
        <f t="shared" si="81"/>
        <v>1555832942</v>
      </c>
      <c r="Y1333" s="244"/>
      <c r="AA1333" s="252"/>
    </row>
    <row r="1334" spans="1:27" s="52" customFormat="1" ht="45" x14ac:dyDescent="0.25">
      <c r="A1334" s="235" t="s">
        <v>52</v>
      </c>
      <c r="B1334" s="130"/>
      <c r="C1334" s="130"/>
      <c r="D1334" s="237"/>
      <c r="E1334" s="30"/>
      <c r="F1334" s="91" t="s">
        <v>70</v>
      </c>
      <c r="G1334" s="10" t="s">
        <v>2365</v>
      </c>
      <c r="H1334" s="183" t="s">
        <v>21</v>
      </c>
      <c r="I1334" s="184">
        <v>12</v>
      </c>
      <c r="J1334" s="202">
        <v>43009</v>
      </c>
      <c r="K1334" s="203">
        <v>43009</v>
      </c>
      <c r="L1334" s="203">
        <v>43100</v>
      </c>
      <c r="M1334" s="179">
        <v>34</v>
      </c>
      <c r="N1334" s="185">
        <v>0</v>
      </c>
      <c r="O1334" s="102">
        <v>0</v>
      </c>
      <c r="P1334" s="179">
        <f t="shared" si="82"/>
        <v>0</v>
      </c>
      <c r="Q1334" s="15">
        <f t="shared" si="79"/>
        <v>0</v>
      </c>
      <c r="R1334" s="186"/>
      <c r="S1334" s="242"/>
      <c r="T1334" s="242"/>
      <c r="U1334" s="21"/>
      <c r="V1334" s="242"/>
      <c r="W1334" s="21"/>
      <c r="X1334" s="21"/>
      <c r="Y1334" s="244"/>
      <c r="AA1334" s="252"/>
    </row>
    <row r="1335" spans="1:27" s="52" customFormat="1" ht="120" x14ac:dyDescent="0.25">
      <c r="A1335" s="235" t="s">
        <v>52</v>
      </c>
      <c r="B1335" s="130"/>
      <c r="C1335" s="130"/>
      <c r="D1335" s="237"/>
      <c r="E1335" s="30"/>
      <c r="F1335" s="91" t="s">
        <v>72</v>
      </c>
      <c r="G1335" s="10" t="s">
        <v>2366</v>
      </c>
      <c r="H1335" s="183" t="s">
        <v>21</v>
      </c>
      <c r="I1335" s="184">
        <v>12</v>
      </c>
      <c r="J1335" s="202">
        <v>43009</v>
      </c>
      <c r="K1335" s="203">
        <v>43009</v>
      </c>
      <c r="L1335" s="203">
        <v>43100</v>
      </c>
      <c r="M1335" s="179">
        <v>277</v>
      </c>
      <c r="N1335" s="185">
        <v>1688</v>
      </c>
      <c r="O1335" s="102">
        <v>334</v>
      </c>
      <c r="P1335" s="179">
        <f t="shared" si="82"/>
        <v>2022</v>
      </c>
      <c r="Q1335" s="15">
        <f t="shared" si="79"/>
        <v>729.96389891696754</v>
      </c>
      <c r="R1335" s="186" t="s">
        <v>2367</v>
      </c>
      <c r="S1335" s="242"/>
      <c r="T1335" s="242"/>
      <c r="U1335" s="21"/>
      <c r="V1335" s="242"/>
      <c r="W1335" s="21"/>
      <c r="X1335" s="21"/>
      <c r="Y1335" s="244"/>
      <c r="AA1335" s="252"/>
    </row>
    <row r="1336" spans="1:27" s="52" customFormat="1" ht="45" x14ac:dyDescent="0.25">
      <c r="A1336" s="235" t="s">
        <v>52</v>
      </c>
      <c r="B1336" s="130"/>
      <c r="C1336" s="130"/>
      <c r="D1336" s="237"/>
      <c r="E1336" s="30"/>
      <c r="F1336" s="91" t="s">
        <v>73</v>
      </c>
      <c r="G1336" s="10" t="s">
        <v>2368</v>
      </c>
      <c r="H1336" s="183" t="s">
        <v>21</v>
      </c>
      <c r="I1336" s="184">
        <v>12</v>
      </c>
      <c r="J1336" s="202">
        <v>43009</v>
      </c>
      <c r="K1336" s="203">
        <v>43009</v>
      </c>
      <c r="L1336" s="203">
        <v>43100</v>
      </c>
      <c r="M1336" s="179">
        <v>68</v>
      </c>
      <c r="N1336" s="185">
        <v>33</v>
      </c>
      <c r="O1336" s="102">
        <v>0</v>
      </c>
      <c r="P1336" s="179">
        <f t="shared" si="82"/>
        <v>33</v>
      </c>
      <c r="Q1336" s="15">
        <f t="shared" si="79"/>
        <v>48.529411764705884</v>
      </c>
      <c r="R1336" s="186" t="s">
        <v>2369</v>
      </c>
      <c r="S1336" s="242"/>
      <c r="T1336" s="242"/>
      <c r="U1336" s="21"/>
      <c r="V1336" s="242"/>
      <c r="W1336" s="21"/>
      <c r="X1336" s="21"/>
      <c r="Y1336" s="244"/>
      <c r="AA1336" s="252"/>
    </row>
    <row r="1337" spans="1:27" s="52" customFormat="1" ht="45" x14ac:dyDescent="0.25">
      <c r="A1337" s="235" t="s">
        <v>52</v>
      </c>
      <c r="B1337" s="130"/>
      <c r="C1337" s="130"/>
      <c r="D1337" s="237"/>
      <c r="E1337" s="30"/>
      <c r="F1337" s="91" t="s">
        <v>22</v>
      </c>
      <c r="G1337" s="10" t="s">
        <v>2370</v>
      </c>
      <c r="H1337" s="183" t="s">
        <v>21</v>
      </c>
      <c r="I1337" s="184">
        <v>12</v>
      </c>
      <c r="J1337" s="202">
        <v>43009</v>
      </c>
      <c r="K1337" s="203">
        <v>43009</v>
      </c>
      <c r="L1337" s="203">
        <v>43100</v>
      </c>
      <c r="M1337" s="179">
        <v>1</v>
      </c>
      <c r="N1337" s="185">
        <v>3</v>
      </c>
      <c r="O1337" s="102">
        <v>0</v>
      </c>
      <c r="P1337" s="179">
        <f t="shared" si="82"/>
        <v>3</v>
      </c>
      <c r="Q1337" s="15">
        <f t="shared" ref="Q1337:Q1400" si="83">P1337/M1337*100</f>
        <v>300</v>
      </c>
      <c r="R1337" s="186" t="s">
        <v>2371</v>
      </c>
      <c r="S1337" s="242"/>
      <c r="T1337" s="242"/>
      <c r="U1337" s="21"/>
      <c r="V1337" s="242"/>
      <c r="W1337" s="21"/>
      <c r="X1337" s="21"/>
      <c r="Y1337" s="244"/>
      <c r="AA1337" s="252"/>
    </row>
    <row r="1338" spans="1:27" s="52" customFormat="1" ht="45" x14ac:dyDescent="0.25">
      <c r="A1338" s="235" t="s">
        <v>52</v>
      </c>
      <c r="B1338" s="130" t="s">
        <v>2372</v>
      </c>
      <c r="C1338" s="130" t="s">
        <v>2373</v>
      </c>
      <c r="D1338" s="237" t="s">
        <v>2374</v>
      </c>
      <c r="E1338" s="30" t="s">
        <v>2375</v>
      </c>
      <c r="F1338" s="91" t="s">
        <v>79</v>
      </c>
      <c r="G1338" s="10" t="s">
        <v>2376</v>
      </c>
      <c r="H1338" s="183" t="s">
        <v>21</v>
      </c>
      <c r="I1338" s="184">
        <v>12</v>
      </c>
      <c r="J1338" s="202">
        <v>43009</v>
      </c>
      <c r="K1338" s="203">
        <v>43009</v>
      </c>
      <c r="L1338" s="203">
        <v>43100</v>
      </c>
      <c r="M1338" s="179">
        <v>1</v>
      </c>
      <c r="N1338" s="181">
        <v>0</v>
      </c>
      <c r="O1338" s="102">
        <v>1</v>
      </c>
      <c r="P1338" s="179">
        <f t="shared" si="82"/>
        <v>1</v>
      </c>
      <c r="Q1338" s="15">
        <f t="shared" si="83"/>
        <v>100</v>
      </c>
      <c r="R1338" s="193"/>
      <c r="S1338" s="242">
        <f>VLOOKUP(C1338,'[1]Sumado depto y gestion incorp1'!$A$2:$C$297,3,FALSE)</f>
        <v>811482097</v>
      </c>
      <c r="T1338" s="242">
        <f>VLOOKUP(C1338,'[1]Sumado depto y gestion incorp1'!$A$2:$D$297,4,FALSE)</f>
        <v>0</v>
      </c>
      <c r="U1338" s="21">
        <f>VLOOKUP(C1338,'[1]Sumado depto y gestion incorp1'!$A$2:$F$297,6,FALSE)</f>
        <v>659371903</v>
      </c>
      <c r="V1338" s="242">
        <f>VLOOKUP(C1338,'[1]Sumado depto y gestion incorp1'!$A$2:$G$297,7,FALSE)</f>
        <v>0</v>
      </c>
      <c r="W1338" s="21">
        <f t="shared" si="80"/>
        <v>811482097</v>
      </c>
      <c r="X1338" s="21">
        <f t="shared" si="81"/>
        <v>659371903</v>
      </c>
      <c r="Y1338" s="244"/>
      <c r="AA1338" s="252"/>
    </row>
    <row r="1339" spans="1:27" s="52" customFormat="1" ht="45" x14ac:dyDescent="0.25">
      <c r="A1339" s="235" t="s">
        <v>52</v>
      </c>
      <c r="B1339" s="130"/>
      <c r="C1339" s="130"/>
      <c r="D1339" s="237"/>
      <c r="E1339" s="30"/>
      <c r="F1339" s="91" t="s">
        <v>78</v>
      </c>
      <c r="G1339" s="10" t="s">
        <v>2377</v>
      </c>
      <c r="H1339" s="183" t="s">
        <v>21</v>
      </c>
      <c r="I1339" s="184">
        <v>12</v>
      </c>
      <c r="J1339" s="202">
        <v>43009</v>
      </c>
      <c r="K1339" s="203">
        <v>43009</v>
      </c>
      <c r="L1339" s="203">
        <v>43100</v>
      </c>
      <c r="M1339" s="179">
        <v>1</v>
      </c>
      <c r="N1339" s="181">
        <v>0</v>
      </c>
      <c r="O1339" s="102"/>
      <c r="P1339" s="179">
        <f t="shared" si="82"/>
        <v>0</v>
      </c>
      <c r="Q1339" s="15">
        <f t="shared" si="83"/>
        <v>0</v>
      </c>
      <c r="R1339" s="189"/>
      <c r="S1339" s="242"/>
      <c r="T1339" s="242"/>
      <c r="U1339" s="21"/>
      <c r="V1339" s="242"/>
      <c r="W1339" s="21"/>
      <c r="X1339" s="21"/>
      <c r="Y1339" s="244"/>
      <c r="AA1339" s="252"/>
    </row>
    <row r="1340" spans="1:27" s="52" customFormat="1" ht="45" x14ac:dyDescent="0.25">
      <c r="A1340" s="235" t="s">
        <v>52</v>
      </c>
      <c r="B1340" s="130"/>
      <c r="C1340" s="130"/>
      <c r="D1340" s="237"/>
      <c r="E1340" s="30"/>
      <c r="F1340" s="91" t="s">
        <v>250</v>
      </c>
      <c r="G1340" s="10" t="s">
        <v>2378</v>
      </c>
      <c r="H1340" s="183" t="s">
        <v>21</v>
      </c>
      <c r="I1340" s="184">
        <v>12</v>
      </c>
      <c r="J1340" s="202">
        <v>43009</v>
      </c>
      <c r="K1340" s="203">
        <v>43009</v>
      </c>
      <c r="L1340" s="203">
        <v>43100</v>
      </c>
      <c r="M1340" s="179">
        <v>1</v>
      </c>
      <c r="N1340" s="194">
        <v>0</v>
      </c>
      <c r="O1340" s="102">
        <v>3</v>
      </c>
      <c r="P1340" s="179">
        <f t="shared" si="82"/>
        <v>3</v>
      </c>
      <c r="Q1340" s="15">
        <f t="shared" si="83"/>
        <v>300</v>
      </c>
      <c r="R1340" s="191"/>
      <c r="S1340" s="242"/>
      <c r="T1340" s="242"/>
      <c r="U1340" s="21"/>
      <c r="V1340" s="242"/>
      <c r="W1340" s="21"/>
      <c r="X1340" s="21"/>
      <c r="Y1340" s="244"/>
      <c r="AA1340" s="252"/>
    </row>
    <row r="1341" spans="1:27" s="52" customFormat="1" ht="45" x14ac:dyDescent="0.25">
      <c r="A1341" s="235" t="s">
        <v>52</v>
      </c>
      <c r="B1341" s="130"/>
      <c r="C1341" s="130"/>
      <c r="D1341" s="237"/>
      <c r="E1341" s="30"/>
      <c r="F1341" s="91" t="s">
        <v>234</v>
      </c>
      <c r="G1341" s="10" t="s">
        <v>2379</v>
      </c>
      <c r="H1341" s="183" t="s">
        <v>21</v>
      </c>
      <c r="I1341" s="184">
        <v>12</v>
      </c>
      <c r="J1341" s="202">
        <v>43009</v>
      </c>
      <c r="K1341" s="203">
        <v>43009</v>
      </c>
      <c r="L1341" s="203">
        <v>43100</v>
      </c>
      <c r="M1341" s="179">
        <v>1</v>
      </c>
      <c r="N1341" s="194">
        <v>0</v>
      </c>
      <c r="O1341" s="102"/>
      <c r="P1341" s="179">
        <f t="shared" si="82"/>
        <v>0</v>
      </c>
      <c r="Q1341" s="15">
        <f t="shared" si="83"/>
        <v>0</v>
      </c>
      <c r="R1341" s="195"/>
      <c r="S1341" s="242"/>
      <c r="T1341" s="242"/>
      <c r="U1341" s="21"/>
      <c r="V1341" s="242"/>
      <c r="W1341" s="21"/>
      <c r="X1341" s="21"/>
      <c r="Y1341" s="244"/>
      <c r="AA1341" s="252"/>
    </row>
    <row r="1342" spans="1:27" s="52" customFormat="1" ht="45" x14ac:dyDescent="0.25">
      <c r="A1342" s="235" t="s">
        <v>52</v>
      </c>
      <c r="B1342" s="130"/>
      <c r="C1342" s="130"/>
      <c r="D1342" s="237"/>
      <c r="E1342" s="30"/>
      <c r="F1342" s="91" t="s">
        <v>619</v>
      </c>
      <c r="G1342" s="10" t="s">
        <v>2380</v>
      </c>
      <c r="H1342" s="183" t="s">
        <v>21</v>
      </c>
      <c r="I1342" s="184">
        <v>12</v>
      </c>
      <c r="J1342" s="202">
        <v>43009</v>
      </c>
      <c r="K1342" s="203">
        <v>43009</v>
      </c>
      <c r="L1342" s="203">
        <v>43100</v>
      </c>
      <c r="M1342" s="179">
        <v>5</v>
      </c>
      <c r="N1342" s="194">
        <v>9</v>
      </c>
      <c r="O1342" s="102">
        <v>1</v>
      </c>
      <c r="P1342" s="179">
        <f t="shared" si="82"/>
        <v>10</v>
      </c>
      <c r="Q1342" s="15">
        <f t="shared" si="83"/>
        <v>200</v>
      </c>
      <c r="R1342" s="191"/>
      <c r="S1342" s="242"/>
      <c r="T1342" s="242"/>
      <c r="U1342" s="21"/>
      <c r="V1342" s="242"/>
      <c r="W1342" s="21"/>
      <c r="X1342" s="21"/>
      <c r="Y1342" s="244"/>
      <c r="AA1342" s="252"/>
    </row>
    <row r="1343" spans="1:27" s="52" customFormat="1" ht="45" x14ac:dyDescent="0.25">
      <c r="A1343" s="235" t="s">
        <v>52</v>
      </c>
      <c r="B1343" s="130"/>
      <c r="C1343" s="130"/>
      <c r="D1343" s="237"/>
      <c r="E1343" s="30"/>
      <c r="F1343" s="91" t="s">
        <v>707</v>
      </c>
      <c r="G1343" s="10" t="s">
        <v>2381</v>
      </c>
      <c r="H1343" s="183" t="s">
        <v>21</v>
      </c>
      <c r="I1343" s="184">
        <v>12</v>
      </c>
      <c r="J1343" s="202">
        <v>43009</v>
      </c>
      <c r="K1343" s="203">
        <v>43009</v>
      </c>
      <c r="L1343" s="203">
        <v>43100</v>
      </c>
      <c r="M1343" s="179">
        <v>5</v>
      </c>
      <c r="N1343" s="194">
        <v>5</v>
      </c>
      <c r="O1343" s="102"/>
      <c r="P1343" s="179">
        <f t="shared" si="82"/>
        <v>5</v>
      </c>
      <c r="Q1343" s="15">
        <f t="shared" si="83"/>
        <v>100</v>
      </c>
      <c r="R1343" s="191"/>
      <c r="S1343" s="242"/>
      <c r="T1343" s="242"/>
      <c r="U1343" s="21"/>
      <c r="V1343" s="242"/>
      <c r="W1343" s="21"/>
      <c r="X1343" s="21"/>
      <c r="Y1343" s="244"/>
      <c r="AA1343" s="252"/>
    </row>
    <row r="1344" spans="1:27" s="52" customFormat="1" ht="45" x14ac:dyDescent="0.25">
      <c r="A1344" s="235" t="s">
        <v>52</v>
      </c>
      <c r="B1344" s="130"/>
      <c r="C1344" s="130"/>
      <c r="D1344" s="237"/>
      <c r="E1344" s="30"/>
      <c r="F1344" s="91" t="s">
        <v>236</v>
      </c>
      <c r="G1344" s="169" t="s">
        <v>2382</v>
      </c>
      <c r="H1344" s="196" t="s">
        <v>21</v>
      </c>
      <c r="I1344" s="197">
        <v>12</v>
      </c>
      <c r="J1344" s="202">
        <v>43009</v>
      </c>
      <c r="K1344" s="203">
        <v>43009</v>
      </c>
      <c r="L1344" s="203">
        <v>43100</v>
      </c>
      <c r="M1344" s="174">
        <v>1</v>
      </c>
      <c r="N1344" s="198">
        <v>0.5</v>
      </c>
      <c r="O1344" s="102"/>
      <c r="P1344" s="179">
        <f t="shared" si="82"/>
        <v>0.5</v>
      </c>
      <c r="Q1344" s="15">
        <f t="shared" si="83"/>
        <v>50</v>
      </c>
      <c r="R1344" s="191"/>
      <c r="S1344" s="242"/>
      <c r="T1344" s="242"/>
      <c r="U1344" s="21"/>
      <c r="V1344" s="242"/>
      <c r="W1344" s="21"/>
      <c r="X1344" s="21"/>
      <c r="Y1344" s="244"/>
      <c r="AA1344" s="252"/>
    </row>
    <row r="1345" spans="1:27" s="52" customFormat="1" ht="45" x14ac:dyDescent="0.25">
      <c r="A1345" s="235" t="s">
        <v>52</v>
      </c>
      <c r="B1345" s="130"/>
      <c r="C1345" s="130"/>
      <c r="D1345" s="237"/>
      <c r="E1345" s="30"/>
      <c r="F1345" s="91" t="s">
        <v>710</v>
      </c>
      <c r="G1345" s="10" t="s">
        <v>2383</v>
      </c>
      <c r="H1345" s="183" t="s">
        <v>21</v>
      </c>
      <c r="I1345" s="184">
        <v>12</v>
      </c>
      <c r="J1345" s="202">
        <v>43009</v>
      </c>
      <c r="K1345" s="203">
        <v>43009</v>
      </c>
      <c r="L1345" s="203">
        <v>43100</v>
      </c>
      <c r="M1345" s="179">
        <v>200</v>
      </c>
      <c r="N1345" s="194">
        <v>255</v>
      </c>
      <c r="O1345" s="102"/>
      <c r="P1345" s="179">
        <f t="shared" si="82"/>
        <v>255</v>
      </c>
      <c r="Q1345" s="15">
        <f t="shared" si="83"/>
        <v>127.49999999999999</v>
      </c>
      <c r="R1345" s="199"/>
      <c r="S1345" s="242"/>
      <c r="T1345" s="242"/>
      <c r="U1345" s="21"/>
      <c r="V1345" s="242"/>
      <c r="W1345" s="21"/>
      <c r="X1345" s="21"/>
      <c r="Y1345" s="244"/>
      <c r="AA1345" s="252"/>
    </row>
    <row r="1346" spans="1:27" s="52" customFormat="1" ht="45" x14ac:dyDescent="0.25">
      <c r="A1346" s="235" t="s">
        <v>52</v>
      </c>
      <c r="B1346" s="130"/>
      <c r="C1346" s="130"/>
      <c r="D1346" s="237"/>
      <c r="E1346" s="30"/>
      <c r="F1346" s="91" t="s">
        <v>766</v>
      </c>
      <c r="G1346" s="10" t="s">
        <v>2384</v>
      </c>
      <c r="H1346" s="183" t="s">
        <v>21</v>
      </c>
      <c r="I1346" s="184">
        <v>12</v>
      </c>
      <c r="J1346" s="202">
        <v>43009</v>
      </c>
      <c r="K1346" s="203">
        <v>43009</v>
      </c>
      <c r="L1346" s="203">
        <v>43100</v>
      </c>
      <c r="M1346" s="179">
        <v>2</v>
      </c>
      <c r="N1346" s="194">
        <v>49</v>
      </c>
      <c r="O1346" s="102">
        <v>9</v>
      </c>
      <c r="P1346" s="179">
        <f t="shared" si="82"/>
        <v>58</v>
      </c>
      <c r="Q1346" s="15">
        <f t="shared" si="83"/>
        <v>2900</v>
      </c>
      <c r="R1346" s="191"/>
      <c r="S1346" s="242"/>
      <c r="T1346" s="242"/>
      <c r="U1346" s="21"/>
      <c r="V1346" s="242"/>
      <c r="W1346" s="21"/>
      <c r="X1346" s="21"/>
      <c r="Y1346" s="244"/>
      <c r="AA1346" s="252"/>
    </row>
    <row r="1347" spans="1:27" s="52" customFormat="1" ht="45" x14ac:dyDescent="0.25">
      <c r="A1347" s="235" t="s">
        <v>52</v>
      </c>
      <c r="B1347" s="130"/>
      <c r="C1347" s="130"/>
      <c r="D1347" s="237"/>
      <c r="E1347" s="30"/>
      <c r="F1347" s="91" t="s">
        <v>89</v>
      </c>
      <c r="G1347" s="10" t="s">
        <v>2385</v>
      </c>
      <c r="H1347" s="183" t="s">
        <v>21</v>
      </c>
      <c r="I1347" s="184">
        <v>12</v>
      </c>
      <c r="J1347" s="202">
        <v>43009</v>
      </c>
      <c r="K1347" s="203">
        <v>43009</v>
      </c>
      <c r="L1347" s="203">
        <v>43100</v>
      </c>
      <c r="M1347" s="179">
        <v>1</v>
      </c>
      <c r="N1347" s="198">
        <v>2</v>
      </c>
      <c r="O1347" s="102">
        <v>1</v>
      </c>
      <c r="P1347" s="179">
        <f t="shared" si="82"/>
        <v>3</v>
      </c>
      <c r="Q1347" s="15">
        <f t="shared" si="83"/>
        <v>300</v>
      </c>
      <c r="R1347" s="191"/>
      <c r="S1347" s="242"/>
      <c r="T1347" s="242"/>
      <c r="U1347" s="21"/>
      <c r="V1347" s="242"/>
      <c r="W1347" s="21"/>
      <c r="X1347" s="21"/>
      <c r="Y1347" s="244"/>
      <c r="AA1347" s="252"/>
    </row>
    <row r="1348" spans="1:27" s="52" customFormat="1" ht="45" x14ac:dyDescent="0.25">
      <c r="A1348" s="235" t="s">
        <v>52</v>
      </c>
      <c r="B1348" s="130"/>
      <c r="C1348" s="130"/>
      <c r="D1348" s="237"/>
      <c r="E1348" s="30"/>
      <c r="F1348" s="91" t="s">
        <v>528</v>
      </c>
      <c r="G1348" s="10" t="s">
        <v>2386</v>
      </c>
      <c r="H1348" s="183" t="s">
        <v>21</v>
      </c>
      <c r="I1348" s="184">
        <v>12</v>
      </c>
      <c r="J1348" s="202">
        <v>43009</v>
      </c>
      <c r="K1348" s="203">
        <v>43009</v>
      </c>
      <c r="L1348" s="203">
        <v>43100</v>
      </c>
      <c r="M1348" s="179">
        <v>2</v>
      </c>
      <c r="N1348" s="194">
        <v>5</v>
      </c>
      <c r="O1348" s="102">
        <v>3</v>
      </c>
      <c r="P1348" s="179">
        <f t="shared" si="82"/>
        <v>8</v>
      </c>
      <c r="Q1348" s="15">
        <f t="shared" si="83"/>
        <v>400</v>
      </c>
      <c r="R1348" s="191"/>
      <c r="S1348" s="242"/>
      <c r="T1348" s="242"/>
      <c r="U1348" s="21"/>
      <c r="V1348" s="242"/>
      <c r="W1348" s="21"/>
      <c r="X1348" s="21"/>
      <c r="Y1348" s="244"/>
      <c r="AA1348" s="252"/>
    </row>
    <row r="1349" spans="1:27" s="52" customFormat="1" ht="45" x14ac:dyDescent="0.25">
      <c r="A1349" s="235" t="s">
        <v>52</v>
      </c>
      <c r="B1349" s="130" t="s">
        <v>2327</v>
      </c>
      <c r="C1349" s="130" t="s">
        <v>2387</v>
      </c>
      <c r="D1349" s="237" t="s">
        <v>2388</v>
      </c>
      <c r="E1349" s="30" t="s">
        <v>2389</v>
      </c>
      <c r="F1349" s="91" t="s">
        <v>197</v>
      </c>
      <c r="G1349" s="10" t="s">
        <v>2390</v>
      </c>
      <c r="H1349" s="183" t="s">
        <v>21</v>
      </c>
      <c r="I1349" s="184">
        <v>12</v>
      </c>
      <c r="J1349" s="202">
        <v>43009</v>
      </c>
      <c r="K1349" s="203">
        <v>43009</v>
      </c>
      <c r="L1349" s="203">
        <v>43100</v>
      </c>
      <c r="M1349" s="179">
        <v>32</v>
      </c>
      <c r="N1349" s="185">
        <v>258</v>
      </c>
      <c r="O1349" s="102">
        <v>0</v>
      </c>
      <c r="P1349" s="179">
        <f t="shared" si="82"/>
        <v>258</v>
      </c>
      <c r="Q1349" s="15">
        <f t="shared" si="83"/>
        <v>806.25</v>
      </c>
      <c r="R1349" s="186" t="s">
        <v>2391</v>
      </c>
      <c r="S1349" s="242">
        <f>VLOOKUP(C1349,'[1]Sumado depto y gestion incorp1'!$A$2:$C$297,3,FALSE)</f>
        <v>400000000</v>
      </c>
      <c r="T1349" s="242">
        <f>VLOOKUP(C1349,'[1]Sumado depto y gestion incorp1'!$A$2:$D$297,4,FALSE)</f>
        <v>0</v>
      </c>
      <c r="U1349" s="21">
        <f>VLOOKUP(C1349,'[1]Sumado depto y gestion incorp1'!$A$2:$F$297,6,FALSE)</f>
        <v>400000000</v>
      </c>
      <c r="V1349" s="242">
        <f>VLOOKUP(C1349,'[1]Sumado depto y gestion incorp1'!$A$2:$G$297,7,FALSE)</f>
        <v>0</v>
      </c>
      <c r="W1349" s="21">
        <f t="shared" ref="W1349:W1402" si="84">S1349+T1349+Z1349</f>
        <v>400000000</v>
      </c>
      <c r="X1349" s="21">
        <f t="shared" ref="X1349:X1402" si="85">U1349+V1349+Y1349</f>
        <v>400000000</v>
      </c>
      <c r="Y1349" s="244"/>
      <c r="AA1349" s="252"/>
    </row>
    <row r="1350" spans="1:27" s="52" customFormat="1" ht="45" x14ac:dyDescent="0.25">
      <c r="A1350" s="235" t="s">
        <v>52</v>
      </c>
      <c r="B1350" s="130"/>
      <c r="C1350" s="130"/>
      <c r="D1350" s="237"/>
      <c r="E1350" s="30"/>
      <c r="F1350" s="91" t="s">
        <v>26</v>
      </c>
      <c r="G1350" s="10" t="s">
        <v>2392</v>
      </c>
      <c r="H1350" s="183" t="s">
        <v>21</v>
      </c>
      <c r="I1350" s="184">
        <v>12</v>
      </c>
      <c r="J1350" s="202">
        <v>43009</v>
      </c>
      <c r="K1350" s="203">
        <v>43009</v>
      </c>
      <c r="L1350" s="203">
        <v>43100</v>
      </c>
      <c r="M1350" s="179">
        <v>2</v>
      </c>
      <c r="N1350" s="185">
        <v>0</v>
      </c>
      <c r="O1350" s="102">
        <v>1</v>
      </c>
      <c r="P1350" s="179">
        <f t="shared" si="82"/>
        <v>1</v>
      </c>
      <c r="Q1350" s="15">
        <f t="shared" si="83"/>
        <v>50</v>
      </c>
      <c r="R1350" s="186" t="s">
        <v>2393</v>
      </c>
      <c r="S1350" s="242"/>
      <c r="T1350" s="242"/>
      <c r="U1350" s="21"/>
      <c r="V1350" s="242"/>
      <c r="W1350" s="21"/>
      <c r="X1350" s="21"/>
      <c r="Y1350" s="244"/>
      <c r="AA1350" s="252"/>
    </row>
    <row r="1351" spans="1:27" s="52" customFormat="1" ht="45" x14ac:dyDescent="0.25">
      <c r="A1351" s="235" t="s">
        <v>52</v>
      </c>
      <c r="B1351" s="130"/>
      <c r="C1351" s="130"/>
      <c r="D1351" s="237"/>
      <c r="E1351" s="30"/>
      <c r="F1351" s="91" t="s">
        <v>70</v>
      </c>
      <c r="G1351" s="10" t="s">
        <v>2394</v>
      </c>
      <c r="H1351" s="183" t="s">
        <v>21</v>
      </c>
      <c r="I1351" s="184">
        <v>12</v>
      </c>
      <c r="J1351" s="202">
        <v>43009</v>
      </c>
      <c r="K1351" s="203">
        <v>43009</v>
      </c>
      <c r="L1351" s="203">
        <v>43100</v>
      </c>
      <c r="M1351" s="179">
        <v>1</v>
      </c>
      <c r="N1351" s="185">
        <v>0</v>
      </c>
      <c r="O1351" s="102">
        <v>1</v>
      </c>
      <c r="P1351" s="179">
        <f t="shared" si="82"/>
        <v>1</v>
      </c>
      <c r="Q1351" s="15">
        <f t="shared" si="83"/>
        <v>100</v>
      </c>
      <c r="R1351" s="186" t="s">
        <v>2393</v>
      </c>
      <c r="S1351" s="242"/>
      <c r="T1351" s="242"/>
      <c r="U1351" s="21"/>
      <c r="V1351" s="242"/>
      <c r="W1351" s="21"/>
      <c r="X1351" s="21"/>
      <c r="Y1351" s="244"/>
      <c r="AA1351" s="252"/>
    </row>
    <row r="1352" spans="1:27" s="52" customFormat="1" ht="45" x14ac:dyDescent="0.25">
      <c r="A1352" s="235" t="s">
        <v>52</v>
      </c>
      <c r="B1352" s="130" t="s">
        <v>2395</v>
      </c>
      <c r="C1352" s="130" t="s">
        <v>2396</v>
      </c>
      <c r="D1352" s="237" t="s">
        <v>2397</v>
      </c>
      <c r="E1352" s="30" t="s">
        <v>2398</v>
      </c>
      <c r="F1352" s="91" t="s">
        <v>19</v>
      </c>
      <c r="G1352" s="10" t="s">
        <v>2399</v>
      </c>
      <c r="H1352" s="183" t="s">
        <v>21</v>
      </c>
      <c r="I1352" s="184">
        <v>12</v>
      </c>
      <c r="J1352" s="202">
        <v>43009</v>
      </c>
      <c r="K1352" s="203">
        <v>43009</v>
      </c>
      <c r="L1352" s="203">
        <v>43100</v>
      </c>
      <c r="M1352" s="179">
        <v>4</v>
      </c>
      <c r="N1352" s="185">
        <v>2</v>
      </c>
      <c r="O1352" s="102">
        <v>4</v>
      </c>
      <c r="P1352" s="179">
        <f t="shared" si="82"/>
        <v>6</v>
      </c>
      <c r="Q1352" s="15">
        <f t="shared" si="83"/>
        <v>150</v>
      </c>
      <c r="R1352" s="186"/>
      <c r="S1352" s="242">
        <f>VLOOKUP(C1352,'[1]Sumado depto y gestion incorp1'!$A$2:$C$297,3,FALSE)</f>
        <v>0</v>
      </c>
      <c r="T1352" s="242">
        <f>VLOOKUP(C1352,'[1]Sumado depto y gestion incorp1'!$A$2:$D$297,4,FALSE)</f>
        <v>0</v>
      </c>
      <c r="U1352" s="21">
        <f>VLOOKUP(C1352,'[1]Sumado depto y gestion incorp1'!$A$2:$F$297,6,FALSE)</f>
        <v>0</v>
      </c>
      <c r="V1352" s="242">
        <f>VLOOKUP(C1352,'[1]Sumado depto y gestion incorp1'!$A$2:$G$297,7,FALSE)</f>
        <v>0</v>
      </c>
      <c r="W1352" s="21">
        <f t="shared" si="84"/>
        <v>0</v>
      </c>
      <c r="X1352" s="21">
        <f t="shared" si="85"/>
        <v>0</v>
      </c>
      <c r="Y1352" s="244"/>
      <c r="AA1352" s="252"/>
    </row>
    <row r="1353" spans="1:27" s="52" customFormat="1" ht="45" x14ac:dyDescent="0.25">
      <c r="A1353" s="235" t="s">
        <v>52</v>
      </c>
      <c r="B1353" s="130"/>
      <c r="C1353" s="130"/>
      <c r="D1353" s="237"/>
      <c r="E1353" s="30"/>
      <c r="F1353" s="91" t="s">
        <v>197</v>
      </c>
      <c r="G1353" s="10" t="s">
        <v>2400</v>
      </c>
      <c r="H1353" s="183" t="s">
        <v>21</v>
      </c>
      <c r="I1353" s="184">
        <v>12</v>
      </c>
      <c r="J1353" s="202">
        <v>43009</v>
      </c>
      <c r="K1353" s="203">
        <v>43009</v>
      </c>
      <c r="L1353" s="203">
        <v>43100</v>
      </c>
      <c r="M1353" s="179">
        <v>1</v>
      </c>
      <c r="N1353" s="185">
        <v>0</v>
      </c>
      <c r="O1353" s="102">
        <v>0</v>
      </c>
      <c r="P1353" s="179">
        <f t="shared" si="82"/>
        <v>0</v>
      </c>
      <c r="Q1353" s="15">
        <f t="shared" si="83"/>
        <v>0</v>
      </c>
      <c r="R1353" s="186" t="s">
        <v>2401</v>
      </c>
      <c r="S1353" s="242"/>
      <c r="T1353" s="242"/>
      <c r="U1353" s="21"/>
      <c r="V1353" s="242"/>
      <c r="W1353" s="21"/>
      <c r="X1353" s="21"/>
      <c r="Y1353" s="244"/>
      <c r="AA1353" s="252"/>
    </row>
    <row r="1354" spans="1:27" s="52" customFormat="1" ht="45" x14ac:dyDescent="0.25">
      <c r="A1354" s="235" t="s">
        <v>52</v>
      </c>
      <c r="B1354" s="130" t="s">
        <v>2327</v>
      </c>
      <c r="C1354" s="130" t="s">
        <v>2402</v>
      </c>
      <c r="D1354" s="237" t="s">
        <v>2403</v>
      </c>
      <c r="E1354" s="30" t="s">
        <v>2404</v>
      </c>
      <c r="F1354" s="91" t="s">
        <v>24</v>
      </c>
      <c r="G1354" s="10" t="s">
        <v>2405</v>
      </c>
      <c r="H1354" s="183" t="s">
        <v>21</v>
      </c>
      <c r="I1354" s="184">
        <v>12</v>
      </c>
      <c r="J1354" s="202">
        <v>43009</v>
      </c>
      <c r="K1354" s="203">
        <v>43009</v>
      </c>
      <c r="L1354" s="203">
        <v>43100</v>
      </c>
      <c r="M1354" s="179">
        <v>1</v>
      </c>
      <c r="N1354" s="181">
        <v>0</v>
      </c>
      <c r="O1354" s="102">
        <v>0</v>
      </c>
      <c r="P1354" s="179">
        <f t="shared" si="82"/>
        <v>0</v>
      </c>
      <c r="Q1354" s="15">
        <f t="shared" si="83"/>
        <v>0</v>
      </c>
      <c r="R1354" s="104"/>
      <c r="S1354" s="242">
        <f>VLOOKUP(C1354,'[1]Sumado depto y gestion incorp1'!$A$2:$C$297,3,FALSE)</f>
        <v>0</v>
      </c>
      <c r="T1354" s="242">
        <f>VLOOKUP(C1354,'[1]Sumado depto y gestion incorp1'!$A$2:$D$297,4,FALSE)</f>
        <v>0</v>
      </c>
      <c r="U1354" s="21">
        <f>VLOOKUP(C1354,'[1]Sumado depto y gestion incorp1'!$A$2:$F$297,6,FALSE)</f>
        <v>0</v>
      </c>
      <c r="V1354" s="242">
        <f>VLOOKUP(C1354,'[1]Sumado depto y gestion incorp1'!$A$2:$G$297,7,FALSE)</f>
        <v>0</v>
      </c>
      <c r="W1354" s="21">
        <f t="shared" si="84"/>
        <v>0</v>
      </c>
      <c r="X1354" s="21">
        <f t="shared" si="85"/>
        <v>0</v>
      </c>
      <c r="Y1354" s="244"/>
      <c r="AA1354" s="252"/>
    </row>
    <row r="1355" spans="1:27" s="52" customFormat="1" ht="45" x14ac:dyDescent="0.25">
      <c r="A1355" s="235" t="s">
        <v>52</v>
      </c>
      <c r="B1355" s="130"/>
      <c r="C1355" s="130"/>
      <c r="D1355" s="237"/>
      <c r="E1355" s="30"/>
      <c r="F1355" s="91" t="s">
        <v>19</v>
      </c>
      <c r="G1355" s="10" t="s">
        <v>2406</v>
      </c>
      <c r="H1355" s="183" t="s">
        <v>21</v>
      </c>
      <c r="I1355" s="184">
        <v>12</v>
      </c>
      <c r="J1355" s="202">
        <v>43009</v>
      </c>
      <c r="K1355" s="203">
        <v>43009</v>
      </c>
      <c r="L1355" s="203">
        <v>43100</v>
      </c>
      <c r="M1355" s="179">
        <v>1</v>
      </c>
      <c r="N1355" s="181">
        <v>0</v>
      </c>
      <c r="O1355" s="102">
        <v>0</v>
      </c>
      <c r="P1355" s="179">
        <f t="shared" si="82"/>
        <v>0</v>
      </c>
      <c r="Q1355" s="15">
        <f t="shared" si="83"/>
        <v>0</v>
      </c>
      <c r="R1355" s="104"/>
      <c r="S1355" s="242"/>
      <c r="T1355" s="242"/>
      <c r="U1355" s="21"/>
      <c r="V1355" s="242"/>
      <c r="W1355" s="21"/>
      <c r="X1355" s="21"/>
      <c r="Y1355" s="244"/>
      <c r="AA1355" s="252"/>
    </row>
    <row r="1356" spans="1:27" s="52" customFormat="1" ht="45" x14ac:dyDescent="0.25">
      <c r="A1356" s="235" t="s">
        <v>52</v>
      </c>
      <c r="B1356" s="130"/>
      <c r="C1356" s="130"/>
      <c r="D1356" s="237"/>
      <c r="E1356" s="30"/>
      <c r="F1356" s="91" t="s">
        <v>197</v>
      </c>
      <c r="G1356" s="10" t="s">
        <v>2407</v>
      </c>
      <c r="H1356" s="183" t="s">
        <v>21</v>
      </c>
      <c r="I1356" s="184">
        <v>12</v>
      </c>
      <c r="J1356" s="202">
        <v>43009</v>
      </c>
      <c r="K1356" s="203">
        <v>43009</v>
      </c>
      <c r="L1356" s="203">
        <v>43100</v>
      </c>
      <c r="M1356" s="179">
        <v>2</v>
      </c>
      <c r="N1356" s="181">
        <v>0</v>
      </c>
      <c r="O1356" s="102">
        <v>0</v>
      </c>
      <c r="P1356" s="179">
        <f t="shared" si="82"/>
        <v>0</v>
      </c>
      <c r="Q1356" s="15">
        <f t="shared" si="83"/>
        <v>0</v>
      </c>
      <c r="R1356" s="104"/>
      <c r="S1356" s="242"/>
      <c r="T1356" s="242"/>
      <c r="U1356" s="21"/>
      <c r="V1356" s="242"/>
      <c r="W1356" s="21"/>
      <c r="X1356" s="21"/>
      <c r="Y1356" s="244"/>
      <c r="AA1356" s="252"/>
    </row>
    <row r="1357" spans="1:27" s="52" customFormat="1" ht="45" x14ac:dyDescent="0.25">
      <c r="A1357" s="235" t="s">
        <v>52</v>
      </c>
      <c r="B1357" s="130"/>
      <c r="C1357" s="130"/>
      <c r="D1357" s="237"/>
      <c r="E1357" s="30"/>
      <c r="F1357" s="91" t="s">
        <v>26</v>
      </c>
      <c r="G1357" s="10" t="s">
        <v>2408</v>
      </c>
      <c r="H1357" s="183" t="s">
        <v>21</v>
      </c>
      <c r="I1357" s="184">
        <v>12</v>
      </c>
      <c r="J1357" s="202">
        <v>43009</v>
      </c>
      <c r="K1357" s="203">
        <v>43009</v>
      </c>
      <c r="L1357" s="203">
        <v>43100</v>
      </c>
      <c r="M1357" s="179">
        <v>30</v>
      </c>
      <c r="N1357" s="181">
        <v>0</v>
      </c>
      <c r="O1357" s="102">
        <v>0</v>
      </c>
      <c r="P1357" s="179">
        <f t="shared" si="82"/>
        <v>0</v>
      </c>
      <c r="Q1357" s="15">
        <f t="shared" si="83"/>
        <v>0</v>
      </c>
      <c r="R1357" s="104"/>
      <c r="S1357" s="242"/>
      <c r="T1357" s="242"/>
      <c r="U1357" s="21"/>
      <c r="V1357" s="242"/>
      <c r="W1357" s="21"/>
      <c r="X1357" s="21"/>
      <c r="Y1357" s="244"/>
      <c r="AA1357" s="252"/>
    </row>
    <row r="1358" spans="1:27" s="52" customFormat="1" ht="45" x14ac:dyDescent="0.25">
      <c r="A1358" s="235" t="s">
        <v>52</v>
      </c>
      <c r="B1358" s="130"/>
      <c r="C1358" s="130"/>
      <c r="D1358" s="237"/>
      <c r="E1358" s="30"/>
      <c r="F1358" s="91" t="s">
        <v>70</v>
      </c>
      <c r="G1358" s="10" t="s">
        <v>2409</v>
      </c>
      <c r="H1358" s="183" t="s">
        <v>21</v>
      </c>
      <c r="I1358" s="184">
        <v>12</v>
      </c>
      <c r="J1358" s="202">
        <v>43009</v>
      </c>
      <c r="K1358" s="203">
        <v>43009</v>
      </c>
      <c r="L1358" s="203">
        <v>43100</v>
      </c>
      <c r="M1358" s="179">
        <v>1400</v>
      </c>
      <c r="N1358" s="181">
        <v>300</v>
      </c>
      <c r="O1358" s="102">
        <v>300</v>
      </c>
      <c r="P1358" s="179">
        <f t="shared" si="82"/>
        <v>600</v>
      </c>
      <c r="Q1358" s="15">
        <f t="shared" si="83"/>
        <v>42.857142857142854</v>
      </c>
      <c r="R1358" s="104"/>
      <c r="S1358" s="242"/>
      <c r="T1358" s="242"/>
      <c r="U1358" s="21"/>
      <c r="V1358" s="242"/>
      <c r="W1358" s="21"/>
      <c r="X1358" s="21"/>
      <c r="Y1358" s="244"/>
      <c r="AA1358" s="252"/>
    </row>
    <row r="1359" spans="1:27" s="52" customFormat="1" ht="45" x14ac:dyDescent="0.25">
      <c r="A1359" s="235" t="s">
        <v>52</v>
      </c>
      <c r="B1359" s="130"/>
      <c r="C1359" s="130"/>
      <c r="D1359" s="237"/>
      <c r="E1359" s="30"/>
      <c r="F1359" s="91" t="s">
        <v>72</v>
      </c>
      <c r="G1359" s="10" t="s">
        <v>2410</v>
      </c>
      <c r="H1359" s="183" t="s">
        <v>21</v>
      </c>
      <c r="I1359" s="184">
        <v>12</v>
      </c>
      <c r="J1359" s="202">
        <v>43009</v>
      </c>
      <c r="K1359" s="203">
        <v>43009</v>
      </c>
      <c r="L1359" s="203">
        <v>43100</v>
      </c>
      <c r="M1359" s="179">
        <v>10</v>
      </c>
      <c r="N1359" s="181">
        <v>0</v>
      </c>
      <c r="O1359" s="102">
        <v>0</v>
      </c>
      <c r="P1359" s="179">
        <f t="shared" si="82"/>
        <v>0</v>
      </c>
      <c r="Q1359" s="15">
        <f t="shared" si="83"/>
        <v>0</v>
      </c>
      <c r="R1359" s="104"/>
      <c r="S1359" s="242"/>
      <c r="T1359" s="242"/>
      <c r="U1359" s="21"/>
      <c r="V1359" s="242"/>
      <c r="W1359" s="21"/>
      <c r="X1359" s="21"/>
      <c r="Y1359" s="244"/>
      <c r="AA1359" s="252"/>
    </row>
    <row r="1360" spans="1:27" s="52" customFormat="1" ht="45" x14ac:dyDescent="0.25">
      <c r="A1360" s="235" t="s">
        <v>52</v>
      </c>
      <c r="B1360" s="130"/>
      <c r="C1360" s="130"/>
      <c r="D1360" s="237"/>
      <c r="E1360" s="30"/>
      <c r="F1360" s="91" t="s">
        <v>73</v>
      </c>
      <c r="G1360" s="10" t="s">
        <v>2411</v>
      </c>
      <c r="H1360" s="183" t="s">
        <v>21</v>
      </c>
      <c r="I1360" s="184">
        <v>12</v>
      </c>
      <c r="J1360" s="202">
        <v>43009</v>
      </c>
      <c r="K1360" s="203">
        <v>43009</v>
      </c>
      <c r="L1360" s="203">
        <v>43100</v>
      </c>
      <c r="M1360" s="179">
        <v>1</v>
      </c>
      <c r="N1360" s="181">
        <v>0</v>
      </c>
      <c r="O1360" s="102">
        <v>0</v>
      </c>
      <c r="P1360" s="179">
        <f t="shared" si="82"/>
        <v>0</v>
      </c>
      <c r="Q1360" s="15">
        <f t="shared" si="83"/>
        <v>0</v>
      </c>
      <c r="R1360" s="104"/>
      <c r="S1360" s="242"/>
      <c r="T1360" s="242"/>
      <c r="U1360" s="21"/>
      <c r="V1360" s="242"/>
      <c r="W1360" s="21"/>
      <c r="X1360" s="21"/>
      <c r="Y1360" s="244"/>
      <c r="AA1360" s="252"/>
    </row>
    <row r="1361" spans="1:27" s="52" customFormat="1" ht="45" x14ac:dyDescent="0.25">
      <c r="A1361" s="235" t="s">
        <v>52</v>
      </c>
      <c r="B1361" s="130"/>
      <c r="C1361" s="130"/>
      <c r="D1361" s="237"/>
      <c r="E1361" s="30"/>
      <c r="F1361" s="91" t="s">
        <v>22</v>
      </c>
      <c r="G1361" s="10" t="s">
        <v>2412</v>
      </c>
      <c r="H1361" s="183" t="s">
        <v>21</v>
      </c>
      <c r="I1361" s="184">
        <v>12</v>
      </c>
      <c r="J1361" s="202">
        <v>43009</v>
      </c>
      <c r="K1361" s="203">
        <v>43009</v>
      </c>
      <c r="L1361" s="203">
        <v>43100</v>
      </c>
      <c r="M1361" s="179">
        <v>1</v>
      </c>
      <c r="N1361" s="181">
        <v>0</v>
      </c>
      <c r="O1361" s="102">
        <v>3</v>
      </c>
      <c r="P1361" s="179">
        <f t="shared" si="82"/>
        <v>3</v>
      </c>
      <c r="Q1361" s="15">
        <f t="shared" si="83"/>
        <v>300</v>
      </c>
      <c r="R1361" s="104"/>
      <c r="S1361" s="242"/>
      <c r="T1361" s="242"/>
      <c r="U1361" s="21"/>
      <c r="V1361" s="242"/>
      <c r="W1361" s="21"/>
      <c r="X1361" s="21"/>
      <c r="Y1361" s="244"/>
      <c r="AA1361" s="252"/>
    </row>
    <row r="1362" spans="1:27" s="52" customFormat="1" ht="45" x14ac:dyDescent="0.25">
      <c r="A1362" s="235" t="s">
        <v>52</v>
      </c>
      <c r="B1362" s="130"/>
      <c r="C1362" s="130"/>
      <c r="D1362" s="237"/>
      <c r="E1362" s="30"/>
      <c r="F1362" s="91" t="s">
        <v>23</v>
      </c>
      <c r="G1362" s="10" t="s">
        <v>2413</v>
      </c>
      <c r="H1362" s="183" t="s">
        <v>21</v>
      </c>
      <c r="I1362" s="184">
        <v>12</v>
      </c>
      <c r="J1362" s="202">
        <v>43009</v>
      </c>
      <c r="K1362" s="203">
        <v>43009</v>
      </c>
      <c r="L1362" s="203">
        <v>43100</v>
      </c>
      <c r="M1362" s="179">
        <v>1</v>
      </c>
      <c r="N1362" s="181">
        <v>0</v>
      </c>
      <c r="O1362" s="102">
        <v>0</v>
      </c>
      <c r="P1362" s="179">
        <f t="shared" si="82"/>
        <v>0</v>
      </c>
      <c r="Q1362" s="15">
        <f t="shared" si="83"/>
        <v>0</v>
      </c>
      <c r="R1362" s="104"/>
      <c r="S1362" s="242"/>
      <c r="T1362" s="242"/>
      <c r="U1362" s="21"/>
      <c r="V1362" s="242"/>
      <c r="W1362" s="21"/>
      <c r="X1362" s="21"/>
      <c r="Y1362" s="244"/>
      <c r="AA1362" s="252"/>
    </row>
    <row r="1363" spans="1:27" s="52" customFormat="1" ht="45" x14ac:dyDescent="0.25">
      <c r="A1363" s="235" t="s">
        <v>52</v>
      </c>
      <c r="B1363" s="130"/>
      <c r="C1363" s="130"/>
      <c r="D1363" s="237"/>
      <c r="E1363" s="30"/>
      <c r="F1363" s="91" t="s">
        <v>232</v>
      </c>
      <c r="G1363" s="10" t="s">
        <v>2414</v>
      </c>
      <c r="H1363" s="183" t="s">
        <v>21</v>
      </c>
      <c r="I1363" s="184">
        <v>12</v>
      </c>
      <c r="J1363" s="202">
        <v>43009</v>
      </c>
      <c r="K1363" s="203">
        <v>43009</v>
      </c>
      <c r="L1363" s="203">
        <v>43100</v>
      </c>
      <c r="M1363" s="179">
        <v>1</v>
      </c>
      <c r="N1363" s="181">
        <v>1</v>
      </c>
      <c r="O1363" s="102">
        <v>0</v>
      </c>
      <c r="P1363" s="179">
        <f t="shared" si="82"/>
        <v>1</v>
      </c>
      <c r="Q1363" s="15">
        <f t="shared" si="83"/>
        <v>100</v>
      </c>
      <c r="R1363" s="104"/>
      <c r="S1363" s="242"/>
      <c r="T1363" s="242"/>
      <c r="U1363" s="21"/>
      <c r="V1363" s="242"/>
      <c r="W1363" s="21"/>
      <c r="X1363" s="21"/>
      <c r="Y1363" s="244"/>
      <c r="AA1363" s="252"/>
    </row>
    <row r="1364" spans="1:27" s="52" customFormat="1" ht="45" x14ac:dyDescent="0.25">
      <c r="A1364" s="235" t="s">
        <v>52</v>
      </c>
      <c r="B1364" s="130"/>
      <c r="C1364" s="130"/>
      <c r="D1364" s="237"/>
      <c r="E1364" s="30"/>
      <c r="F1364" s="91" t="s">
        <v>79</v>
      </c>
      <c r="G1364" s="10" t="s">
        <v>2415</v>
      </c>
      <c r="H1364" s="183" t="s">
        <v>21</v>
      </c>
      <c r="I1364" s="184">
        <v>12</v>
      </c>
      <c r="J1364" s="202">
        <v>43009</v>
      </c>
      <c r="K1364" s="203">
        <v>43009</v>
      </c>
      <c r="L1364" s="203">
        <v>43100</v>
      </c>
      <c r="M1364" s="179">
        <v>1</v>
      </c>
      <c r="N1364" s="181">
        <v>0</v>
      </c>
      <c r="O1364" s="102">
        <v>0</v>
      </c>
      <c r="P1364" s="179">
        <f t="shared" si="82"/>
        <v>0</v>
      </c>
      <c r="Q1364" s="15">
        <f t="shared" si="83"/>
        <v>0</v>
      </c>
      <c r="R1364" s="104"/>
      <c r="S1364" s="242"/>
      <c r="T1364" s="242"/>
      <c r="U1364" s="21"/>
      <c r="V1364" s="242"/>
      <c r="W1364" s="21"/>
      <c r="X1364" s="21"/>
      <c r="Y1364" s="244"/>
      <c r="AA1364" s="252"/>
    </row>
    <row r="1365" spans="1:27" s="52" customFormat="1" ht="45" x14ac:dyDescent="0.25">
      <c r="A1365" s="235" t="s">
        <v>52</v>
      </c>
      <c r="B1365" s="130"/>
      <c r="C1365" s="130"/>
      <c r="D1365" s="237"/>
      <c r="E1365" s="30"/>
      <c r="F1365" s="91" t="s">
        <v>78</v>
      </c>
      <c r="G1365" s="10" t="s">
        <v>2416</v>
      </c>
      <c r="H1365" s="183" t="s">
        <v>21</v>
      </c>
      <c r="I1365" s="184">
        <v>12</v>
      </c>
      <c r="J1365" s="202">
        <v>43009</v>
      </c>
      <c r="K1365" s="203">
        <v>43009</v>
      </c>
      <c r="L1365" s="203">
        <v>43100</v>
      </c>
      <c r="M1365" s="179">
        <v>1</v>
      </c>
      <c r="N1365" s="181">
        <v>0</v>
      </c>
      <c r="O1365" s="102">
        <v>0</v>
      </c>
      <c r="P1365" s="179">
        <f t="shared" si="82"/>
        <v>0</v>
      </c>
      <c r="Q1365" s="15">
        <f t="shared" si="83"/>
        <v>0</v>
      </c>
      <c r="R1365" s="104"/>
      <c r="S1365" s="242"/>
      <c r="T1365" s="242"/>
      <c r="U1365" s="21"/>
      <c r="V1365" s="242"/>
      <c r="W1365" s="21"/>
      <c r="X1365" s="21"/>
      <c r="Y1365" s="244"/>
      <c r="AA1365" s="252"/>
    </row>
    <row r="1366" spans="1:27" s="52" customFormat="1" ht="45" x14ac:dyDescent="0.25">
      <c r="A1366" s="235" t="s">
        <v>52</v>
      </c>
      <c r="B1366" s="130"/>
      <c r="C1366" s="130"/>
      <c r="D1366" s="237"/>
      <c r="E1366" s="30"/>
      <c r="F1366" s="91" t="s">
        <v>250</v>
      </c>
      <c r="G1366" s="10" t="s">
        <v>2417</v>
      </c>
      <c r="H1366" s="183" t="s">
        <v>21</v>
      </c>
      <c r="I1366" s="184">
        <v>12</v>
      </c>
      <c r="J1366" s="202">
        <v>43009</v>
      </c>
      <c r="K1366" s="203">
        <v>43009</v>
      </c>
      <c r="L1366" s="203">
        <v>43100</v>
      </c>
      <c r="M1366" s="179">
        <v>1500</v>
      </c>
      <c r="N1366" s="181">
        <v>300</v>
      </c>
      <c r="O1366" s="102">
        <v>300</v>
      </c>
      <c r="P1366" s="179">
        <f t="shared" si="82"/>
        <v>600</v>
      </c>
      <c r="Q1366" s="15">
        <f t="shared" si="83"/>
        <v>40</v>
      </c>
      <c r="R1366" s="104"/>
      <c r="S1366" s="242"/>
      <c r="T1366" s="242"/>
      <c r="U1366" s="21"/>
      <c r="V1366" s="242"/>
      <c r="W1366" s="21"/>
      <c r="X1366" s="21"/>
      <c r="Y1366" s="244"/>
      <c r="AA1366" s="252"/>
    </row>
    <row r="1367" spans="1:27" s="52" customFormat="1" ht="45" x14ac:dyDescent="0.25">
      <c r="A1367" s="235" t="s">
        <v>52</v>
      </c>
      <c r="B1367" s="130" t="s">
        <v>2418</v>
      </c>
      <c r="C1367" s="130" t="s">
        <v>2419</v>
      </c>
      <c r="D1367" s="237" t="s">
        <v>2420</v>
      </c>
      <c r="E1367" s="30" t="s">
        <v>2421</v>
      </c>
      <c r="F1367" s="91" t="s">
        <v>26</v>
      </c>
      <c r="G1367" s="10" t="s">
        <v>2422</v>
      </c>
      <c r="H1367" s="183" t="s">
        <v>21</v>
      </c>
      <c r="I1367" s="184">
        <v>12</v>
      </c>
      <c r="J1367" s="202">
        <v>43009</v>
      </c>
      <c r="K1367" s="203">
        <v>43009</v>
      </c>
      <c r="L1367" s="203">
        <v>43100</v>
      </c>
      <c r="M1367" s="179">
        <v>15000</v>
      </c>
      <c r="N1367" s="181">
        <v>42537</v>
      </c>
      <c r="O1367" s="102">
        <v>0</v>
      </c>
      <c r="P1367" s="179">
        <f t="shared" si="82"/>
        <v>42537</v>
      </c>
      <c r="Q1367" s="15">
        <f t="shared" si="83"/>
        <v>283.58</v>
      </c>
      <c r="R1367" s="200"/>
      <c r="S1367" s="242">
        <f>VLOOKUP(C1367,'[1]Sumado depto y gestion incorp1'!$A$2:$C$297,3,FALSE)</f>
        <v>100000000</v>
      </c>
      <c r="T1367" s="242">
        <f>VLOOKUP(C1367,'[1]Sumado depto y gestion incorp1'!$A$2:$D$297,4,FALSE)</f>
        <v>0</v>
      </c>
      <c r="U1367" s="21">
        <f>VLOOKUP(C1367,'[1]Sumado depto y gestion incorp1'!$A$2:$F$297,6,FALSE)</f>
        <v>100000000</v>
      </c>
      <c r="V1367" s="242">
        <f>VLOOKUP(C1367,'[1]Sumado depto y gestion incorp1'!$A$2:$G$297,7,FALSE)</f>
        <v>0</v>
      </c>
      <c r="W1367" s="21">
        <f t="shared" si="84"/>
        <v>100000000</v>
      </c>
      <c r="X1367" s="21">
        <f t="shared" si="85"/>
        <v>100000000</v>
      </c>
      <c r="Y1367" s="244"/>
      <c r="AA1367" s="252"/>
    </row>
    <row r="1368" spans="1:27" s="52" customFormat="1" ht="45" x14ac:dyDescent="0.25">
      <c r="A1368" s="235" t="s">
        <v>52</v>
      </c>
      <c r="B1368" s="130"/>
      <c r="C1368" s="130"/>
      <c r="D1368" s="237"/>
      <c r="E1368" s="30"/>
      <c r="F1368" s="91" t="s">
        <v>70</v>
      </c>
      <c r="G1368" s="10" t="s">
        <v>2423</v>
      </c>
      <c r="H1368" s="183" t="s">
        <v>21</v>
      </c>
      <c r="I1368" s="184">
        <v>12</v>
      </c>
      <c r="J1368" s="202">
        <v>43009</v>
      </c>
      <c r="K1368" s="203">
        <v>43009</v>
      </c>
      <c r="L1368" s="203">
        <v>43100</v>
      </c>
      <c r="M1368" s="179">
        <v>120</v>
      </c>
      <c r="N1368" s="181">
        <v>380</v>
      </c>
      <c r="O1368" s="102">
        <v>203</v>
      </c>
      <c r="P1368" s="179">
        <f t="shared" si="82"/>
        <v>583</v>
      </c>
      <c r="Q1368" s="15">
        <f t="shared" si="83"/>
        <v>485.83333333333331</v>
      </c>
      <c r="R1368" s="189"/>
      <c r="S1368" s="242"/>
      <c r="T1368" s="242"/>
      <c r="U1368" s="21"/>
      <c r="V1368" s="242"/>
      <c r="W1368" s="21"/>
      <c r="X1368" s="21"/>
      <c r="Y1368" s="244"/>
      <c r="AA1368" s="252"/>
    </row>
    <row r="1369" spans="1:27" s="52" customFormat="1" ht="45" x14ac:dyDescent="0.25">
      <c r="A1369" s="235" t="s">
        <v>52</v>
      </c>
      <c r="B1369" s="130"/>
      <c r="C1369" s="130"/>
      <c r="D1369" s="237"/>
      <c r="E1369" s="30"/>
      <c r="F1369" s="91" t="s">
        <v>72</v>
      </c>
      <c r="G1369" s="10" t="s">
        <v>2424</v>
      </c>
      <c r="H1369" s="183" t="s">
        <v>21</v>
      </c>
      <c r="I1369" s="184">
        <v>12</v>
      </c>
      <c r="J1369" s="202">
        <v>43009</v>
      </c>
      <c r="K1369" s="203">
        <v>43009</v>
      </c>
      <c r="L1369" s="203">
        <v>43100</v>
      </c>
      <c r="M1369" s="179">
        <v>10000</v>
      </c>
      <c r="N1369" s="181">
        <v>8250</v>
      </c>
      <c r="O1369" s="102">
        <v>9750</v>
      </c>
      <c r="P1369" s="179">
        <f t="shared" si="82"/>
        <v>18000</v>
      </c>
      <c r="Q1369" s="15">
        <f t="shared" si="83"/>
        <v>180</v>
      </c>
      <c r="R1369" s="189"/>
      <c r="S1369" s="242"/>
      <c r="T1369" s="242"/>
      <c r="U1369" s="21"/>
      <c r="V1369" s="242"/>
      <c r="W1369" s="21"/>
      <c r="X1369" s="21"/>
      <c r="Y1369" s="244"/>
      <c r="AA1369" s="252"/>
    </row>
    <row r="1370" spans="1:27" s="52" customFormat="1" ht="45" x14ac:dyDescent="0.25">
      <c r="A1370" s="235" t="s">
        <v>52</v>
      </c>
      <c r="B1370" s="130"/>
      <c r="C1370" s="130"/>
      <c r="D1370" s="237"/>
      <c r="E1370" s="30"/>
      <c r="F1370" s="91" t="s">
        <v>73</v>
      </c>
      <c r="G1370" s="10" t="s">
        <v>2425</v>
      </c>
      <c r="H1370" s="183" t="s">
        <v>21</v>
      </c>
      <c r="I1370" s="184">
        <v>12</v>
      </c>
      <c r="J1370" s="202">
        <v>43009</v>
      </c>
      <c r="K1370" s="203">
        <v>43009</v>
      </c>
      <c r="L1370" s="203">
        <v>43100</v>
      </c>
      <c r="M1370" s="179">
        <v>30</v>
      </c>
      <c r="N1370" s="181">
        <v>0</v>
      </c>
      <c r="O1370" s="102">
        <v>127</v>
      </c>
      <c r="P1370" s="179">
        <f t="shared" si="82"/>
        <v>127</v>
      </c>
      <c r="Q1370" s="15">
        <f t="shared" si="83"/>
        <v>423.33333333333331</v>
      </c>
      <c r="R1370" s="189"/>
      <c r="S1370" s="242"/>
      <c r="T1370" s="242"/>
      <c r="U1370" s="21"/>
      <c r="V1370" s="242"/>
      <c r="W1370" s="21"/>
      <c r="X1370" s="21"/>
      <c r="Y1370" s="244"/>
      <c r="AA1370" s="252"/>
    </row>
    <row r="1371" spans="1:27" s="52" customFormat="1" ht="45" x14ac:dyDescent="0.25">
      <c r="A1371" s="235" t="s">
        <v>52</v>
      </c>
      <c r="B1371" s="130" t="s">
        <v>2426</v>
      </c>
      <c r="C1371" s="130" t="s">
        <v>2427</v>
      </c>
      <c r="D1371" s="237" t="s">
        <v>2428</v>
      </c>
      <c r="E1371" s="30" t="s">
        <v>2429</v>
      </c>
      <c r="F1371" s="183" t="s">
        <v>197</v>
      </c>
      <c r="G1371" s="10" t="s">
        <v>2430</v>
      </c>
      <c r="H1371" s="183" t="s">
        <v>21</v>
      </c>
      <c r="I1371" s="184">
        <v>12</v>
      </c>
      <c r="J1371" s="202">
        <v>43009</v>
      </c>
      <c r="K1371" s="203">
        <v>43009</v>
      </c>
      <c r="L1371" s="203">
        <v>43100</v>
      </c>
      <c r="M1371" s="179">
        <v>1</v>
      </c>
      <c r="N1371" s="181"/>
      <c r="O1371" s="102"/>
      <c r="P1371" s="179">
        <f t="shared" si="82"/>
        <v>0</v>
      </c>
      <c r="Q1371" s="15">
        <f t="shared" si="83"/>
        <v>0</v>
      </c>
      <c r="R1371" s="186"/>
      <c r="S1371" s="242">
        <f>VLOOKUP(C1371,'[1]Sumado depto y gestion incorp1'!$A$2:$C$297,3,FALSE)</f>
        <v>150000000</v>
      </c>
      <c r="T1371" s="242">
        <f>VLOOKUP(C1371,'[1]Sumado depto y gestion incorp1'!$A$2:$D$297,4,FALSE)</f>
        <v>0</v>
      </c>
      <c r="U1371" s="21">
        <f>VLOOKUP(C1371,'[1]Sumado depto y gestion incorp1'!$A$2:$F$297,6,FALSE)</f>
        <v>119206649</v>
      </c>
      <c r="V1371" s="242">
        <f>VLOOKUP(C1371,'[1]Sumado depto y gestion incorp1'!$A$2:$G$297,7,FALSE)</f>
        <v>0</v>
      </c>
      <c r="W1371" s="21">
        <f t="shared" si="84"/>
        <v>150000000</v>
      </c>
      <c r="X1371" s="21">
        <f t="shared" si="85"/>
        <v>119206649</v>
      </c>
      <c r="Y1371" s="244"/>
      <c r="AA1371" s="252"/>
    </row>
    <row r="1372" spans="1:27" s="52" customFormat="1" ht="45" x14ac:dyDescent="0.25">
      <c r="A1372" s="235" t="s">
        <v>52</v>
      </c>
      <c r="B1372" s="130"/>
      <c r="C1372" s="130"/>
      <c r="D1372" s="237"/>
      <c r="E1372" s="30"/>
      <c r="F1372" s="183" t="s">
        <v>26</v>
      </c>
      <c r="G1372" s="10" t="s">
        <v>2431</v>
      </c>
      <c r="H1372" s="183" t="s">
        <v>21</v>
      </c>
      <c r="I1372" s="184">
        <v>12</v>
      </c>
      <c r="J1372" s="202">
        <v>43009</v>
      </c>
      <c r="K1372" s="203">
        <v>43009</v>
      </c>
      <c r="L1372" s="203">
        <v>43100</v>
      </c>
      <c r="M1372" s="179">
        <v>1</v>
      </c>
      <c r="N1372" s="181"/>
      <c r="O1372" s="102"/>
      <c r="P1372" s="179">
        <f t="shared" si="82"/>
        <v>0</v>
      </c>
      <c r="Q1372" s="15">
        <f t="shared" si="83"/>
        <v>0</v>
      </c>
      <c r="R1372" s="189"/>
      <c r="S1372" s="242"/>
      <c r="T1372" s="242"/>
      <c r="U1372" s="21"/>
      <c r="V1372" s="242"/>
      <c r="W1372" s="21"/>
      <c r="X1372" s="21"/>
      <c r="Y1372" s="244"/>
      <c r="AA1372" s="252"/>
    </row>
    <row r="1373" spans="1:27" s="52" customFormat="1" ht="45" x14ac:dyDescent="0.25">
      <c r="A1373" s="235" t="s">
        <v>52</v>
      </c>
      <c r="B1373" s="130"/>
      <c r="C1373" s="130"/>
      <c r="D1373" s="237"/>
      <c r="E1373" s="30"/>
      <c r="F1373" s="183" t="s">
        <v>70</v>
      </c>
      <c r="G1373" s="10" t="s">
        <v>2432</v>
      </c>
      <c r="H1373" s="183" t="s">
        <v>21</v>
      </c>
      <c r="I1373" s="184">
        <v>12</v>
      </c>
      <c r="J1373" s="202">
        <v>43009</v>
      </c>
      <c r="K1373" s="203">
        <v>43009</v>
      </c>
      <c r="L1373" s="203">
        <v>43100</v>
      </c>
      <c r="M1373" s="179">
        <v>1</v>
      </c>
      <c r="N1373" s="181"/>
      <c r="O1373" s="102">
        <v>1</v>
      </c>
      <c r="P1373" s="179">
        <f t="shared" si="82"/>
        <v>1</v>
      </c>
      <c r="Q1373" s="15">
        <f t="shared" si="83"/>
        <v>100</v>
      </c>
      <c r="R1373" s="189"/>
      <c r="S1373" s="242"/>
      <c r="T1373" s="242"/>
      <c r="U1373" s="21"/>
      <c r="V1373" s="242"/>
      <c r="W1373" s="21"/>
      <c r="X1373" s="21"/>
      <c r="Y1373" s="244"/>
      <c r="AA1373" s="252"/>
    </row>
    <row r="1374" spans="1:27" ht="60" x14ac:dyDescent="0.25">
      <c r="A1374" s="82" t="s">
        <v>39</v>
      </c>
      <c r="B1374" s="127" t="s">
        <v>2433</v>
      </c>
      <c r="C1374" s="127" t="s">
        <v>2434</v>
      </c>
      <c r="D1374" s="128" t="s">
        <v>2435</v>
      </c>
      <c r="E1374" s="8" t="s">
        <v>2436</v>
      </c>
      <c r="F1374" s="9" t="s">
        <v>24</v>
      </c>
      <c r="G1374" s="10" t="s">
        <v>2437</v>
      </c>
      <c r="H1374" s="11" t="s">
        <v>21</v>
      </c>
      <c r="I1374" s="12">
        <v>12</v>
      </c>
      <c r="J1374" s="13">
        <v>43009</v>
      </c>
      <c r="K1374" s="14">
        <v>43009</v>
      </c>
      <c r="L1374" s="14">
        <v>43100</v>
      </c>
      <c r="M1374" s="15">
        <v>25</v>
      </c>
      <c r="N1374" s="16">
        <v>0</v>
      </c>
      <c r="O1374" s="17">
        <v>11</v>
      </c>
      <c r="P1374" s="15">
        <f t="shared" si="82"/>
        <v>11</v>
      </c>
      <c r="Q1374" s="15">
        <f t="shared" si="83"/>
        <v>44</v>
      </c>
      <c r="R1374" s="32"/>
      <c r="S1374" s="242">
        <f>VLOOKUP(C1374,'[1]Sumado depto y gestion incorp1'!$A$2:$C$297,3,FALSE)</f>
        <v>10101366500</v>
      </c>
      <c r="T1374" s="242">
        <f>VLOOKUP(C1374,'[1]Sumado depto y gestion incorp1'!$A$2:$D$297,4,FALSE)</f>
        <v>0</v>
      </c>
      <c r="U1374" s="21">
        <f>VLOOKUP(C1374,'[1]Sumado depto y gestion incorp1'!$A$2:$F$297,6,FALSE)</f>
        <v>10094758036</v>
      </c>
      <c r="V1374" s="242">
        <f>VLOOKUP(C1374,'[1]Sumado depto y gestion incorp1'!$A$2:$G$297,7,FALSE)</f>
        <v>0</v>
      </c>
      <c r="W1374" s="21">
        <f t="shared" si="84"/>
        <v>10101366500</v>
      </c>
      <c r="X1374" s="21">
        <f t="shared" si="85"/>
        <v>10094758036</v>
      </c>
      <c r="Y1374" s="244"/>
    </row>
    <row r="1375" spans="1:27" x14ac:dyDescent="0.25">
      <c r="A1375" s="82" t="s">
        <v>39</v>
      </c>
      <c r="B1375" s="127"/>
      <c r="C1375" s="127"/>
      <c r="D1375" s="128"/>
      <c r="E1375" s="8"/>
      <c r="F1375" s="9" t="s">
        <v>197</v>
      </c>
      <c r="G1375" s="10" t="s">
        <v>2438</v>
      </c>
      <c r="H1375" s="11" t="s">
        <v>21</v>
      </c>
      <c r="I1375" s="12">
        <v>12</v>
      </c>
      <c r="J1375" s="13">
        <v>43009</v>
      </c>
      <c r="K1375" s="14">
        <v>43009</v>
      </c>
      <c r="L1375" s="14">
        <v>43100</v>
      </c>
      <c r="M1375" s="15">
        <v>2</v>
      </c>
      <c r="N1375" s="16">
        <v>0</v>
      </c>
      <c r="O1375" s="17">
        <v>3</v>
      </c>
      <c r="P1375" s="15">
        <f t="shared" si="82"/>
        <v>3</v>
      </c>
      <c r="Q1375" s="15">
        <f t="shared" si="83"/>
        <v>150</v>
      </c>
      <c r="R1375" s="32"/>
      <c r="S1375" s="242"/>
      <c r="T1375" s="242"/>
      <c r="U1375" s="21"/>
      <c r="V1375" s="242"/>
      <c r="W1375" s="21"/>
      <c r="X1375" s="21"/>
      <c r="Y1375" s="244"/>
    </row>
    <row r="1376" spans="1:27" ht="30" x14ac:dyDescent="0.25">
      <c r="A1376" s="82" t="s">
        <v>39</v>
      </c>
      <c r="B1376" s="127" t="s">
        <v>2439</v>
      </c>
      <c r="C1376" s="127" t="s">
        <v>2440</v>
      </c>
      <c r="D1376" s="128" t="s">
        <v>2441</v>
      </c>
      <c r="E1376" s="8" t="s">
        <v>2442</v>
      </c>
      <c r="F1376" s="9" t="s">
        <v>24</v>
      </c>
      <c r="G1376" s="10" t="s">
        <v>2443</v>
      </c>
      <c r="H1376" s="11" t="s">
        <v>21</v>
      </c>
      <c r="I1376" s="12">
        <v>12</v>
      </c>
      <c r="J1376" s="13">
        <v>43009</v>
      </c>
      <c r="K1376" s="14">
        <v>43009</v>
      </c>
      <c r="L1376" s="14">
        <v>43100</v>
      </c>
      <c r="M1376" s="15">
        <v>1</v>
      </c>
      <c r="N1376" s="16">
        <v>0</v>
      </c>
      <c r="O1376" s="17">
        <v>17</v>
      </c>
      <c r="P1376" s="15">
        <f t="shared" si="82"/>
        <v>17</v>
      </c>
      <c r="Q1376" s="15">
        <f t="shared" si="83"/>
        <v>1700</v>
      </c>
      <c r="R1376" s="32"/>
      <c r="S1376" s="242">
        <f>VLOOKUP(C1376,'[1]Sumado depto y gestion incorp1'!$A$2:$C$297,3,FALSE)</f>
        <v>978394500</v>
      </c>
      <c r="T1376" s="242">
        <f>VLOOKUP(C1376,'[1]Sumado depto y gestion incorp1'!$A$2:$D$297,4,FALSE)</f>
        <v>0</v>
      </c>
      <c r="U1376" s="21">
        <f>VLOOKUP(C1376,'[1]Sumado depto y gestion incorp1'!$A$2:$F$297,6,FALSE)</f>
        <v>359757903</v>
      </c>
      <c r="V1376" s="242">
        <f>VLOOKUP(C1376,'[1]Sumado depto y gestion incorp1'!$A$2:$G$297,7,FALSE)</f>
        <v>0</v>
      </c>
      <c r="W1376" s="21">
        <f t="shared" si="84"/>
        <v>978394500</v>
      </c>
      <c r="X1376" s="21">
        <f t="shared" si="85"/>
        <v>359757903</v>
      </c>
      <c r="Y1376" s="244"/>
    </row>
    <row r="1377" spans="1:25" x14ac:dyDescent="0.25">
      <c r="A1377" s="82" t="s">
        <v>39</v>
      </c>
      <c r="B1377" s="127"/>
      <c r="C1377" s="127"/>
      <c r="D1377" s="128"/>
      <c r="E1377" s="8"/>
      <c r="F1377" s="9" t="s">
        <v>22</v>
      </c>
      <c r="G1377" s="10" t="s">
        <v>2444</v>
      </c>
      <c r="H1377" s="11" t="s">
        <v>201</v>
      </c>
      <c r="I1377" s="12">
        <v>12</v>
      </c>
      <c r="J1377" s="13">
        <v>43009</v>
      </c>
      <c r="K1377" s="14">
        <v>43009</v>
      </c>
      <c r="L1377" s="14">
        <v>43100</v>
      </c>
      <c r="M1377" s="15">
        <v>1</v>
      </c>
      <c r="N1377" s="16">
        <v>0</v>
      </c>
      <c r="O1377" s="17">
        <v>1</v>
      </c>
      <c r="P1377" s="15">
        <f t="shared" si="82"/>
        <v>1</v>
      </c>
      <c r="Q1377" s="15">
        <f t="shared" si="83"/>
        <v>100</v>
      </c>
      <c r="R1377" s="32"/>
      <c r="S1377" s="242"/>
      <c r="T1377" s="242"/>
      <c r="U1377" s="21"/>
      <c r="V1377" s="242"/>
      <c r="W1377" s="21"/>
      <c r="X1377" s="21"/>
      <c r="Y1377" s="244"/>
    </row>
    <row r="1378" spans="1:25" x14ac:dyDescent="0.25">
      <c r="A1378" s="82" t="s">
        <v>39</v>
      </c>
      <c r="B1378" s="127"/>
      <c r="C1378" s="127"/>
      <c r="D1378" s="128"/>
      <c r="E1378" s="8"/>
      <c r="F1378" s="9" t="s">
        <v>23</v>
      </c>
      <c r="G1378" s="10" t="s">
        <v>2445</v>
      </c>
      <c r="H1378" s="11" t="s">
        <v>201</v>
      </c>
      <c r="I1378" s="12">
        <v>12</v>
      </c>
      <c r="J1378" s="13">
        <v>43009</v>
      </c>
      <c r="K1378" s="14">
        <v>43009</v>
      </c>
      <c r="L1378" s="14">
        <v>43100</v>
      </c>
      <c r="M1378" s="15">
        <v>791</v>
      </c>
      <c r="N1378" s="16">
        <v>142</v>
      </c>
      <c r="O1378" s="17">
        <v>2590</v>
      </c>
      <c r="P1378" s="15">
        <f t="shared" si="82"/>
        <v>2732</v>
      </c>
      <c r="Q1378" s="15">
        <f t="shared" si="83"/>
        <v>345.38558786346397</v>
      </c>
      <c r="R1378" s="32"/>
      <c r="S1378" s="242"/>
      <c r="T1378" s="242"/>
      <c r="U1378" s="21"/>
      <c r="V1378" s="242"/>
      <c r="W1378" s="21"/>
      <c r="X1378" s="21"/>
      <c r="Y1378" s="244"/>
    </row>
    <row r="1379" spans="1:25" ht="45" x14ac:dyDescent="0.25">
      <c r="A1379" s="82" t="s">
        <v>39</v>
      </c>
      <c r="B1379" s="127" t="s">
        <v>2446</v>
      </c>
      <c r="C1379" s="127" t="s">
        <v>2447</v>
      </c>
      <c r="D1379" s="128" t="s">
        <v>2448</v>
      </c>
      <c r="E1379" s="8" t="s">
        <v>2449</v>
      </c>
      <c r="F1379" s="9" t="s">
        <v>24</v>
      </c>
      <c r="G1379" s="10" t="s">
        <v>2450</v>
      </c>
      <c r="H1379" s="11" t="s">
        <v>21</v>
      </c>
      <c r="I1379" s="12">
        <v>12</v>
      </c>
      <c r="J1379" s="13">
        <v>43009</v>
      </c>
      <c r="K1379" s="14">
        <v>43009</v>
      </c>
      <c r="L1379" s="14">
        <v>43100</v>
      </c>
      <c r="M1379" s="15">
        <v>40</v>
      </c>
      <c r="N1379" s="16">
        <v>1</v>
      </c>
      <c r="O1379" s="17"/>
      <c r="P1379" s="15">
        <f t="shared" si="82"/>
        <v>1</v>
      </c>
      <c r="Q1379" s="15">
        <f t="shared" si="83"/>
        <v>2.5</v>
      </c>
      <c r="R1379" s="32"/>
      <c r="S1379" s="242">
        <f>VLOOKUP(C1379,'[1]Sumado depto y gestion incorp1'!$A$2:$C$297,3,FALSE)</f>
        <v>247013443</v>
      </c>
      <c r="T1379" s="242">
        <f>VLOOKUP(C1379,'[1]Sumado depto y gestion incorp1'!$A$2:$D$297,4,FALSE)</f>
        <v>0</v>
      </c>
      <c r="U1379" s="21">
        <f>VLOOKUP(C1379,'[1]Sumado depto y gestion incorp1'!$A$2:$F$297,6,FALSE)</f>
        <v>206012502</v>
      </c>
      <c r="V1379" s="242">
        <f>VLOOKUP(C1379,'[1]Sumado depto y gestion incorp1'!$A$2:$G$297,7,FALSE)</f>
        <v>0</v>
      </c>
      <c r="W1379" s="21">
        <f t="shared" si="84"/>
        <v>247013443</v>
      </c>
      <c r="X1379" s="21">
        <f t="shared" si="85"/>
        <v>206012502</v>
      </c>
      <c r="Y1379" s="244"/>
    </row>
    <row r="1380" spans="1:25" x14ac:dyDescent="0.25">
      <c r="A1380" s="82" t="s">
        <v>39</v>
      </c>
      <c r="B1380" s="127"/>
      <c r="C1380" s="127"/>
      <c r="D1380" s="128"/>
      <c r="E1380" s="8"/>
      <c r="F1380" s="9" t="s">
        <v>70</v>
      </c>
      <c r="G1380" s="10" t="s">
        <v>2451</v>
      </c>
      <c r="H1380" s="11" t="s">
        <v>21</v>
      </c>
      <c r="I1380" s="12">
        <v>12</v>
      </c>
      <c r="J1380" s="13">
        <v>43009</v>
      </c>
      <c r="K1380" s="14">
        <v>43009</v>
      </c>
      <c r="L1380" s="14">
        <v>43100</v>
      </c>
      <c r="M1380" s="15">
        <v>25</v>
      </c>
      <c r="N1380" s="16">
        <v>1</v>
      </c>
      <c r="O1380" s="17"/>
      <c r="P1380" s="15">
        <f t="shared" ref="P1380:P1443" si="86">N1380+O1380</f>
        <v>1</v>
      </c>
      <c r="Q1380" s="15">
        <f t="shared" si="83"/>
        <v>4</v>
      </c>
      <c r="R1380" s="32"/>
      <c r="S1380" s="242"/>
      <c r="T1380" s="242"/>
      <c r="U1380" s="21"/>
      <c r="V1380" s="242"/>
      <c r="W1380" s="21"/>
      <c r="X1380" s="21"/>
      <c r="Y1380" s="244"/>
    </row>
    <row r="1381" spans="1:25" x14ac:dyDescent="0.25">
      <c r="A1381" s="82" t="s">
        <v>39</v>
      </c>
      <c r="B1381" s="238"/>
      <c r="C1381" s="238"/>
      <c r="D1381" s="239"/>
      <c r="E1381" s="206"/>
      <c r="F1381" s="207" t="s">
        <v>22</v>
      </c>
      <c r="G1381" s="208" t="s">
        <v>2452</v>
      </c>
      <c r="H1381" s="209" t="s">
        <v>21</v>
      </c>
      <c r="I1381" s="28">
        <v>12</v>
      </c>
      <c r="J1381" s="13">
        <v>43009</v>
      </c>
      <c r="K1381" s="14">
        <v>43009</v>
      </c>
      <c r="L1381" s="14">
        <v>43100</v>
      </c>
      <c r="M1381" s="210">
        <v>1</v>
      </c>
      <c r="N1381" s="211">
        <v>1</v>
      </c>
      <c r="O1381" s="212"/>
      <c r="P1381" s="15">
        <f t="shared" si="86"/>
        <v>1</v>
      </c>
      <c r="Q1381" s="15">
        <f t="shared" si="83"/>
        <v>100</v>
      </c>
      <c r="R1381" s="32"/>
      <c r="S1381" s="242"/>
      <c r="T1381" s="242"/>
      <c r="U1381" s="21"/>
      <c r="V1381" s="242"/>
      <c r="W1381" s="21"/>
      <c r="X1381" s="21"/>
      <c r="Y1381" s="244"/>
    </row>
    <row r="1382" spans="1:25" ht="60" x14ac:dyDescent="0.25">
      <c r="A1382" s="82" t="s">
        <v>39</v>
      </c>
      <c r="B1382" s="240" t="s">
        <v>2453</v>
      </c>
      <c r="C1382" s="240" t="s">
        <v>2454</v>
      </c>
      <c r="D1382" s="241" t="str">
        <f>VLOOKUP(C1382,[2]Hoja1!$C$5:$L$1651,10,FALSE)</f>
        <v>Desarrollo convocatoria pública para la creación, la innovación y el fortalecimiento de la ciudadanía cultural en Antioquia (060000001)</v>
      </c>
      <c r="E1382" s="214" t="s">
        <v>2455</v>
      </c>
      <c r="F1382" s="215" t="s">
        <v>24</v>
      </c>
      <c r="G1382" s="216" t="s">
        <v>2456</v>
      </c>
      <c r="H1382" s="44" t="s">
        <v>21</v>
      </c>
      <c r="I1382" s="46">
        <v>12</v>
      </c>
      <c r="J1382" s="13">
        <v>43009</v>
      </c>
      <c r="K1382" s="14">
        <v>43009</v>
      </c>
      <c r="L1382" s="14">
        <v>43100</v>
      </c>
      <c r="M1382" s="217">
        <v>2</v>
      </c>
      <c r="N1382" s="213">
        <v>0</v>
      </c>
      <c r="O1382" s="47">
        <v>13</v>
      </c>
      <c r="P1382" s="15">
        <f t="shared" si="86"/>
        <v>13</v>
      </c>
      <c r="Q1382" s="15">
        <f t="shared" si="83"/>
        <v>650</v>
      </c>
      <c r="R1382" s="32"/>
      <c r="S1382" s="242">
        <f>VLOOKUP(C1382,'[1]Sumado depto y gestion incorp1'!$A$2:$C$297,3,FALSE)</f>
        <v>2319245220</v>
      </c>
      <c r="T1382" s="242">
        <f>VLOOKUP(C1382,'[1]Sumado depto y gestion incorp1'!$A$2:$D$297,4,FALSE)</f>
        <v>0</v>
      </c>
      <c r="U1382" s="21">
        <f>VLOOKUP(C1382,'[1]Sumado depto y gestion incorp1'!$A$2:$F$297,6,FALSE)</f>
        <v>1826616612</v>
      </c>
      <c r="V1382" s="242">
        <f>VLOOKUP(C1382,'[1]Sumado depto y gestion incorp1'!$A$2:$G$297,7,FALSE)</f>
        <v>0</v>
      </c>
      <c r="W1382" s="21">
        <f t="shared" si="84"/>
        <v>2319245220</v>
      </c>
      <c r="X1382" s="21">
        <f t="shared" si="85"/>
        <v>1826616612</v>
      </c>
      <c r="Y1382" s="244"/>
    </row>
    <row r="1383" spans="1:25" ht="45" x14ac:dyDescent="0.25">
      <c r="A1383" s="82" t="s">
        <v>39</v>
      </c>
      <c r="B1383" s="240" t="s">
        <v>2453</v>
      </c>
      <c r="C1383" s="240" t="s">
        <v>2457</v>
      </c>
      <c r="D1383" s="241" t="str">
        <f>VLOOKUP(C1383,[2]Hoja1!$C$5:$L$1651,10,FALSE)</f>
        <v>Implementación agenda institucional local y regional para el postconflicto en Antioquia</v>
      </c>
      <c r="E1383" s="214" t="s">
        <v>2458</v>
      </c>
      <c r="F1383" s="215" t="s">
        <v>25</v>
      </c>
      <c r="G1383" s="216" t="s">
        <v>2459</v>
      </c>
      <c r="H1383" s="44" t="s">
        <v>21</v>
      </c>
      <c r="I1383" s="46">
        <v>12</v>
      </c>
      <c r="J1383" s="13">
        <v>43009</v>
      </c>
      <c r="K1383" s="14">
        <v>43009</v>
      </c>
      <c r="L1383" s="14">
        <v>43100</v>
      </c>
      <c r="M1383" s="217">
        <v>14</v>
      </c>
      <c r="N1383" s="213">
        <v>0</v>
      </c>
      <c r="O1383" s="47">
        <v>23</v>
      </c>
      <c r="P1383" s="15">
        <f t="shared" si="86"/>
        <v>23</v>
      </c>
      <c r="Q1383" s="15">
        <f t="shared" si="83"/>
        <v>164.28571428571428</v>
      </c>
      <c r="R1383" s="32"/>
      <c r="S1383" s="242">
        <f>VLOOKUP(C1383,'[1]Sumado depto y gestion incorp1'!$A$2:$C$297,3,FALSE)</f>
        <v>643815900</v>
      </c>
      <c r="T1383" s="242">
        <f>VLOOKUP(C1383,'[1]Sumado depto y gestion incorp1'!$A$2:$D$297,4,FALSE)</f>
        <v>0</v>
      </c>
      <c r="U1383" s="21">
        <f>VLOOKUP(C1383,'[1]Sumado depto y gestion incorp1'!$A$2:$F$297,6,FALSE)</f>
        <v>437510275</v>
      </c>
      <c r="V1383" s="242">
        <f>VLOOKUP(C1383,'[1]Sumado depto y gestion incorp1'!$A$2:$G$297,7,FALSE)</f>
        <v>0</v>
      </c>
      <c r="W1383" s="21">
        <f t="shared" si="84"/>
        <v>643815900</v>
      </c>
      <c r="X1383" s="21">
        <f t="shared" si="85"/>
        <v>437510275</v>
      </c>
      <c r="Y1383" s="244"/>
    </row>
    <row r="1384" spans="1:25" x14ac:dyDescent="0.25">
      <c r="A1384" s="82" t="s">
        <v>39</v>
      </c>
      <c r="B1384" s="240"/>
      <c r="C1384" s="240"/>
      <c r="D1384" s="241"/>
      <c r="E1384" s="214"/>
      <c r="F1384" s="215" t="s">
        <v>197</v>
      </c>
      <c r="G1384" s="216" t="s">
        <v>2460</v>
      </c>
      <c r="H1384" s="44" t="s">
        <v>21</v>
      </c>
      <c r="I1384" s="46">
        <v>12</v>
      </c>
      <c r="J1384" s="13">
        <v>43009</v>
      </c>
      <c r="K1384" s="14">
        <v>43009</v>
      </c>
      <c r="L1384" s="14">
        <v>43100</v>
      </c>
      <c r="M1384" s="217">
        <v>14</v>
      </c>
      <c r="N1384" s="213">
        <v>0</v>
      </c>
      <c r="O1384" s="47">
        <v>4</v>
      </c>
      <c r="P1384" s="15">
        <f t="shared" si="86"/>
        <v>4</v>
      </c>
      <c r="Q1384" s="15">
        <f t="shared" si="83"/>
        <v>28.571428571428569</v>
      </c>
      <c r="R1384" s="32"/>
      <c r="S1384" s="242"/>
      <c r="T1384" s="242"/>
      <c r="U1384" s="21"/>
      <c r="V1384" s="242"/>
      <c r="W1384" s="21"/>
      <c r="X1384" s="21"/>
      <c r="Y1384" s="244"/>
    </row>
    <row r="1385" spans="1:25" x14ac:dyDescent="0.25">
      <c r="A1385" s="82" t="s">
        <v>39</v>
      </c>
      <c r="B1385" s="240"/>
      <c r="C1385" s="240"/>
      <c r="D1385" s="241"/>
      <c r="E1385" s="214"/>
      <c r="F1385" s="215" t="s">
        <v>72</v>
      </c>
      <c r="G1385" s="216" t="s">
        <v>2461</v>
      </c>
      <c r="H1385" s="44" t="s">
        <v>201</v>
      </c>
      <c r="I1385" s="46">
        <v>12</v>
      </c>
      <c r="J1385" s="13">
        <v>43009</v>
      </c>
      <c r="K1385" s="14">
        <v>43009</v>
      </c>
      <c r="L1385" s="14">
        <v>43100</v>
      </c>
      <c r="M1385" s="217">
        <v>14</v>
      </c>
      <c r="N1385" s="213">
        <v>0</v>
      </c>
      <c r="O1385" s="47"/>
      <c r="P1385" s="15">
        <f t="shared" si="86"/>
        <v>0</v>
      </c>
      <c r="Q1385" s="15">
        <f t="shared" si="83"/>
        <v>0</v>
      </c>
      <c r="R1385" s="32"/>
      <c r="S1385" s="242"/>
      <c r="T1385" s="242"/>
      <c r="U1385" s="21"/>
      <c r="V1385" s="242"/>
      <c r="W1385" s="21"/>
      <c r="X1385" s="21"/>
      <c r="Y1385" s="244"/>
    </row>
    <row r="1386" spans="1:25" ht="30" x14ac:dyDescent="0.25">
      <c r="A1386" s="82" t="s">
        <v>39</v>
      </c>
      <c r="B1386" s="240" t="s">
        <v>2453</v>
      </c>
      <c r="C1386" s="240" t="s">
        <v>2462</v>
      </c>
      <c r="D1386" s="241" t="str">
        <f>VLOOKUP(C1386,[2]Hoja1!$C$5:$L$1651,10,FALSE)</f>
        <v>Fortalecimiento Circulación artística y cultural para la paz en Antioquia</v>
      </c>
      <c r="E1386" s="214" t="s">
        <v>2463</v>
      </c>
      <c r="F1386" s="215" t="s">
        <v>24</v>
      </c>
      <c r="G1386" s="216" t="s">
        <v>2464</v>
      </c>
      <c r="H1386" s="44" t="s">
        <v>21</v>
      </c>
      <c r="I1386" s="46">
        <v>12</v>
      </c>
      <c r="J1386" s="13">
        <v>43009</v>
      </c>
      <c r="K1386" s="14">
        <v>43009</v>
      </c>
      <c r="L1386" s="14">
        <v>43100</v>
      </c>
      <c r="M1386" s="217">
        <v>27</v>
      </c>
      <c r="N1386" s="213">
        <v>0</v>
      </c>
      <c r="O1386" s="47">
        <v>28</v>
      </c>
      <c r="P1386" s="15">
        <f t="shared" si="86"/>
        <v>28</v>
      </c>
      <c r="Q1386" s="15">
        <f t="shared" si="83"/>
        <v>103.7037037037037</v>
      </c>
      <c r="R1386" s="32"/>
      <c r="S1386" s="242">
        <f>VLOOKUP(C1386,'[1]Sumado depto y gestion incorp1'!$A$2:$C$297,3,FALSE)</f>
        <v>1123320000</v>
      </c>
      <c r="T1386" s="242">
        <f>VLOOKUP(C1386,'[1]Sumado depto y gestion incorp1'!$A$2:$D$297,4,FALSE)</f>
        <v>0</v>
      </c>
      <c r="U1386" s="21">
        <f>VLOOKUP(C1386,'[1]Sumado depto y gestion incorp1'!$A$2:$F$297,6,FALSE)</f>
        <v>863762978</v>
      </c>
      <c r="V1386" s="242">
        <f>VLOOKUP(C1386,'[1]Sumado depto y gestion incorp1'!$A$2:$G$297,7,FALSE)</f>
        <v>0</v>
      </c>
      <c r="W1386" s="21">
        <f t="shared" si="84"/>
        <v>1123320000</v>
      </c>
      <c r="X1386" s="21">
        <f t="shared" si="85"/>
        <v>863762978</v>
      </c>
      <c r="Y1386" s="244"/>
    </row>
    <row r="1387" spans="1:25" ht="45" x14ac:dyDescent="0.25">
      <c r="A1387" s="82" t="s">
        <v>39</v>
      </c>
      <c r="B1387" s="240" t="s">
        <v>2453</v>
      </c>
      <c r="C1387" s="240" t="s">
        <v>2465</v>
      </c>
      <c r="D1387" s="241" t="str">
        <f>VLOOKUP(C1387,[2]Hoja1!$C$5:$L$1651,10,FALSE)</f>
        <v>Formación artística y cultural para la equidad y la movilidad social en Antioquia (060034001)</v>
      </c>
      <c r="E1387" s="214" t="s">
        <v>2466</v>
      </c>
      <c r="F1387" s="215" t="s">
        <v>24</v>
      </c>
      <c r="G1387" s="216" t="s">
        <v>2467</v>
      </c>
      <c r="H1387" s="44" t="s">
        <v>21</v>
      </c>
      <c r="I1387" s="46">
        <v>12</v>
      </c>
      <c r="J1387" s="13">
        <v>43009</v>
      </c>
      <c r="K1387" s="14">
        <v>43009</v>
      </c>
      <c r="L1387" s="14">
        <v>43100</v>
      </c>
      <c r="M1387" s="217">
        <v>814</v>
      </c>
      <c r="N1387" s="213">
        <v>0</v>
      </c>
      <c r="O1387" s="47">
        <v>880</v>
      </c>
      <c r="P1387" s="15">
        <f t="shared" si="86"/>
        <v>880</v>
      </c>
      <c r="Q1387" s="15">
        <f t="shared" si="83"/>
        <v>108.10810810810811</v>
      </c>
      <c r="R1387" s="32"/>
      <c r="S1387" s="242">
        <f>VLOOKUP(C1387,'[1]Sumado depto y gestion incorp1'!$A$2:$C$297,3,FALSE)</f>
        <v>2444710000</v>
      </c>
      <c r="T1387" s="242">
        <f>VLOOKUP(C1387,'[1]Sumado depto y gestion incorp1'!$A$2:$D$297,4,FALSE)</f>
        <v>0</v>
      </c>
      <c r="U1387" s="21">
        <f>VLOOKUP(C1387,'[1]Sumado depto y gestion incorp1'!$A$2:$F$297,6,FALSE)</f>
        <v>452357476</v>
      </c>
      <c r="V1387" s="242">
        <f>VLOOKUP(C1387,'[1]Sumado depto y gestion incorp1'!$A$2:$G$297,7,FALSE)</f>
        <v>0</v>
      </c>
      <c r="W1387" s="21">
        <f t="shared" si="84"/>
        <v>2444710000</v>
      </c>
      <c r="X1387" s="21">
        <f t="shared" si="85"/>
        <v>452357476</v>
      </c>
      <c r="Y1387" s="244"/>
    </row>
    <row r="1388" spans="1:25" x14ac:dyDescent="0.25">
      <c r="A1388" s="82" t="s">
        <v>39</v>
      </c>
      <c r="B1388" s="240"/>
      <c r="C1388" s="240"/>
      <c r="D1388" s="241"/>
      <c r="E1388" s="214"/>
      <c r="F1388" s="215" t="s">
        <v>26</v>
      </c>
      <c r="G1388" s="216" t="s">
        <v>2468</v>
      </c>
      <c r="H1388" s="44" t="s">
        <v>201</v>
      </c>
      <c r="I1388" s="46">
        <v>12</v>
      </c>
      <c r="J1388" s="13">
        <v>43009</v>
      </c>
      <c r="K1388" s="14">
        <v>43009</v>
      </c>
      <c r="L1388" s="14">
        <v>43100</v>
      </c>
      <c r="M1388" s="217">
        <v>814</v>
      </c>
      <c r="N1388" s="213">
        <v>0</v>
      </c>
      <c r="O1388" s="47">
        <v>4809</v>
      </c>
      <c r="P1388" s="15">
        <f t="shared" si="86"/>
        <v>4809</v>
      </c>
      <c r="Q1388" s="15">
        <f t="shared" si="83"/>
        <v>590.7862407862408</v>
      </c>
      <c r="R1388" s="32"/>
      <c r="S1388" s="242"/>
      <c r="T1388" s="242"/>
      <c r="U1388" s="21"/>
      <c r="V1388" s="242"/>
      <c r="W1388" s="21"/>
      <c r="X1388" s="21"/>
      <c r="Y1388" s="244"/>
    </row>
    <row r="1389" spans="1:25" ht="30" x14ac:dyDescent="0.25">
      <c r="A1389" s="82" t="s">
        <v>39</v>
      </c>
      <c r="B1389" s="240" t="s">
        <v>2446</v>
      </c>
      <c r="C1389" s="240" t="s">
        <v>2469</v>
      </c>
      <c r="D1389" s="241" t="str">
        <f>VLOOKUP(C1389,[2]Hoja1!$C$5:$L$1651,10,FALSE)</f>
        <v>Fortalecimiento de los sistemas de información institucional en Antioquia</v>
      </c>
      <c r="E1389" s="214" t="s">
        <v>2470</v>
      </c>
      <c r="F1389" s="215" t="s">
        <v>24</v>
      </c>
      <c r="G1389" s="216" t="s">
        <v>2471</v>
      </c>
      <c r="H1389" s="44" t="s">
        <v>21</v>
      </c>
      <c r="I1389" s="46">
        <v>12</v>
      </c>
      <c r="J1389" s="13">
        <v>43009</v>
      </c>
      <c r="K1389" s="14">
        <v>43009</v>
      </c>
      <c r="L1389" s="14">
        <v>43100</v>
      </c>
      <c r="M1389" s="217">
        <v>10</v>
      </c>
      <c r="N1389" s="213">
        <v>0</v>
      </c>
      <c r="O1389" s="47">
        <v>1</v>
      </c>
      <c r="P1389" s="15">
        <f t="shared" si="86"/>
        <v>1</v>
      </c>
      <c r="Q1389" s="15">
        <f t="shared" si="83"/>
        <v>10</v>
      </c>
      <c r="R1389" s="32"/>
      <c r="S1389" s="242">
        <f>VLOOKUP(C1389,'[1]Sumado depto y gestion incorp1'!$A$2:$C$297,3,FALSE)</f>
        <v>58957500</v>
      </c>
      <c r="T1389" s="242">
        <f>VLOOKUP(C1389,'[1]Sumado depto y gestion incorp1'!$A$2:$D$297,4,FALSE)</f>
        <v>0</v>
      </c>
      <c r="U1389" s="21">
        <f>VLOOKUP(C1389,'[1]Sumado depto y gestion incorp1'!$A$2:$F$297,6,FALSE)</f>
        <v>39683427</v>
      </c>
      <c r="V1389" s="242">
        <f>VLOOKUP(C1389,'[1]Sumado depto y gestion incorp1'!$A$2:$G$297,7,FALSE)</f>
        <v>0</v>
      </c>
      <c r="W1389" s="21">
        <f t="shared" si="84"/>
        <v>58957500</v>
      </c>
      <c r="X1389" s="21">
        <f t="shared" si="85"/>
        <v>39683427</v>
      </c>
      <c r="Y1389" s="244"/>
    </row>
    <row r="1390" spans="1:25" ht="30" x14ac:dyDescent="0.25">
      <c r="A1390" s="82" t="s">
        <v>39</v>
      </c>
      <c r="B1390" s="240" t="s">
        <v>2472</v>
      </c>
      <c r="C1390" s="240" t="s">
        <v>2473</v>
      </c>
      <c r="D1390" s="241" t="str">
        <f>VLOOKUP(C1390,[2]Hoja1!$C$5:$L$1651,10,FALSE)</f>
        <v>Diagnostico gestión y salvaguardia del Patrimonio Cultural en Antioquia</v>
      </c>
      <c r="E1390" s="214" t="s">
        <v>2474</v>
      </c>
      <c r="F1390" s="215" t="s">
        <v>24</v>
      </c>
      <c r="G1390" s="216" t="s">
        <v>2475</v>
      </c>
      <c r="H1390" s="44" t="s">
        <v>21</v>
      </c>
      <c r="I1390" s="46">
        <v>12</v>
      </c>
      <c r="J1390" s="13">
        <v>43009</v>
      </c>
      <c r="K1390" s="14">
        <v>43009</v>
      </c>
      <c r="L1390" s="14">
        <v>43100</v>
      </c>
      <c r="M1390" s="217">
        <v>3</v>
      </c>
      <c r="N1390" s="213">
        <v>0</v>
      </c>
      <c r="O1390" s="47"/>
      <c r="P1390" s="15">
        <f t="shared" si="86"/>
        <v>0</v>
      </c>
      <c r="Q1390" s="15">
        <f t="shared" si="83"/>
        <v>0</v>
      </c>
      <c r="R1390" s="32"/>
      <c r="S1390" s="242">
        <f>VLOOKUP(C1390,'[1]Sumado depto y gestion incorp1'!$A$2:$C$297,3,FALSE)</f>
        <v>7103060886</v>
      </c>
      <c r="T1390" s="242">
        <f>VLOOKUP(C1390,'[1]Sumado depto y gestion incorp1'!$A$2:$D$297,4,FALSE)</f>
        <v>0</v>
      </c>
      <c r="U1390" s="21">
        <f>VLOOKUP(C1390,'[1]Sumado depto y gestion incorp1'!$A$2:$F$297,6,FALSE)</f>
        <v>3392322854</v>
      </c>
      <c r="V1390" s="242">
        <f>VLOOKUP(C1390,'[1]Sumado depto y gestion incorp1'!$A$2:$G$297,7,FALSE)</f>
        <v>0</v>
      </c>
      <c r="W1390" s="21">
        <f t="shared" si="84"/>
        <v>7103060886</v>
      </c>
      <c r="X1390" s="21">
        <f t="shared" si="85"/>
        <v>3392322854</v>
      </c>
      <c r="Y1390" s="244"/>
    </row>
    <row r="1391" spans="1:25" x14ac:dyDescent="0.25">
      <c r="A1391" s="82" t="s">
        <v>39</v>
      </c>
      <c r="B1391" s="240"/>
      <c r="C1391" s="240"/>
      <c r="D1391" s="241"/>
      <c r="E1391" s="214"/>
      <c r="F1391" s="215" t="s">
        <v>26</v>
      </c>
      <c r="G1391" s="216" t="s">
        <v>2476</v>
      </c>
      <c r="H1391" s="44" t="s">
        <v>21</v>
      </c>
      <c r="I1391" s="46">
        <v>12</v>
      </c>
      <c r="J1391" s="13">
        <v>43009</v>
      </c>
      <c r="K1391" s="14">
        <v>43009</v>
      </c>
      <c r="L1391" s="14">
        <v>43100</v>
      </c>
      <c r="M1391" s="217">
        <v>5</v>
      </c>
      <c r="N1391" s="213">
        <v>0</v>
      </c>
      <c r="O1391" s="47">
        <v>8</v>
      </c>
      <c r="P1391" s="15">
        <f t="shared" si="86"/>
        <v>8</v>
      </c>
      <c r="Q1391" s="15">
        <f t="shared" si="83"/>
        <v>160</v>
      </c>
      <c r="R1391" s="32"/>
      <c r="S1391" s="242"/>
      <c r="T1391" s="242"/>
      <c r="U1391" s="21"/>
      <c r="V1391" s="242"/>
      <c r="W1391" s="21"/>
      <c r="X1391" s="21"/>
      <c r="Y1391" s="244"/>
    </row>
    <row r="1392" spans="1:25" x14ac:dyDescent="0.25">
      <c r="A1392" s="82" t="s">
        <v>39</v>
      </c>
      <c r="B1392" s="240"/>
      <c r="C1392" s="240"/>
      <c r="D1392" s="241"/>
      <c r="E1392" s="214"/>
      <c r="F1392" s="215" t="s">
        <v>73</v>
      </c>
      <c r="G1392" s="216" t="s">
        <v>2477</v>
      </c>
      <c r="H1392" s="44" t="s">
        <v>21</v>
      </c>
      <c r="I1392" s="46">
        <v>12</v>
      </c>
      <c r="J1392" s="13">
        <v>43009</v>
      </c>
      <c r="K1392" s="14">
        <v>43009</v>
      </c>
      <c r="L1392" s="14">
        <v>43100</v>
      </c>
      <c r="M1392" s="217">
        <v>1</v>
      </c>
      <c r="N1392" s="213">
        <v>0</v>
      </c>
      <c r="O1392" s="47">
        <v>4</v>
      </c>
      <c r="P1392" s="15">
        <f t="shared" si="86"/>
        <v>4</v>
      </c>
      <c r="Q1392" s="15">
        <f t="shared" si="83"/>
        <v>400</v>
      </c>
      <c r="R1392" s="32"/>
      <c r="S1392" s="242"/>
      <c r="T1392" s="242"/>
      <c r="U1392" s="21"/>
      <c r="V1392" s="242"/>
      <c r="W1392" s="21"/>
      <c r="X1392" s="21"/>
      <c r="Y1392" s="244"/>
    </row>
    <row r="1393" spans="1:27" x14ac:dyDescent="0.25">
      <c r="A1393" s="82" t="s">
        <v>39</v>
      </c>
      <c r="B1393" s="240"/>
      <c r="C1393" s="240"/>
      <c r="D1393" s="241"/>
      <c r="E1393" s="214"/>
      <c r="F1393" s="215" t="s">
        <v>79</v>
      </c>
      <c r="G1393" s="216" t="s">
        <v>2478</v>
      </c>
      <c r="H1393" s="44" t="s">
        <v>21</v>
      </c>
      <c r="I1393" s="46">
        <v>12</v>
      </c>
      <c r="J1393" s="13">
        <v>43009</v>
      </c>
      <c r="K1393" s="14">
        <v>43009</v>
      </c>
      <c r="L1393" s="14">
        <v>43100</v>
      </c>
      <c r="M1393" s="217">
        <v>6</v>
      </c>
      <c r="N1393" s="213">
        <v>0</v>
      </c>
      <c r="O1393" s="47">
        <v>6</v>
      </c>
      <c r="P1393" s="15">
        <f t="shared" si="86"/>
        <v>6</v>
      </c>
      <c r="Q1393" s="15">
        <f t="shared" si="83"/>
        <v>100</v>
      </c>
      <c r="R1393" s="32"/>
      <c r="S1393" s="242"/>
      <c r="T1393" s="242"/>
      <c r="U1393" s="21"/>
      <c r="V1393" s="242"/>
      <c r="W1393" s="21"/>
      <c r="X1393" s="21"/>
      <c r="Y1393" s="244"/>
    </row>
    <row r="1394" spans="1:27" ht="60" x14ac:dyDescent="0.25">
      <c r="A1394" s="82" t="s">
        <v>39</v>
      </c>
      <c r="B1394" s="240" t="s">
        <v>2446</v>
      </c>
      <c r="C1394" s="240" t="s">
        <v>2479</v>
      </c>
      <c r="D1394" s="241" t="str">
        <f>VLOOKUP(C1394,[2]Hoja1!$C$5:$L$1651,10,FALSE)</f>
        <v>Implementación procesos de gestión y planificación cultural para el fortalecimiento del Sistema Departamental de Cultura en Antioquia</v>
      </c>
      <c r="E1394" s="214" t="s">
        <v>2480</v>
      </c>
      <c r="F1394" s="215" t="s">
        <v>19</v>
      </c>
      <c r="G1394" s="216" t="s">
        <v>2481</v>
      </c>
      <c r="H1394" s="44" t="s">
        <v>21</v>
      </c>
      <c r="I1394" s="46">
        <v>12</v>
      </c>
      <c r="J1394" s="13">
        <v>43009</v>
      </c>
      <c r="K1394" s="14">
        <v>43009</v>
      </c>
      <c r="L1394" s="14">
        <v>43100</v>
      </c>
      <c r="M1394" s="217">
        <v>18</v>
      </c>
      <c r="N1394" s="213">
        <v>0</v>
      </c>
      <c r="O1394" s="47">
        <v>44</v>
      </c>
      <c r="P1394" s="15">
        <f t="shared" si="86"/>
        <v>44</v>
      </c>
      <c r="Q1394" s="15">
        <f t="shared" si="83"/>
        <v>244.44444444444446</v>
      </c>
      <c r="R1394" s="32"/>
      <c r="S1394" s="242">
        <f>VLOOKUP(C1394,'[1]Sumado depto y gestion incorp1'!$A$2:$C$297,3,FALSE)</f>
        <v>1492441900</v>
      </c>
      <c r="T1394" s="242">
        <f>VLOOKUP(C1394,'[1]Sumado depto y gestion incorp1'!$A$2:$D$297,4,FALSE)</f>
        <v>0</v>
      </c>
      <c r="U1394" s="21">
        <f>VLOOKUP(C1394,'[1]Sumado depto y gestion incorp1'!$A$2:$F$297,6,FALSE)</f>
        <v>1145251512</v>
      </c>
      <c r="V1394" s="242">
        <f>VLOOKUP(C1394,'[1]Sumado depto y gestion incorp1'!$A$2:$G$297,7,FALSE)</f>
        <v>0</v>
      </c>
      <c r="W1394" s="21">
        <f t="shared" si="84"/>
        <v>1492441900</v>
      </c>
      <c r="X1394" s="21">
        <f t="shared" si="85"/>
        <v>1145251512</v>
      </c>
      <c r="Y1394" s="244"/>
    </row>
    <row r="1395" spans="1:27" x14ac:dyDescent="0.25">
      <c r="A1395" s="82" t="s">
        <v>39</v>
      </c>
      <c r="B1395" s="240"/>
      <c r="C1395" s="240"/>
      <c r="D1395" s="241"/>
      <c r="E1395" s="214"/>
      <c r="F1395" s="215" t="s">
        <v>197</v>
      </c>
      <c r="G1395" s="216" t="s">
        <v>2482</v>
      </c>
      <c r="H1395" s="44" t="s">
        <v>21</v>
      </c>
      <c r="I1395" s="46">
        <v>12</v>
      </c>
      <c r="J1395" s="13">
        <v>43009</v>
      </c>
      <c r="K1395" s="14">
        <v>43009</v>
      </c>
      <c r="L1395" s="14">
        <v>43100</v>
      </c>
      <c r="M1395" s="217">
        <v>1</v>
      </c>
      <c r="N1395" s="213">
        <v>0</v>
      </c>
      <c r="O1395" s="47">
        <v>3</v>
      </c>
      <c r="P1395" s="15">
        <f t="shared" si="86"/>
        <v>3</v>
      </c>
      <c r="Q1395" s="15">
        <f t="shared" si="83"/>
        <v>300</v>
      </c>
      <c r="R1395" s="32"/>
      <c r="S1395" s="242"/>
      <c r="T1395" s="242"/>
      <c r="U1395" s="21"/>
      <c r="V1395" s="242"/>
      <c r="W1395" s="21"/>
      <c r="X1395" s="21"/>
      <c r="Y1395" s="244"/>
    </row>
    <row r="1396" spans="1:27" x14ac:dyDescent="0.25">
      <c r="A1396" s="82" t="s">
        <v>39</v>
      </c>
      <c r="B1396" s="240"/>
      <c r="C1396" s="240"/>
      <c r="D1396" s="241"/>
      <c r="E1396" s="214"/>
      <c r="F1396" s="215" t="s">
        <v>26</v>
      </c>
      <c r="G1396" s="216" t="s">
        <v>2483</v>
      </c>
      <c r="H1396" s="44" t="s">
        <v>21</v>
      </c>
      <c r="I1396" s="46">
        <v>12</v>
      </c>
      <c r="J1396" s="13">
        <v>43009</v>
      </c>
      <c r="K1396" s="14">
        <v>43009</v>
      </c>
      <c r="L1396" s="14">
        <v>43100</v>
      </c>
      <c r="M1396" s="217">
        <v>10</v>
      </c>
      <c r="N1396" s="213">
        <v>0</v>
      </c>
      <c r="O1396" s="47">
        <v>35</v>
      </c>
      <c r="P1396" s="15">
        <f t="shared" si="86"/>
        <v>35</v>
      </c>
      <c r="Q1396" s="15">
        <f t="shared" si="83"/>
        <v>350</v>
      </c>
      <c r="R1396" s="32"/>
      <c r="S1396" s="242"/>
      <c r="T1396" s="242"/>
      <c r="U1396" s="21"/>
      <c r="V1396" s="242"/>
      <c r="W1396" s="21"/>
      <c r="X1396" s="21"/>
      <c r="Y1396" s="244"/>
    </row>
    <row r="1397" spans="1:27" x14ac:dyDescent="0.25">
      <c r="A1397" s="82" t="s">
        <v>39</v>
      </c>
      <c r="B1397" s="240"/>
      <c r="C1397" s="240"/>
      <c r="D1397" s="241"/>
      <c r="E1397" s="214"/>
      <c r="F1397" s="215" t="s">
        <v>70</v>
      </c>
      <c r="G1397" s="216" t="s">
        <v>2484</v>
      </c>
      <c r="H1397" s="44" t="s">
        <v>21</v>
      </c>
      <c r="I1397" s="46">
        <v>12</v>
      </c>
      <c r="J1397" s="13">
        <v>43009</v>
      </c>
      <c r="K1397" s="14">
        <v>43009</v>
      </c>
      <c r="L1397" s="14">
        <v>43100</v>
      </c>
      <c r="M1397" s="217">
        <v>6</v>
      </c>
      <c r="N1397" s="213">
        <v>0</v>
      </c>
      <c r="O1397" s="47"/>
      <c r="P1397" s="15">
        <f t="shared" si="86"/>
        <v>0</v>
      </c>
      <c r="Q1397" s="15">
        <f t="shared" si="83"/>
        <v>0</v>
      </c>
      <c r="R1397" s="32"/>
      <c r="S1397" s="242"/>
      <c r="T1397" s="242"/>
      <c r="U1397" s="21"/>
      <c r="V1397" s="242"/>
      <c r="W1397" s="21"/>
      <c r="X1397" s="21"/>
      <c r="Y1397" s="244"/>
    </row>
    <row r="1398" spans="1:27" x14ac:dyDescent="0.25">
      <c r="A1398" s="82" t="s">
        <v>39</v>
      </c>
      <c r="B1398" s="240"/>
      <c r="C1398" s="240"/>
      <c r="D1398" s="241"/>
      <c r="E1398" s="214"/>
      <c r="F1398" s="215" t="s">
        <v>72</v>
      </c>
      <c r="G1398" s="216" t="s">
        <v>2485</v>
      </c>
      <c r="H1398" s="44" t="s">
        <v>21</v>
      </c>
      <c r="I1398" s="46">
        <v>12</v>
      </c>
      <c r="J1398" s="13">
        <v>43009</v>
      </c>
      <c r="K1398" s="14">
        <v>43009</v>
      </c>
      <c r="L1398" s="14">
        <v>43100</v>
      </c>
      <c r="M1398" s="217">
        <v>19</v>
      </c>
      <c r="N1398" s="213">
        <v>0</v>
      </c>
      <c r="O1398" s="47">
        <v>5</v>
      </c>
      <c r="P1398" s="15">
        <f t="shared" si="86"/>
        <v>5</v>
      </c>
      <c r="Q1398" s="15">
        <f t="shared" si="83"/>
        <v>26.315789473684209</v>
      </c>
      <c r="R1398" s="32"/>
      <c r="S1398" s="242"/>
      <c r="T1398" s="242"/>
      <c r="U1398" s="21"/>
      <c r="V1398" s="242"/>
      <c r="W1398" s="21"/>
      <c r="X1398" s="21"/>
      <c r="Y1398" s="244"/>
    </row>
    <row r="1399" spans="1:27" ht="45" x14ac:dyDescent="0.25">
      <c r="A1399" s="82" t="s">
        <v>39</v>
      </c>
      <c r="B1399" s="240" t="s">
        <v>2453</v>
      </c>
      <c r="C1399" s="240" t="s">
        <v>2486</v>
      </c>
      <c r="D1399" s="241" t="str">
        <f>VLOOKUP(C1399,[2]Hoja1!$C$5:$L$1651,10,FALSE)</f>
        <v>Mantenimiento, adecuación y dotación de equipamientos culturales en Antioquia.</v>
      </c>
      <c r="E1399" s="214" t="s">
        <v>2487</v>
      </c>
      <c r="F1399" s="215" t="s">
        <v>24</v>
      </c>
      <c r="G1399" s="216" t="s">
        <v>2488</v>
      </c>
      <c r="H1399" s="44" t="s">
        <v>21</v>
      </c>
      <c r="I1399" s="46">
        <v>12</v>
      </c>
      <c r="J1399" s="13">
        <v>43009</v>
      </c>
      <c r="K1399" s="14">
        <v>43009</v>
      </c>
      <c r="L1399" s="14">
        <v>43100</v>
      </c>
      <c r="M1399" s="217">
        <v>128</v>
      </c>
      <c r="N1399" s="213">
        <v>0</v>
      </c>
      <c r="O1399" s="47">
        <v>124</v>
      </c>
      <c r="P1399" s="15">
        <f t="shared" si="86"/>
        <v>124</v>
      </c>
      <c r="Q1399" s="15">
        <f t="shared" si="83"/>
        <v>96.875</v>
      </c>
      <c r="R1399" s="32"/>
      <c r="S1399" s="242">
        <f>VLOOKUP(C1399,'[1]Sumado depto y gestion incorp1'!$A$2:$C$297,3,FALSE)</f>
        <v>2523050000</v>
      </c>
      <c r="T1399" s="242">
        <f>VLOOKUP(C1399,'[1]Sumado depto y gestion incorp1'!$A$2:$D$297,4,FALSE)</f>
        <v>0</v>
      </c>
      <c r="U1399" s="21">
        <f>VLOOKUP(C1399,'[1]Sumado depto y gestion incorp1'!$A$2:$F$297,6,FALSE)</f>
        <v>1575969435</v>
      </c>
      <c r="V1399" s="242">
        <f>VLOOKUP(C1399,'[1]Sumado depto y gestion incorp1'!$A$2:$G$297,7,FALSE)</f>
        <v>30000000</v>
      </c>
      <c r="W1399" s="21">
        <f t="shared" si="84"/>
        <v>2523050000</v>
      </c>
      <c r="X1399" s="21">
        <f t="shared" si="85"/>
        <v>1605969435</v>
      </c>
      <c r="Y1399" s="244"/>
    </row>
    <row r="1400" spans="1:27" x14ac:dyDescent="0.25">
      <c r="A1400" s="82" t="s">
        <v>39</v>
      </c>
      <c r="B1400" s="240"/>
      <c r="C1400" s="240"/>
      <c r="D1400" s="241"/>
      <c r="E1400" s="214"/>
      <c r="F1400" s="215" t="s">
        <v>70</v>
      </c>
      <c r="G1400" s="216" t="s">
        <v>2489</v>
      </c>
      <c r="H1400" s="44" t="s">
        <v>21</v>
      </c>
      <c r="I1400" s="46">
        <v>12</v>
      </c>
      <c r="J1400" s="13">
        <v>43009</v>
      </c>
      <c r="K1400" s="14">
        <v>43009</v>
      </c>
      <c r="L1400" s="14">
        <v>43100</v>
      </c>
      <c r="M1400" s="217">
        <v>38</v>
      </c>
      <c r="N1400" s="213">
        <v>0</v>
      </c>
      <c r="O1400" s="47">
        <v>40</v>
      </c>
      <c r="P1400" s="15">
        <f t="shared" si="86"/>
        <v>40</v>
      </c>
      <c r="Q1400" s="15">
        <f t="shared" si="83"/>
        <v>105.26315789473684</v>
      </c>
      <c r="R1400" s="32"/>
      <c r="S1400" s="242"/>
      <c r="T1400" s="242"/>
      <c r="U1400" s="21"/>
      <c r="V1400" s="242"/>
      <c r="W1400" s="21"/>
      <c r="X1400" s="21"/>
      <c r="Y1400" s="244"/>
    </row>
    <row r="1401" spans="1:27" x14ac:dyDescent="0.25">
      <c r="A1401" s="82" t="s">
        <v>39</v>
      </c>
      <c r="B1401" s="240"/>
      <c r="C1401" s="240"/>
      <c r="D1401" s="241"/>
      <c r="E1401" s="214"/>
      <c r="F1401" s="215" t="s">
        <v>22</v>
      </c>
      <c r="G1401" s="216" t="s">
        <v>2490</v>
      </c>
      <c r="H1401" s="44" t="s">
        <v>201</v>
      </c>
      <c r="I1401" s="46">
        <v>12</v>
      </c>
      <c r="J1401" s="13">
        <v>43009</v>
      </c>
      <c r="K1401" s="14">
        <v>43009</v>
      </c>
      <c r="L1401" s="14">
        <v>43100</v>
      </c>
      <c r="M1401" s="217">
        <v>38</v>
      </c>
      <c r="N1401" s="213">
        <v>0</v>
      </c>
      <c r="O1401" s="47">
        <v>40</v>
      </c>
      <c r="P1401" s="15">
        <f t="shared" si="86"/>
        <v>40</v>
      </c>
      <c r="Q1401" s="15">
        <f t="shared" ref="Q1401:Q1464" si="87">P1401/M1401*100</f>
        <v>105.26315789473684</v>
      </c>
      <c r="R1401" s="32"/>
      <c r="S1401" s="242"/>
      <c r="T1401" s="242"/>
      <c r="U1401" s="21"/>
      <c r="V1401" s="242"/>
      <c r="W1401" s="21"/>
      <c r="X1401" s="21"/>
      <c r="Y1401" s="244"/>
    </row>
    <row r="1402" spans="1:27" ht="45" x14ac:dyDescent="0.25">
      <c r="A1402" s="82" t="s">
        <v>40</v>
      </c>
      <c r="B1402" s="127" t="s">
        <v>74</v>
      </c>
      <c r="C1402" s="218">
        <v>2016050000205</v>
      </c>
      <c r="D1402" s="128" t="s">
        <v>75</v>
      </c>
      <c r="E1402" s="8" t="s">
        <v>76</v>
      </c>
      <c r="F1402" s="9" t="s">
        <v>25</v>
      </c>
      <c r="G1402" s="10" t="s">
        <v>77</v>
      </c>
      <c r="H1402" s="11" t="s">
        <v>71</v>
      </c>
      <c r="I1402" s="12">
        <v>12</v>
      </c>
      <c r="J1402" s="13">
        <v>43009</v>
      </c>
      <c r="K1402" s="14">
        <v>43009</v>
      </c>
      <c r="L1402" s="14">
        <v>43100</v>
      </c>
      <c r="M1402" s="15">
        <v>12</v>
      </c>
      <c r="N1402" s="16">
        <v>9</v>
      </c>
      <c r="O1402" s="17">
        <v>3</v>
      </c>
      <c r="P1402" s="15">
        <f t="shared" si="86"/>
        <v>12</v>
      </c>
      <c r="Q1402" s="15">
        <f t="shared" si="87"/>
        <v>100</v>
      </c>
      <c r="R1402" s="18"/>
      <c r="S1402" s="242">
        <v>84500000</v>
      </c>
      <c r="T1402" s="242">
        <v>0</v>
      </c>
      <c r="U1402" s="21">
        <v>55225824</v>
      </c>
      <c r="V1402" s="242">
        <v>0</v>
      </c>
      <c r="W1402" s="21">
        <f t="shared" si="84"/>
        <v>84500000</v>
      </c>
      <c r="X1402" s="21">
        <f t="shared" si="85"/>
        <v>55225824</v>
      </c>
      <c r="Y1402" s="244"/>
    </row>
    <row r="1403" spans="1:27" ht="45" x14ac:dyDescent="0.25">
      <c r="A1403" s="253" t="s">
        <v>50</v>
      </c>
      <c r="B1403" s="7" t="s">
        <v>2596</v>
      </c>
      <c r="C1403" s="7" t="s">
        <v>2597</v>
      </c>
      <c r="D1403" s="8" t="s">
        <v>2598</v>
      </c>
      <c r="E1403" s="8" t="s">
        <v>2599</v>
      </c>
      <c r="F1403" s="9" t="s">
        <v>197</v>
      </c>
      <c r="G1403" s="10" t="s">
        <v>2600</v>
      </c>
      <c r="H1403" s="11" t="s">
        <v>21</v>
      </c>
      <c r="I1403" s="12">
        <v>12</v>
      </c>
      <c r="J1403" s="13">
        <v>43009</v>
      </c>
      <c r="K1403" s="14">
        <v>42920</v>
      </c>
      <c r="L1403" s="14">
        <v>43084</v>
      </c>
      <c r="M1403" s="15">
        <v>1</v>
      </c>
      <c r="N1403" s="16">
        <v>100</v>
      </c>
      <c r="O1403" s="17">
        <v>15</v>
      </c>
      <c r="P1403" s="15">
        <f t="shared" si="86"/>
        <v>115</v>
      </c>
      <c r="Q1403" s="15">
        <f t="shared" si="87"/>
        <v>11500</v>
      </c>
      <c r="R1403" s="32"/>
      <c r="S1403" s="242">
        <f>VLOOKUP(C1403,'[1]Sumado depto y gestion incorp1'!$A$2:$C$297,3,FALSE)</f>
        <v>2471855887</v>
      </c>
      <c r="T1403" s="242">
        <f>VLOOKUP(C1403,'[1]Sumado depto y gestion incorp1'!$A$2:$D$297,4,FALSE)</f>
        <v>0</v>
      </c>
      <c r="U1403" s="21">
        <f>VLOOKUP(C1403,'[1]Sumado depto y gestion incorp1'!$A$2:$F$297,6,FALSE)</f>
        <v>1426323680</v>
      </c>
      <c r="V1403" s="242">
        <f>VLOOKUP(C1403,'[1]Sumado depto y gestion incorp1'!$A$2:$G$297,7,FALSE)</f>
        <v>0</v>
      </c>
      <c r="W1403" s="21">
        <f t="shared" ref="W1403" si="88">S1403+T1403+Z1403</f>
        <v>2471855887</v>
      </c>
      <c r="X1403" s="21">
        <f t="shared" ref="X1403" si="89">U1403+V1403+Y1403</f>
        <v>1426323680</v>
      </c>
      <c r="Y1403"/>
      <c r="AA1403"/>
    </row>
    <row r="1404" spans="1:27" x14ac:dyDescent="0.25">
      <c r="A1404" s="253" t="s">
        <v>50</v>
      </c>
      <c r="B1404" s="7"/>
      <c r="C1404" s="7"/>
      <c r="D1404" s="8"/>
      <c r="E1404" s="8"/>
      <c r="F1404" s="9" t="s">
        <v>26</v>
      </c>
      <c r="G1404" s="10" t="s">
        <v>2601</v>
      </c>
      <c r="H1404" s="11" t="s">
        <v>21</v>
      </c>
      <c r="I1404" s="12">
        <v>12</v>
      </c>
      <c r="J1404" s="13">
        <v>43009</v>
      </c>
      <c r="K1404" s="14">
        <v>42978</v>
      </c>
      <c r="L1404" s="14">
        <v>43100</v>
      </c>
      <c r="M1404" s="15">
        <v>1</v>
      </c>
      <c r="N1404" s="16">
        <v>200</v>
      </c>
      <c r="O1404" s="17">
        <v>1</v>
      </c>
      <c r="P1404" s="15">
        <f t="shared" si="86"/>
        <v>201</v>
      </c>
      <c r="Q1404" s="15">
        <f t="shared" si="87"/>
        <v>20100</v>
      </c>
      <c r="R1404" s="29" t="s">
        <v>2602</v>
      </c>
      <c r="S1404" s="242"/>
      <c r="T1404" s="242"/>
      <c r="U1404" s="21"/>
      <c r="V1404" s="242"/>
      <c r="W1404" s="21"/>
      <c r="X1404" s="21"/>
      <c r="Y1404"/>
      <c r="AA1404"/>
    </row>
    <row r="1405" spans="1:27" x14ac:dyDescent="0.25">
      <c r="A1405" s="253" t="s">
        <v>50</v>
      </c>
      <c r="B1405" s="7"/>
      <c r="C1405" s="7"/>
      <c r="D1405" s="8"/>
      <c r="E1405" s="8"/>
      <c r="F1405" s="9" t="s">
        <v>70</v>
      </c>
      <c r="G1405" s="10" t="s">
        <v>2603</v>
      </c>
      <c r="H1405" s="11" t="s">
        <v>21</v>
      </c>
      <c r="I1405" s="12">
        <v>12</v>
      </c>
      <c r="J1405" s="13">
        <v>43009</v>
      </c>
      <c r="K1405" s="14">
        <v>43010</v>
      </c>
      <c r="L1405" s="14">
        <v>43406</v>
      </c>
      <c r="M1405" s="15">
        <v>4</v>
      </c>
      <c r="N1405" s="16">
        <v>0</v>
      </c>
      <c r="O1405" s="17">
        <v>33</v>
      </c>
      <c r="P1405" s="15">
        <f t="shared" si="86"/>
        <v>33</v>
      </c>
      <c r="Q1405" s="15">
        <f t="shared" si="87"/>
        <v>825</v>
      </c>
      <c r="R1405" s="32"/>
      <c r="S1405" s="242"/>
      <c r="T1405" s="242"/>
      <c r="U1405" s="21"/>
      <c r="V1405" s="242"/>
      <c r="W1405" s="21"/>
      <c r="X1405" s="21"/>
      <c r="Y1405"/>
      <c r="AA1405"/>
    </row>
    <row r="1406" spans="1:27" ht="60" x14ac:dyDescent="0.25">
      <c r="A1406" s="253" t="s">
        <v>50</v>
      </c>
      <c r="B1406" s="7" t="s">
        <v>2604</v>
      </c>
      <c r="C1406" s="7" t="s">
        <v>2605</v>
      </c>
      <c r="D1406" s="8" t="s">
        <v>2606</v>
      </c>
      <c r="E1406" s="8" t="s">
        <v>2607</v>
      </c>
      <c r="F1406" s="9" t="s">
        <v>26</v>
      </c>
      <c r="G1406" s="10" t="s">
        <v>2608</v>
      </c>
      <c r="H1406" s="11" t="s">
        <v>71</v>
      </c>
      <c r="I1406" s="12">
        <v>12</v>
      </c>
      <c r="J1406" s="13">
        <v>43009</v>
      </c>
      <c r="K1406" s="14">
        <v>43010</v>
      </c>
      <c r="L1406" s="14">
        <v>43102</v>
      </c>
      <c r="M1406" s="15">
        <v>100</v>
      </c>
      <c r="N1406" s="16">
        <v>0</v>
      </c>
      <c r="O1406" s="17"/>
      <c r="P1406" s="15">
        <f t="shared" si="86"/>
        <v>0</v>
      </c>
      <c r="Q1406" s="15">
        <f t="shared" si="87"/>
        <v>0</v>
      </c>
      <c r="R1406" s="32"/>
      <c r="S1406" s="242">
        <f>VLOOKUP(C1406,'[1]Sumado depto y gestion incorp1'!$A$2:$C$297,3,FALSE)</f>
        <v>47886191617</v>
      </c>
      <c r="T1406" s="242">
        <f>VLOOKUP(C1406,'[1]Sumado depto y gestion incorp1'!$A$2:$D$297,4,FALSE)</f>
        <v>0</v>
      </c>
      <c r="U1406" s="21">
        <f>VLOOKUP(C1406,'[1]Sumado depto y gestion incorp1'!$A$2:$F$297,6,FALSE)</f>
        <v>11344923329</v>
      </c>
      <c r="V1406" s="242">
        <f>VLOOKUP(C1406,'[1]Sumado depto y gestion incorp1'!$A$2:$G$297,7,FALSE)</f>
        <v>0</v>
      </c>
      <c r="W1406" s="21">
        <f t="shared" ref="W1406:W1410" si="90">S1406+T1406+Z1406</f>
        <v>47886191617</v>
      </c>
      <c r="X1406" s="21">
        <f t="shared" ref="X1406:X1410" si="91">U1406+V1406+Y1406</f>
        <v>11344923329</v>
      </c>
      <c r="Y1406"/>
      <c r="AA1406"/>
    </row>
    <row r="1407" spans="1:27" x14ac:dyDescent="0.25">
      <c r="A1407" s="253" t="s">
        <v>50</v>
      </c>
      <c r="B1407" s="7"/>
      <c r="C1407" s="7"/>
      <c r="D1407" s="8"/>
      <c r="E1407" s="8"/>
      <c r="F1407" s="9" t="s">
        <v>70</v>
      </c>
      <c r="G1407" s="10" t="s">
        <v>2609</v>
      </c>
      <c r="H1407" s="11" t="s">
        <v>71</v>
      </c>
      <c r="I1407" s="12">
        <v>12</v>
      </c>
      <c r="J1407" s="13">
        <v>43009</v>
      </c>
      <c r="K1407" s="14">
        <v>42958</v>
      </c>
      <c r="L1407" s="14">
        <v>43100</v>
      </c>
      <c r="M1407" s="15">
        <v>100</v>
      </c>
      <c r="N1407" s="16">
        <v>125</v>
      </c>
      <c r="O1407" s="17"/>
      <c r="P1407" s="15">
        <f t="shared" si="86"/>
        <v>125</v>
      </c>
      <c r="Q1407" s="15">
        <f t="shared" si="87"/>
        <v>125</v>
      </c>
      <c r="R1407" s="32"/>
      <c r="S1407" s="242"/>
      <c r="T1407" s="242"/>
      <c r="U1407" s="21"/>
      <c r="V1407" s="242"/>
      <c r="W1407" s="21"/>
      <c r="X1407" s="21"/>
      <c r="Y1407"/>
      <c r="AA1407"/>
    </row>
    <row r="1408" spans="1:27" x14ac:dyDescent="0.25">
      <c r="A1408" s="253" t="s">
        <v>50</v>
      </c>
      <c r="B1408" s="7"/>
      <c r="C1408" s="7"/>
      <c r="D1408" s="8"/>
      <c r="E1408" s="8"/>
      <c r="F1408" s="9" t="s">
        <v>72</v>
      </c>
      <c r="G1408" s="10" t="s">
        <v>2610</v>
      </c>
      <c r="H1408" s="11" t="s">
        <v>71</v>
      </c>
      <c r="I1408" s="12">
        <v>12</v>
      </c>
      <c r="J1408" s="13">
        <v>43009</v>
      </c>
      <c r="K1408" s="14">
        <v>42736</v>
      </c>
      <c r="L1408" s="14">
        <v>43100</v>
      </c>
      <c r="M1408" s="15">
        <v>100</v>
      </c>
      <c r="N1408" s="121">
        <v>1331</v>
      </c>
      <c r="O1408" s="17"/>
      <c r="P1408" s="15">
        <f t="shared" si="86"/>
        <v>1331</v>
      </c>
      <c r="Q1408" s="15">
        <f t="shared" si="87"/>
        <v>1331</v>
      </c>
      <c r="R1408" s="32"/>
      <c r="S1408" s="242"/>
      <c r="T1408" s="242"/>
      <c r="U1408" s="21"/>
      <c r="V1408" s="242"/>
      <c r="W1408" s="21"/>
      <c r="X1408" s="21"/>
      <c r="Y1408"/>
      <c r="AA1408"/>
    </row>
    <row r="1409" spans="1:27" x14ac:dyDescent="0.25">
      <c r="A1409" s="253" t="s">
        <v>50</v>
      </c>
      <c r="B1409" s="7"/>
      <c r="C1409" s="7"/>
      <c r="D1409" s="8"/>
      <c r="E1409" s="8"/>
      <c r="F1409" s="9" t="s">
        <v>73</v>
      </c>
      <c r="G1409" s="10" t="s">
        <v>2611</v>
      </c>
      <c r="H1409" s="11" t="s">
        <v>71</v>
      </c>
      <c r="I1409" s="12">
        <v>12</v>
      </c>
      <c r="J1409" s="13">
        <v>43009</v>
      </c>
      <c r="K1409" s="14">
        <v>42736</v>
      </c>
      <c r="L1409" s="14">
        <v>43100</v>
      </c>
      <c r="M1409" s="15">
        <v>100</v>
      </c>
      <c r="N1409" s="16">
        <v>76</v>
      </c>
      <c r="O1409" s="17"/>
      <c r="P1409" s="15">
        <f t="shared" si="86"/>
        <v>76</v>
      </c>
      <c r="Q1409" s="15">
        <f t="shared" si="87"/>
        <v>76</v>
      </c>
      <c r="R1409" s="32"/>
      <c r="S1409" s="242"/>
      <c r="T1409" s="242"/>
      <c r="U1409" s="21"/>
      <c r="V1409" s="242"/>
      <c r="W1409" s="21"/>
      <c r="X1409" s="21"/>
      <c r="Y1409"/>
      <c r="AA1409"/>
    </row>
    <row r="1410" spans="1:27" ht="45" x14ac:dyDescent="0.25">
      <c r="A1410" s="253" t="s">
        <v>50</v>
      </c>
      <c r="B1410" s="7" t="s">
        <v>2612</v>
      </c>
      <c r="C1410" s="7" t="s">
        <v>2613</v>
      </c>
      <c r="D1410" s="8" t="s">
        <v>2614</v>
      </c>
      <c r="E1410" s="8" t="s">
        <v>2615</v>
      </c>
      <c r="F1410" s="9" t="s">
        <v>19</v>
      </c>
      <c r="G1410" s="10" t="s">
        <v>2616</v>
      </c>
      <c r="H1410" s="11" t="s">
        <v>21</v>
      </c>
      <c r="I1410" s="12">
        <v>12</v>
      </c>
      <c r="J1410" s="13">
        <v>43009</v>
      </c>
      <c r="K1410" s="14">
        <v>43009</v>
      </c>
      <c r="L1410" s="14">
        <v>43100</v>
      </c>
      <c r="M1410" s="15">
        <v>1</v>
      </c>
      <c r="N1410" s="16">
        <v>0</v>
      </c>
      <c r="O1410" s="17"/>
      <c r="P1410" s="15">
        <f t="shared" si="86"/>
        <v>0</v>
      </c>
      <c r="Q1410" s="15">
        <f t="shared" si="87"/>
        <v>0</v>
      </c>
      <c r="R1410" s="32"/>
      <c r="S1410" s="242">
        <f>VLOOKUP(C1410,'[1]Sumado depto y gestion incorp1'!$A$2:$C$297,3,FALSE)</f>
        <v>500000000</v>
      </c>
      <c r="T1410" s="242">
        <f>VLOOKUP(C1410,'[1]Sumado depto y gestion incorp1'!$A$2:$D$297,4,FALSE)</f>
        <v>0</v>
      </c>
      <c r="U1410" s="21">
        <f>VLOOKUP(C1410,'[1]Sumado depto y gestion incorp1'!$A$2:$F$297,6,FALSE)</f>
        <v>300000000</v>
      </c>
      <c r="V1410" s="242">
        <f>VLOOKUP(C1410,'[1]Sumado depto y gestion incorp1'!$A$2:$G$297,7,FALSE)</f>
        <v>0</v>
      </c>
      <c r="W1410" s="21">
        <f t="shared" si="90"/>
        <v>500000000</v>
      </c>
      <c r="X1410" s="21">
        <f t="shared" si="91"/>
        <v>300000000</v>
      </c>
      <c r="Y1410"/>
      <c r="AA1410"/>
    </row>
    <row r="1411" spans="1:27" x14ac:dyDescent="0.25">
      <c r="A1411" s="253" t="s">
        <v>50</v>
      </c>
      <c r="B1411" s="7"/>
      <c r="C1411" s="7"/>
      <c r="D1411" s="8"/>
      <c r="E1411" s="8"/>
      <c r="F1411" s="9" t="s">
        <v>197</v>
      </c>
      <c r="G1411" s="10" t="s">
        <v>2617</v>
      </c>
      <c r="H1411" s="11" t="s">
        <v>21</v>
      </c>
      <c r="I1411" s="12">
        <v>12</v>
      </c>
      <c r="J1411" s="13">
        <v>43009</v>
      </c>
      <c r="K1411" s="14">
        <v>43009</v>
      </c>
      <c r="L1411" s="14">
        <v>43100</v>
      </c>
      <c r="M1411" s="15">
        <v>2</v>
      </c>
      <c r="N1411" s="16">
        <v>0</v>
      </c>
      <c r="O1411" s="17"/>
      <c r="P1411" s="15">
        <f t="shared" si="86"/>
        <v>0</v>
      </c>
      <c r="Q1411" s="15">
        <f t="shared" si="87"/>
        <v>0</v>
      </c>
      <c r="R1411" s="32"/>
      <c r="S1411" s="242"/>
      <c r="T1411" s="242"/>
      <c r="U1411" s="21"/>
      <c r="V1411" s="242"/>
      <c r="W1411" s="21"/>
      <c r="X1411" s="21"/>
      <c r="Y1411"/>
      <c r="AA1411"/>
    </row>
    <row r="1412" spans="1:27" ht="30" x14ac:dyDescent="0.25">
      <c r="A1412" s="253" t="s">
        <v>2653</v>
      </c>
      <c r="B1412" s="7" t="s">
        <v>88</v>
      </c>
      <c r="C1412" s="7" t="s">
        <v>2618</v>
      </c>
      <c r="D1412" s="8" t="s">
        <v>2619</v>
      </c>
      <c r="E1412" s="8" t="s">
        <v>2620</v>
      </c>
      <c r="F1412" s="9" t="s">
        <v>25</v>
      </c>
      <c r="G1412" s="10" t="s">
        <v>2621</v>
      </c>
      <c r="H1412" s="11" t="s">
        <v>71</v>
      </c>
      <c r="I1412" s="12">
        <v>12</v>
      </c>
      <c r="J1412" s="13">
        <v>43009</v>
      </c>
      <c r="K1412" s="14">
        <v>43009</v>
      </c>
      <c r="L1412" s="14">
        <v>43100</v>
      </c>
      <c r="M1412" s="15">
        <v>62</v>
      </c>
      <c r="N1412" s="16">
        <v>46.06</v>
      </c>
      <c r="O1412" s="17">
        <v>16</v>
      </c>
      <c r="P1412" s="15">
        <f t="shared" si="86"/>
        <v>62.06</v>
      </c>
      <c r="Q1412" s="15">
        <f t="shared" si="87"/>
        <v>100.09677419354838</v>
      </c>
      <c r="R1412" s="32"/>
      <c r="S1412" s="21">
        <f>VLOOKUP(C1412,'[1]Sumado depto y gestion incorp1'!$A$2:$C$297,3,FALSE)</f>
        <v>1420655754.1500001</v>
      </c>
      <c r="T1412" s="21">
        <f>VLOOKUP(C1412,'[1]Sumado depto y gestion incorp1'!$A$2:$D$297,4,FALSE)</f>
        <v>0</v>
      </c>
      <c r="U1412" s="21">
        <f>VLOOKUP(C1412,'[1]Sumado depto y gestion incorp1'!$A$2:$F$297,6,FALSE)</f>
        <v>361984976</v>
      </c>
      <c r="V1412" s="21">
        <f>VLOOKUP(C1412,'[1]Sumado depto y gestion incorp1'!$A$2:$G$297,7,FALSE)</f>
        <v>0</v>
      </c>
      <c r="W1412" s="21">
        <f t="shared" ref="W1412" si="92">S1412+T1412+Z1412</f>
        <v>1420655754.1500001</v>
      </c>
      <c r="X1412" s="21">
        <f t="shared" ref="X1412" si="93">U1412+V1412+Y1412</f>
        <v>361984976</v>
      </c>
      <c r="Y1412"/>
      <c r="AA1412"/>
    </row>
    <row r="1413" spans="1:27" x14ac:dyDescent="0.25">
      <c r="A1413" s="253" t="s">
        <v>2653</v>
      </c>
      <c r="B1413" s="7"/>
      <c r="C1413" s="7"/>
      <c r="D1413" s="8"/>
      <c r="E1413" s="8"/>
      <c r="F1413" s="9" t="s">
        <v>24</v>
      </c>
      <c r="G1413" s="10" t="s">
        <v>2622</v>
      </c>
      <c r="H1413" s="11" t="s">
        <v>71</v>
      </c>
      <c r="I1413" s="12">
        <v>12</v>
      </c>
      <c r="J1413" s="13">
        <v>43009</v>
      </c>
      <c r="K1413" s="14">
        <v>43009</v>
      </c>
      <c r="L1413" s="14">
        <v>43100</v>
      </c>
      <c r="M1413" s="15">
        <v>7</v>
      </c>
      <c r="N1413" s="16">
        <v>6.77</v>
      </c>
      <c r="O1413" s="17">
        <v>0.23</v>
      </c>
      <c r="P1413" s="15">
        <f t="shared" si="86"/>
        <v>7</v>
      </c>
      <c r="Q1413" s="15">
        <f t="shared" si="87"/>
        <v>100</v>
      </c>
      <c r="R1413" s="32"/>
      <c r="S1413" s="32"/>
      <c r="T1413" s="32"/>
      <c r="U1413" s="32"/>
      <c r="V1413" s="32"/>
      <c r="W1413" s="32"/>
      <c r="X1413" s="32"/>
      <c r="Y1413"/>
      <c r="AA1413"/>
    </row>
    <row r="1414" spans="1:27" x14ac:dyDescent="0.25">
      <c r="A1414" s="253" t="s">
        <v>2653</v>
      </c>
      <c r="B1414" s="7"/>
      <c r="C1414" s="7"/>
      <c r="D1414" s="8"/>
      <c r="E1414" s="8"/>
      <c r="F1414" s="9" t="s">
        <v>19</v>
      </c>
      <c r="G1414" s="10" t="s">
        <v>2623</v>
      </c>
      <c r="H1414" s="11" t="s">
        <v>71</v>
      </c>
      <c r="I1414" s="12">
        <v>12</v>
      </c>
      <c r="J1414" s="13">
        <v>43009</v>
      </c>
      <c r="K1414" s="14">
        <v>43009</v>
      </c>
      <c r="L1414" s="14">
        <v>43100</v>
      </c>
      <c r="M1414" s="15">
        <v>70</v>
      </c>
      <c r="N1414" s="16">
        <v>62.31</v>
      </c>
      <c r="O1414" s="17">
        <v>7.69</v>
      </c>
      <c r="P1414" s="15">
        <f t="shared" si="86"/>
        <v>70</v>
      </c>
      <c r="Q1414" s="15">
        <f t="shared" si="87"/>
        <v>100</v>
      </c>
      <c r="R1414" s="32"/>
      <c r="S1414" s="32"/>
      <c r="T1414" s="32"/>
      <c r="U1414" s="32"/>
      <c r="V1414" s="32"/>
      <c r="W1414" s="32"/>
      <c r="X1414" s="32"/>
      <c r="Y1414"/>
      <c r="AA1414"/>
    </row>
    <row r="1415" spans="1:27" x14ac:dyDescent="0.25">
      <c r="A1415" s="253" t="s">
        <v>2653</v>
      </c>
      <c r="B1415" s="7"/>
      <c r="C1415" s="7"/>
      <c r="D1415" s="8"/>
      <c r="E1415" s="8"/>
      <c r="F1415" s="9" t="s">
        <v>197</v>
      </c>
      <c r="G1415" s="10" t="s">
        <v>2624</v>
      </c>
      <c r="H1415" s="11" t="s">
        <v>71</v>
      </c>
      <c r="I1415" s="12">
        <v>12</v>
      </c>
      <c r="J1415" s="13">
        <v>43009</v>
      </c>
      <c r="K1415" s="14">
        <v>43009</v>
      </c>
      <c r="L1415" s="14">
        <v>43100</v>
      </c>
      <c r="M1415" s="15">
        <v>40</v>
      </c>
      <c r="N1415" s="254">
        <v>0</v>
      </c>
      <c r="O1415" s="17">
        <v>40</v>
      </c>
      <c r="P1415" s="15">
        <f t="shared" si="86"/>
        <v>40</v>
      </c>
      <c r="Q1415" s="15">
        <f t="shared" si="87"/>
        <v>100</v>
      </c>
      <c r="R1415" s="32"/>
      <c r="S1415" s="32"/>
      <c r="T1415" s="32"/>
      <c r="U1415" s="32"/>
      <c r="V1415" s="32"/>
      <c r="W1415" s="32"/>
      <c r="X1415" s="32"/>
      <c r="Y1415"/>
      <c r="AA1415"/>
    </row>
    <row r="1416" spans="1:27" x14ac:dyDescent="0.25">
      <c r="A1416" s="253" t="s">
        <v>2653</v>
      </c>
      <c r="B1416" s="7"/>
      <c r="C1416" s="7"/>
      <c r="D1416" s="8"/>
      <c r="E1416" s="8"/>
      <c r="F1416" s="9" t="s">
        <v>26</v>
      </c>
      <c r="G1416" s="10" t="s">
        <v>2625</v>
      </c>
      <c r="H1416" s="11" t="s">
        <v>71</v>
      </c>
      <c r="I1416" s="12">
        <v>12</v>
      </c>
      <c r="J1416" s="13">
        <v>43009</v>
      </c>
      <c r="K1416" s="14">
        <v>43009</v>
      </c>
      <c r="L1416" s="14">
        <v>43100</v>
      </c>
      <c r="M1416" s="15">
        <v>50</v>
      </c>
      <c r="N1416" s="16">
        <v>6</v>
      </c>
      <c r="O1416" s="17">
        <v>44</v>
      </c>
      <c r="P1416" s="15">
        <f t="shared" si="86"/>
        <v>50</v>
      </c>
      <c r="Q1416" s="15">
        <f t="shared" si="87"/>
        <v>100</v>
      </c>
      <c r="R1416" s="32"/>
      <c r="S1416" s="32"/>
      <c r="T1416" s="32"/>
      <c r="U1416" s="32"/>
      <c r="V1416" s="32"/>
      <c r="W1416" s="32"/>
      <c r="X1416" s="32"/>
      <c r="Y1416"/>
      <c r="AA1416"/>
    </row>
    <row r="1417" spans="1:27" x14ac:dyDescent="0.25">
      <c r="A1417" s="253" t="s">
        <v>2653</v>
      </c>
      <c r="B1417" s="7"/>
      <c r="C1417" s="7"/>
      <c r="D1417" s="8"/>
      <c r="E1417" s="8"/>
      <c r="F1417" s="9" t="s">
        <v>70</v>
      </c>
      <c r="G1417" s="10" t="s">
        <v>2626</v>
      </c>
      <c r="H1417" s="11" t="s">
        <v>21</v>
      </c>
      <c r="I1417" s="12">
        <v>12</v>
      </c>
      <c r="J1417" s="13">
        <v>43009</v>
      </c>
      <c r="K1417" s="14">
        <v>43009</v>
      </c>
      <c r="L1417" s="14">
        <v>43100</v>
      </c>
      <c r="M1417" s="15">
        <v>15</v>
      </c>
      <c r="N1417" s="16">
        <v>0</v>
      </c>
      <c r="O1417" s="17">
        <v>3.5</v>
      </c>
      <c r="P1417" s="15">
        <f t="shared" si="86"/>
        <v>3.5</v>
      </c>
      <c r="Q1417" s="15">
        <f t="shared" si="87"/>
        <v>23.333333333333332</v>
      </c>
      <c r="R1417" s="32"/>
      <c r="S1417" s="32"/>
      <c r="T1417" s="32"/>
      <c r="U1417" s="32"/>
      <c r="V1417" s="32"/>
      <c r="W1417" s="32"/>
      <c r="X1417" s="32"/>
      <c r="Y1417"/>
      <c r="AA1417"/>
    </row>
    <row r="1418" spans="1:27" x14ac:dyDescent="0.25">
      <c r="A1418" s="253" t="s">
        <v>2653</v>
      </c>
      <c r="B1418" s="7"/>
      <c r="C1418" s="7"/>
      <c r="D1418" s="8"/>
      <c r="E1418" s="8"/>
      <c r="F1418" s="9" t="s">
        <v>72</v>
      </c>
      <c r="G1418" s="10" t="s">
        <v>2627</v>
      </c>
      <c r="H1418" s="11" t="s">
        <v>21</v>
      </c>
      <c r="I1418" s="12">
        <v>12</v>
      </c>
      <c r="J1418" s="13">
        <v>43009</v>
      </c>
      <c r="K1418" s="14">
        <v>43009</v>
      </c>
      <c r="L1418" s="14">
        <v>43100</v>
      </c>
      <c r="M1418" s="15">
        <v>1</v>
      </c>
      <c r="N1418" s="16">
        <v>1</v>
      </c>
      <c r="O1418" s="17">
        <v>0</v>
      </c>
      <c r="P1418" s="15">
        <f t="shared" si="86"/>
        <v>1</v>
      </c>
      <c r="Q1418" s="15">
        <f t="shared" si="87"/>
        <v>100</v>
      </c>
      <c r="R1418" s="32"/>
      <c r="S1418" s="32"/>
      <c r="T1418" s="32"/>
      <c r="U1418" s="32"/>
      <c r="V1418" s="32"/>
      <c r="W1418" s="32"/>
      <c r="X1418" s="32"/>
      <c r="Y1418"/>
      <c r="AA1418"/>
    </row>
    <row r="1419" spans="1:27" x14ac:dyDescent="0.25">
      <c r="A1419" s="253" t="s">
        <v>2653</v>
      </c>
      <c r="B1419" s="7"/>
      <c r="C1419" s="7"/>
      <c r="D1419" s="8"/>
      <c r="E1419" s="8"/>
      <c r="F1419" s="9" t="s">
        <v>73</v>
      </c>
      <c r="G1419" s="10" t="s">
        <v>2628</v>
      </c>
      <c r="H1419" s="11" t="s">
        <v>21</v>
      </c>
      <c r="I1419" s="12">
        <v>12</v>
      </c>
      <c r="J1419" s="13">
        <v>43009</v>
      </c>
      <c r="K1419" s="14">
        <v>43009</v>
      </c>
      <c r="L1419" s="14">
        <v>43100</v>
      </c>
      <c r="M1419" s="15">
        <v>5</v>
      </c>
      <c r="N1419" s="16">
        <v>5</v>
      </c>
      <c r="O1419" s="17">
        <v>0</v>
      </c>
      <c r="P1419" s="15">
        <f t="shared" si="86"/>
        <v>5</v>
      </c>
      <c r="Q1419" s="15">
        <f t="shared" si="87"/>
        <v>100</v>
      </c>
      <c r="R1419" s="32"/>
      <c r="S1419" s="32"/>
      <c r="T1419" s="32"/>
      <c r="U1419" s="32"/>
      <c r="V1419" s="32"/>
      <c r="W1419" s="32"/>
      <c r="X1419" s="32"/>
      <c r="Y1419"/>
      <c r="AA1419"/>
    </row>
    <row r="1420" spans="1:27" x14ac:dyDescent="0.25">
      <c r="A1420" s="253" t="s">
        <v>2653</v>
      </c>
      <c r="B1420" s="7"/>
      <c r="C1420" s="7"/>
      <c r="D1420" s="8"/>
      <c r="E1420" s="8"/>
      <c r="F1420" s="9" t="s">
        <v>22</v>
      </c>
      <c r="G1420" s="10" t="s">
        <v>2628</v>
      </c>
      <c r="H1420" s="11" t="s">
        <v>71</v>
      </c>
      <c r="I1420" s="12">
        <v>12</v>
      </c>
      <c r="J1420" s="13">
        <v>43009</v>
      </c>
      <c r="K1420" s="14">
        <v>43009</v>
      </c>
      <c r="L1420" s="14">
        <v>43100</v>
      </c>
      <c r="M1420" s="15">
        <v>40</v>
      </c>
      <c r="N1420" s="16">
        <v>20</v>
      </c>
      <c r="O1420" s="17">
        <v>20</v>
      </c>
      <c r="P1420" s="15">
        <f t="shared" si="86"/>
        <v>40</v>
      </c>
      <c r="Q1420" s="15">
        <f t="shared" si="87"/>
        <v>100</v>
      </c>
      <c r="R1420" s="32"/>
      <c r="S1420" s="32"/>
      <c r="T1420" s="32"/>
      <c r="U1420" s="32"/>
      <c r="V1420" s="32"/>
      <c r="W1420" s="32"/>
      <c r="X1420" s="32"/>
      <c r="Y1420"/>
      <c r="AA1420"/>
    </row>
    <row r="1421" spans="1:27" x14ac:dyDescent="0.25">
      <c r="A1421" s="253" t="s">
        <v>2653</v>
      </c>
      <c r="B1421" s="7"/>
      <c r="C1421" s="7"/>
      <c r="D1421" s="8"/>
      <c r="E1421" s="8"/>
      <c r="F1421" s="9" t="s">
        <v>23</v>
      </c>
      <c r="G1421" s="10" t="s">
        <v>2629</v>
      </c>
      <c r="H1421" s="11" t="s">
        <v>71</v>
      </c>
      <c r="I1421" s="12">
        <v>12</v>
      </c>
      <c r="J1421" s="13">
        <v>43009</v>
      </c>
      <c r="K1421" s="14">
        <v>43009</v>
      </c>
      <c r="L1421" s="14">
        <v>43100</v>
      </c>
      <c r="M1421" s="15">
        <v>70</v>
      </c>
      <c r="N1421" s="16">
        <v>15</v>
      </c>
      <c r="O1421" s="17">
        <v>55</v>
      </c>
      <c r="P1421" s="15">
        <f t="shared" si="86"/>
        <v>70</v>
      </c>
      <c r="Q1421" s="15">
        <f t="shared" si="87"/>
        <v>100</v>
      </c>
      <c r="R1421" s="32"/>
      <c r="S1421" s="32"/>
      <c r="T1421" s="32"/>
      <c r="U1421" s="32"/>
      <c r="V1421" s="32"/>
      <c r="W1421" s="32"/>
      <c r="X1421" s="32"/>
      <c r="Y1421"/>
      <c r="AA1421"/>
    </row>
    <row r="1422" spans="1:27" x14ac:dyDescent="0.25">
      <c r="A1422" s="253" t="s">
        <v>2653</v>
      </c>
      <c r="B1422" s="7"/>
      <c r="C1422" s="7"/>
      <c r="D1422" s="8"/>
      <c r="E1422" s="8"/>
      <c r="F1422" s="9" t="s">
        <v>232</v>
      </c>
      <c r="G1422" s="10" t="s">
        <v>2630</v>
      </c>
      <c r="H1422" s="11" t="s">
        <v>71</v>
      </c>
      <c r="I1422" s="12">
        <v>12</v>
      </c>
      <c r="J1422" s="13">
        <v>43009</v>
      </c>
      <c r="K1422" s="14">
        <v>43009</v>
      </c>
      <c r="L1422" s="14">
        <v>43100</v>
      </c>
      <c r="M1422" s="15">
        <v>80</v>
      </c>
      <c r="N1422" s="16">
        <v>65</v>
      </c>
      <c r="O1422" s="17">
        <v>13</v>
      </c>
      <c r="P1422" s="15">
        <f t="shared" si="86"/>
        <v>78</v>
      </c>
      <c r="Q1422" s="15">
        <f t="shared" si="87"/>
        <v>97.5</v>
      </c>
      <c r="R1422" s="32"/>
      <c r="S1422" s="32"/>
      <c r="T1422" s="32"/>
      <c r="U1422" s="32"/>
      <c r="V1422" s="32"/>
      <c r="W1422" s="32"/>
      <c r="X1422" s="32"/>
      <c r="Y1422"/>
      <c r="AA1422"/>
    </row>
    <row r="1423" spans="1:27" ht="45" x14ac:dyDescent="0.25">
      <c r="A1423" s="253" t="s">
        <v>2653</v>
      </c>
      <c r="B1423" s="7" t="s">
        <v>88</v>
      </c>
      <c r="C1423" s="7" t="s">
        <v>2631</v>
      </c>
      <c r="D1423" s="8" t="s">
        <v>2632</v>
      </c>
      <c r="E1423" s="8" t="s">
        <v>2633</v>
      </c>
      <c r="F1423" s="9" t="s">
        <v>25</v>
      </c>
      <c r="G1423" s="10" t="s">
        <v>2634</v>
      </c>
      <c r="H1423" s="11" t="s">
        <v>470</v>
      </c>
      <c r="I1423" s="12">
        <v>12</v>
      </c>
      <c r="J1423" s="13">
        <v>43009</v>
      </c>
      <c r="K1423" s="14">
        <v>43009</v>
      </c>
      <c r="L1423" s="14">
        <v>43100</v>
      </c>
      <c r="M1423" s="15">
        <v>165</v>
      </c>
      <c r="N1423" s="16">
        <v>157</v>
      </c>
      <c r="O1423" s="17">
        <v>0</v>
      </c>
      <c r="P1423" s="179">
        <v>167</v>
      </c>
      <c r="Q1423" s="15">
        <f t="shared" si="87"/>
        <v>101.21212121212122</v>
      </c>
      <c r="R1423" s="32"/>
      <c r="S1423" s="21">
        <f>VLOOKUP(C1423,'[1]Sumado depto y gestion incorp1'!$A$2:$C$297,3,FALSE)</f>
        <v>37881934155</v>
      </c>
      <c r="T1423" s="21">
        <f>VLOOKUP(C1423,'[1]Sumado depto y gestion incorp1'!$A$2:$D$297,4,FALSE)</f>
        <v>0</v>
      </c>
      <c r="U1423" s="21">
        <f>VLOOKUP(C1423,'[1]Sumado depto y gestion incorp1'!$A$2:$F$297,6,FALSE)</f>
        <v>29381236166</v>
      </c>
      <c r="V1423" s="21">
        <f>VLOOKUP(C1423,'[1]Sumado depto y gestion incorp1'!$A$2:$G$297,7,FALSE)</f>
        <v>0</v>
      </c>
      <c r="W1423" s="21">
        <f t="shared" ref="W1423" si="94">S1423+T1423+Z1423</f>
        <v>37881934155</v>
      </c>
      <c r="X1423" s="21">
        <f t="shared" ref="X1423" si="95">U1423+V1423+Y1423</f>
        <v>29381236166</v>
      </c>
      <c r="Y1423"/>
      <c r="AA1423"/>
    </row>
    <row r="1424" spans="1:27" x14ac:dyDescent="0.25">
      <c r="A1424" s="253" t="s">
        <v>2653</v>
      </c>
      <c r="B1424" s="7"/>
      <c r="C1424" s="7"/>
      <c r="D1424" s="8"/>
      <c r="E1424" s="8"/>
      <c r="F1424" s="9" t="s">
        <v>24</v>
      </c>
      <c r="G1424" s="10" t="s">
        <v>2635</v>
      </c>
      <c r="H1424" s="11" t="s">
        <v>71</v>
      </c>
      <c r="I1424" s="12">
        <v>12</v>
      </c>
      <c r="J1424" s="13">
        <v>43009</v>
      </c>
      <c r="K1424" s="14">
        <v>43009</v>
      </c>
      <c r="L1424" s="14">
        <v>43100</v>
      </c>
      <c r="M1424" s="15">
        <v>75</v>
      </c>
      <c r="N1424" s="16">
        <v>46.19</v>
      </c>
      <c r="O1424" s="17">
        <v>25</v>
      </c>
      <c r="P1424" s="15">
        <f t="shared" si="86"/>
        <v>71.19</v>
      </c>
      <c r="Q1424" s="15">
        <f t="shared" si="87"/>
        <v>94.919999999999987</v>
      </c>
      <c r="R1424" s="32"/>
      <c r="S1424" s="21"/>
      <c r="T1424" s="21"/>
      <c r="U1424" s="21"/>
      <c r="V1424" s="21"/>
      <c r="W1424" s="21"/>
      <c r="X1424" s="21"/>
      <c r="Y1424"/>
      <c r="AA1424"/>
    </row>
    <row r="1425" spans="1:27" x14ac:dyDescent="0.25">
      <c r="A1425" s="253" t="s">
        <v>2653</v>
      </c>
      <c r="B1425" s="7"/>
      <c r="C1425" s="7"/>
      <c r="D1425" s="8"/>
      <c r="E1425" s="8"/>
      <c r="F1425" s="9" t="s">
        <v>19</v>
      </c>
      <c r="G1425" s="10" t="s">
        <v>2636</v>
      </c>
      <c r="H1425" s="11" t="s">
        <v>470</v>
      </c>
      <c r="I1425" s="12">
        <v>12</v>
      </c>
      <c r="J1425" s="13">
        <v>43009</v>
      </c>
      <c r="K1425" s="14">
        <v>43009</v>
      </c>
      <c r="L1425" s="14">
        <v>43100</v>
      </c>
      <c r="M1425" s="15">
        <v>140</v>
      </c>
      <c r="N1425" s="16">
        <v>0</v>
      </c>
      <c r="O1425" s="17">
        <v>120</v>
      </c>
      <c r="P1425" s="15">
        <f t="shared" si="86"/>
        <v>120</v>
      </c>
      <c r="Q1425" s="15">
        <f t="shared" si="87"/>
        <v>85.714285714285708</v>
      </c>
      <c r="R1425" s="32"/>
      <c r="S1425" s="21"/>
      <c r="T1425" s="21"/>
      <c r="U1425" s="21"/>
      <c r="V1425" s="21"/>
      <c r="W1425" s="21"/>
      <c r="X1425" s="21"/>
      <c r="Y1425"/>
      <c r="AA1425"/>
    </row>
    <row r="1426" spans="1:27" ht="30" x14ac:dyDescent="0.25">
      <c r="A1426" s="253" t="s">
        <v>2653</v>
      </c>
      <c r="B1426" s="7"/>
      <c r="C1426" s="7"/>
      <c r="D1426" s="8"/>
      <c r="E1426" s="8"/>
      <c r="F1426" s="9" t="s">
        <v>197</v>
      </c>
      <c r="G1426" s="10" t="s">
        <v>2636</v>
      </c>
      <c r="H1426" s="11" t="s">
        <v>71</v>
      </c>
      <c r="I1426" s="12">
        <v>12</v>
      </c>
      <c r="J1426" s="13">
        <v>43009</v>
      </c>
      <c r="K1426" s="14">
        <v>43009</v>
      </c>
      <c r="L1426" s="14">
        <v>43100</v>
      </c>
      <c r="M1426" s="15">
        <v>100</v>
      </c>
      <c r="N1426" s="16">
        <v>70</v>
      </c>
      <c r="O1426" s="17">
        <v>25</v>
      </c>
      <c r="P1426" s="15">
        <f t="shared" si="86"/>
        <v>95</v>
      </c>
      <c r="Q1426" s="15">
        <f t="shared" si="87"/>
        <v>95</v>
      </c>
      <c r="R1426" s="124" t="s">
        <v>2637</v>
      </c>
      <c r="S1426" s="21"/>
      <c r="T1426" s="21"/>
      <c r="U1426" s="21"/>
      <c r="V1426" s="21"/>
      <c r="W1426" s="21"/>
      <c r="X1426" s="21"/>
      <c r="Y1426"/>
      <c r="AA1426"/>
    </row>
    <row r="1427" spans="1:27" ht="45" x14ac:dyDescent="0.25">
      <c r="A1427" s="253" t="s">
        <v>2653</v>
      </c>
      <c r="B1427" s="7"/>
      <c r="C1427" s="7"/>
      <c r="D1427" s="8"/>
      <c r="E1427" s="8"/>
      <c r="F1427" s="9" t="s">
        <v>26</v>
      </c>
      <c r="G1427" s="10" t="s">
        <v>2636</v>
      </c>
      <c r="H1427" s="11" t="s">
        <v>21</v>
      </c>
      <c r="I1427" s="12">
        <v>12</v>
      </c>
      <c r="J1427" s="13">
        <v>43009</v>
      </c>
      <c r="K1427" s="14">
        <v>43009</v>
      </c>
      <c r="L1427" s="14">
        <v>43100</v>
      </c>
      <c r="M1427" s="15">
        <v>11</v>
      </c>
      <c r="N1427" s="16">
        <v>6</v>
      </c>
      <c r="O1427" s="17">
        <v>5</v>
      </c>
      <c r="P1427" s="15">
        <f t="shared" si="86"/>
        <v>11</v>
      </c>
      <c r="Q1427" s="15">
        <f t="shared" si="87"/>
        <v>100</v>
      </c>
      <c r="R1427" s="124" t="s">
        <v>2638</v>
      </c>
      <c r="S1427" s="21"/>
      <c r="T1427" s="21"/>
      <c r="U1427" s="21"/>
      <c r="V1427" s="21"/>
      <c r="W1427" s="21"/>
      <c r="X1427" s="21"/>
      <c r="Y1427"/>
      <c r="AA1427"/>
    </row>
    <row r="1428" spans="1:27" x14ac:dyDescent="0.25">
      <c r="A1428" s="253" t="s">
        <v>2653</v>
      </c>
      <c r="B1428" s="7"/>
      <c r="C1428" s="7"/>
      <c r="D1428" s="8"/>
      <c r="E1428" s="8"/>
      <c r="F1428" s="9" t="s">
        <v>70</v>
      </c>
      <c r="G1428" s="10" t="s">
        <v>2639</v>
      </c>
      <c r="H1428" s="11" t="s">
        <v>71</v>
      </c>
      <c r="I1428" s="12">
        <v>12</v>
      </c>
      <c r="J1428" s="13">
        <v>43009</v>
      </c>
      <c r="K1428" s="14">
        <v>43009</v>
      </c>
      <c r="L1428" s="14">
        <v>43100</v>
      </c>
      <c r="M1428" s="15">
        <v>100</v>
      </c>
      <c r="N1428" s="16">
        <v>100</v>
      </c>
      <c r="O1428" s="17">
        <v>0</v>
      </c>
      <c r="P1428" s="15">
        <f t="shared" si="86"/>
        <v>100</v>
      </c>
      <c r="Q1428" s="15">
        <f t="shared" si="87"/>
        <v>100</v>
      </c>
      <c r="R1428" s="18" t="s">
        <v>2640</v>
      </c>
      <c r="S1428" s="21"/>
      <c r="T1428" s="21"/>
      <c r="U1428" s="21"/>
      <c r="V1428" s="21"/>
      <c r="W1428" s="21"/>
      <c r="X1428" s="21"/>
      <c r="Y1428"/>
      <c r="AA1428"/>
    </row>
    <row r="1429" spans="1:27" x14ac:dyDescent="0.25">
      <c r="A1429" s="253" t="s">
        <v>2653</v>
      </c>
      <c r="B1429" s="7"/>
      <c r="C1429" s="7"/>
      <c r="D1429" s="8"/>
      <c r="E1429" s="8"/>
      <c r="F1429" s="9" t="s">
        <v>72</v>
      </c>
      <c r="G1429" s="10" t="s">
        <v>2639</v>
      </c>
      <c r="H1429" s="11" t="s">
        <v>470</v>
      </c>
      <c r="I1429" s="12">
        <v>12</v>
      </c>
      <c r="J1429" s="13">
        <v>43009</v>
      </c>
      <c r="K1429" s="14">
        <v>43009</v>
      </c>
      <c r="L1429" s="14">
        <v>43100</v>
      </c>
      <c r="M1429" s="15">
        <v>50</v>
      </c>
      <c r="N1429" s="16">
        <v>31</v>
      </c>
      <c r="O1429" s="17">
        <v>15</v>
      </c>
      <c r="P1429" s="15">
        <f t="shared" si="86"/>
        <v>46</v>
      </c>
      <c r="Q1429" s="15">
        <f t="shared" si="87"/>
        <v>92</v>
      </c>
      <c r="R1429" s="18" t="s">
        <v>2641</v>
      </c>
      <c r="S1429" s="21"/>
      <c r="T1429" s="21"/>
      <c r="U1429" s="21"/>
      <c r="V1429" s="21"/>
      <c r="W1429" s="21"/>
      <c r="X1429" s="21"/>
      <c r="Y1429"/>
      <c r="AA1429"/>
    </row>
    <row r="1430" spans="1:27" x14ac:dyDescent="0.25">
      <c r="A1430" s="253" t="s">
        <v>2653</v>
      </c>
      <c r="B1430" s="7"/>
      <c r="C1430" s="7"/>
      <c r="D1430" s="8"/>
      <c r="E1430" s="8"/>
      <c r="F1430" s="9" t="s">
        <v>73</v>
      </c>
      <c r="G1430" s="10" t="s">
        <v>2639</v>
      </c>
      <c r="H1430" s="11" t="s">
        <v>470</v>
      </c>
      <c r="I1430" s="12">
        <v>12</v>
      </c>
      <c r="J1430" s="13">
        <v>43009</v>
      </c>
      <c r="K1430" s="14">
        <v>43009</v>
      </c>
      <c r="L1430" s="14">
        <v>43100</v>
      </c>
      <c r="M1430" s="15">
        <v>105</v>
      </c>
      <c r="N1430" s="16">
        <v>100</v>
      </c>
      <c r="O1430" s="17">
        <v>0</v>
      </c>
      <c r="P1430" s="15">
        <f t="shared" si="86"/>
        <v>100</v>
      </c>
      <c r="Q1430" s="15">
        <f t="shared" si="87"/>
        <v>95.238095238095227</v>
      </c>
      <c r="R1430" s="18" t="s">
        <v>2642</v>
      </c>
      <c r="S1430" s="21"/>
      <c r="T1430" s="21"/>
      <c r="U1430" s="21"/>
      <c r="V1430" s="21"/>
      <c r="W1430" s="21"/>
      <c r="X1430" s="21"/>
      <c r="Y1430"/>
      <c r="AA1430"/>
    </row>
    <row r="1431" spans="1:27" ht="60" x14ac:dyDescent="0.25">
      <c r="A1431" s="253" t="s">
        <v>2653</v>
      </c>
      <c r="B1431" s="7"/>
      <c r="C1431" s="7"/>
      <c r="D1431" s="8"/>
      <c r="E1431" s="8"/>
      <c r="F1431" s="9" t="s">
        <v>22</v>
      </c>
      <c r="G1431" s="10" t="s">
        <v>2639</v>
      </c>
      <c r="H1431" s="11" t="s">
        <v>71</v>
      </c>
      <c r="I1431" s="12">
        <v>12</v>
      </c>
      <c r="J1431" s="13">
        <v>43009</v>
      </c>
      <c r="K1431" s="14">
        <v>43009</v>
      </c>
      <c r="L1431" s="14">
        <v>43100</v>
      </c>
      <c r="M1431" s="15">
        <v>100</v>
      </c>
      <c r="N1431" s="16">
        <v>93</v>
      </c>
      <c r="O1431" s="17">
        <v>4</v>
      </c>
      <c r="P1431" s="15">
        <f t="shared" si="86"/>
        <v>97</v>
      </c>
      <c r="Q1431" s="15">
        <f t="shared" si="87"/>
        <v>97</v>
      </c>
      <c r="R1431" s="18" t="s">
        <v>2643</v>
      </c>
      <c r="S1431" s="21"/>
      <c r="T1431" s="21"/>
      <c r="U1431" s="21"/>
      <c r="V1431" s="21"/>
      <c r="W1431" s="21"/>
      <c r="X1431" s="21"/>
      <c r="Y1431"/>
      <c r="AA1431"/>
    </row>
    <row r="1432" spans="1:27" x14ac:dyDescent="0.25">
      <c r="A1432" s="253" t="s">
        <v>2653</v>
      </c>
      <c r="B1432" s="7"/>
      <c r="C1432" s="7"/>
      <c r="D1432" s="8"/>
      <c r="E1432" s="8"/>
      <c r="F1432" s="9" t="s">
        <v>23</v>
      </c>
      <c r="G1432" s="10" t="s">
        <v>2644</v>
      </c>
      <c r="H1432" s="11" t="s">
        <v>71</v>
      </c>
      <c r="I1432" s="12">
        <v>12</v>
      </c>
      <c r="J1432" s="13">
        <v>43009</v>
      </c>
      <c r="K1432" s="14">
        <v>43009</v>
      </c>
      <c r="L1432" s="14">
        <v>43100</v>
      </c>
      <c r="M1432" s="15">
        <v>100</v>
      </c>
      <c r="N1432" s="16">
        <v>30</v>
      </c>
      <c r="O1432" s="17">
        <v>70</v>
      </c>
      <c r="P1432" s="15">
        <f t="shared" si="86"/>
        <v>100</v>
      </c>
      <c r="Q1432" s="15">
        <f t="shared" si="87"/>
        <v>100</v>
      </c>
      <c r="R1432" s="18"/>
      <c r="S1432" s="21"/>
      <c r="T1432" s="21"/>
      <c r="U1432" s="21"/>
      <c r="V1432" s="21"/>
      <c r="W1432" s="21"/>
      <c r="X1432" s="21"/>
      <c r="Y1432"/>
      <c r="AA1432"/>
    </row>
    <row r="1433" spans="1:27" x14ac:dyDescent="0.25">
      <c r="A1433" s="253" t="s">
        <v>2653</v>
      </c>
      <c r="B1433" s="7"/>
      <c r="C1433" s="7"/>
      <c r="D1433" s="8"/>
      <c r="E1433" s="8"/>
      <c r="F1433" s="9" t="s">
        <v>232</v>
      </c>
      <c r="G1433" s="10" t="s">
        <v>2645</v>
      </c>
      <c r="H1433" s="11" t="s">
        <v>71</v>
      </c>
      <c r="I1433" s="12">
        <v>12</v>
      </c>
      <c r="J1433" s="13">
        <v>43009</v>
      </c>
      <c r="K1433" s="14">
        <v>43009</v>
      </c>
      <c r="L1433" s="14">
        <v>43100</v>
      </c>
      <c r="M1433" s="15">
        <v>100</v>
      </c>
      <c r="N1433" s="16">
        <v>50</v>
      </c>
      <c r="O1433" s="17">
        <v>50</v>
      </c>
      <c r="P1433" s="15">
        <f t="shared" si="86"/>
        <v>100</v>
      </c>
      <c r="Q1433" s="15">
        <f t="shared" si="87"/>
        <v>100</v>
      </c>
      <c r="R1433" s="18"/>
      <c r="S1433" s="21"/>
      <c r="T1433" s="21"/>
      <c r="U1433" s="21"/>
      <c r="V1433" s="21"/>
      <c r="W1433" s="21"/>
      <c r="X1433" s="21"/>
      <c r="Y1433"/>
      <c r="AA1433"/>
    </row>
    <row r="1434" spans="1:27" x14ac:dyDescent="0.25">
      <c r="A1434" s="253" t="s">
        <v>2653</v>
      </c>
      <c r="B1434" s="7"/>
      <c r="C1434" s="7"/>
      <c r="D1434" s="8"/>
      <c r="E1434" s="8"/>
      <c r="F1434" s="9" t="s">
        <v>79</v>
      </c>
      <c r="G1434" s="10" t="s">
        <v>2646</v>
      </c>
      <c r="H1434" s="11" t="s">
        <v>71</v>
      </c>
      <c r="I1434" s="12">
        <v>12</v>
      </c>
      <c r="J1434" s="13">
        <v>43009</v>
      </c>
      <c r="K1434" s="14">
        <v>43009</v>
      </c>
      <c r="L1434" s="14">
        <v>43100</v>
      </c>
      <c r="M1434" s="15">
        <v>25</v>
      </c>
      <c r="N1434" s="16">
        <v>25</v>
      </c>
      <c r="O1434" s="17">
        <v>0</v>
      </c>
      <c r="P1434" s="15">
        <f t="shared" si="86"/>
        <v>25</v>
      </c>
      <c r="Q1434" s="15">
        <f t="shared" si="87"/>
        <v>100</v>
      </c>
      <c r="R1434" s="18"/>
      <c r="S1434" s="21"/>
      <c r="T1434" s="21"/>
      <c r="U1434" s="21"/>
      <c r="V1434" s="21"/>
      <c r="W1434" s="21"/>
      <c r="X1434" s="21"/>
      <c r="Y1434"/>
      <c r="AA1434"/>
    </row>
    <row r="1435" spans="1:27" x14ac:dyDescent="0.25">
      <c r="A1435" s="253" t="s">
        <v>2653</v>
      </c>
      <c r="B1435" s="7"/>
      <c r="C1435" s="7"/>
      <c r="D1435" s="8"/>
      <c r="E1435" s="8"/>
      <c r="F1435" s="9" t="s">
        <v>78</v>
      </c>
      <c r="G1435" s="10" t="s">
        <v>2647</v>
      </c>
      <c r="H1435" s="11" t="s">
        <v>21</v>
      </c>
      <c r="I1435" s="12">
        <v>12</v>
      </c>
      <c r="J1435" s="13">
        <v>43009</v>
      </c>
      <c r="K1435" s="14">
        <v>43009</v>
      </c>
      <c r="L1435" s="14">
        <v>43100</v>
      </c>
      <c r="M1435" s="15">
        <v>150</v>
      </c>
      <c r="N1435" s="16">
        <v>137</v>
      </c>
      <c r="O1435" s="17">
        <v>13</v>
      </c>
      <c r="P1435" s="15">
        <f t="shared" si="86"/>
        <v>150</v>
      </c>
      <c r="Q1435" s="15">
        <f t="shared" si="87"/>
        <v>100</v>
      </c>
      <c r="R1435" s="18"/>
      <c r="S1435" s="21"/>
      <c r="T1435" s="21"/>
      <c r="U1435" s="21"/>
      <c r="V1435" s="21"/>
      <c r="W1435" s="21"/>
      <c r="X1435" s="21"/>
      <c r="Y1435"/>
      <c r="AA1435"/>
    </row>
    <row r="1436" spans="1:27" x14ac:dyDescent="0.25">
      <c r="A1436" s="253" t="s">
        <v>2653</v>
      </c>
      <c r="B1436" s="7"/>
      <c r="C1436" s="7"/>
      <c r="D1436" s="8"/>
      <c r="E1436" s="8"/>
      <c r="F1436" s="9" t="s">
        <v>250</v>
      </c>
      <c r="G1436" s="10" t="s">
        <v>2648</v>
      </c>
      <c r="H1436" s="11" t="s">
        <v>470</v>
      </c>
      <c r="I1436" s="12">
        <v>12</v>
      </c>
      <c r="J1436" s="13">
        <v>43009</v>
      </c>
      <c r="K1436" s="14">
        <v>43009</v>
      </c>
      <c r="L1436" s="14">
        <v>43100</v>
      </c>
      <c r="M1436" s="15">
        <v>3500</v>
      </c>
      <c r="N1436" s="121">
        <v>1106</v>
      </c>
      <c r="O1436" s="121">
        <v>1106</v>
      </c>
      <c r="P1436" s="15">
        <f t="shared" si="86"/>
        <v>2212</v>
      </c>
      <c r="Q1436" s="15">
        <f t="shared" si="87"/>
        <v>63.2</v>
      </c>
      <c r="R1436" s="18"/>
      <c r="S1436" s="21"/>
      <c r="T1436" s="21"/>
      <c r="U1436" s="21"/>
      <c r="V1436" s="21"/>
      <c r="W1436" s="21"/>
      <c r="X1436" s="21"/>
      <c r="Y1436"/>
      <c r="AA1436"/>
    </row>
    <row r="1437" spans="1:27" x14ac:dyDescent="0.25">
      <c r="A1437" s="253" t="s">
        <v>2653</v>
      </c>
      <c r="B1437" s="7"/>
      <c r="C1437" s="7"/>
      <c r="D1437" s="8"/>
      <c r="E1437" s="8"/>
      <c r="F1437" s="9" t="s">
        <v>234</v>
      </c>
      <c r="G1437" s="10" t="s">
        <v>2649</v>
      </c>
      <c r="H1437" s="11" t="s">
        <v>21</v>
      </c>
      <c r="I1437" s="12">
        <v>12</v>
      </c>
      <c r="J1437" s="13">
        <v>43009</v>
      </c>
      <c r="K1437" s="14">
        <v>43009</v>
      </c>
      <c r="L1437" s="14">
        <v>43100</v>
      </c>
      <c r="M1437" s="15">
        <v>1</v>
      </c>
      <c r="N1437" s="16">
        <v>0</v>
      </c>
      <c r="O1437" s="17">
        <v>0.7</v>
      </c>
      <c r="P1437" s="15">
        <f t="shared" si="86"/>
        <v>0.7</v>
      </c>
      <c r="Q1437" s="15">
        <f t="shared" si="87"/>
        <v>70</v>
      </c>
      <c r="R1437" s="18"/>
      <c r="S1437" s="21"/>
      <c r="T1437" s="21"/>
      <c r="U1437" s="21"/>
      <c r="V1437" s="21"/>
      <c r="W1437" s="21"/>
      <c r="X1437" s="21"/>
      <c r="Y1437"/>
      <c r="AA1437"/>
    </row>
    <row r="1438" spans="1:27" x14ac:dyDescent="0.25">
      <c r="A1438" s="253" t="s">
        <v>2653</v>
      </c>
      <c r="B1438" s="7"/>
      <c r="C1438" s="7"/>
      <c r="D1438" s="8"/>
      <c r="E1438" s="8"/>
      <c r="F1438" s="9" t="s">
        <v>619</v>
      </c>
      <c r="G1438" s="10" t="s">
        <v>2650</v>
      </c>
      <c r="H1438" s="11" t="s">
        <v>71</v>
      </c>
      <c r="I1438" s="12">
        <v>12</v>
      </c>
      <c r="J1438" s="13">
        <v>43009</v>
      </c>
      <c r="K1438" s="14">
        <v>43009</v>
      </c>
      <c r="L1438" s="14">
        <v>43100</v>
      </c>
      <c r="M1438" s="15">
        <v>20</v>
      </c>
      <c r="N1438" s="16">
        <v>20</v>
      </c>
      <c r="O1438" s="17">
        <v>0</v>
      </c>
      <c r="P1438" s="15">
        <f t="shared" si="86"/>
        <v>20</v>
      </c>
      <c r="Q1438" s="15">
        <f t="shared" si="87"/>
        <v>100</v>
      </c>
      <c r="R1438" s="18"/>
      <c r="S1438" s="21"/>
      <c r="T1438" s="21"/>
      <c r="U1438" s="21"/>
      <c r="V1438" s="21"/>
      <c r="W1438" s="21"/>
      <c r="X1438" s="21"/>
      <c r="Y1438"/>
      <c r="AA1438"/>
    </row>
    <row r="1439" spans="1:27" x14ac:dyDescent="0.25">
      <c r="A1439" s="253" t="s">
        <v>2653</v>
      </c>
      <c r="B1439" s="7"/>
      <c r="C1439" s="7"/>
      <c r="D1439" s="8"/>
      <c r="E1439" s="8"/>
      <c r="F1439" s="9" t="s">
        <v>707</v>
      </c>
      <c r="G1439" s="10" t="s">
        <v>2650</v>
      </c>
      <c r="H1439" s="11" t="s">
        <v>71</v>
      </c>
      <c r="I1439" s="12">
        <v>12</v>
      </c>
      <c r="J1439" s="13">
        <v>43009</v>
      </c>
      <c r="K1439" s="14">
        <v>43009</v>
      </c>
      <c r="L1439" s="14">
        <v>43100</v>
      </c>
      <c r="M1439" s="15">
        <v>100</v>
      </c>
      <c r="N1439" s="16">
        <v>70</v>
      </c>
      <c r="O1439" s="17">
        <v>10</v>
      </c>
      <c r="P1439" s="15">
        <f t="shared" si="86"/>
        <v>80</v>
      </c>
      <c r="Q1439" s="15">
        <f t="shared" si="87"/>
        <v>80</v>
      </c>
      <c r="R1439" s="18"/>
      <c r="S1439" s="21"/>
      <c r="T1439" s="21"/>
      <c r="U1439" s="21"/>
      <c r="V1439" s="21"/>
      <c r="W1439" s="21"/>
      <c r="X1439" s="21"/>
      <c r="Y1439"/>
      <c r="AA1439"/>
    </row>
    <row r="1440" spans="1:27" x14ac:dyDescent="0.25">
      <c r="A1440" s="253" t="s">
        <v>2653</v>
      </c>
      <c r="B1440" s="7"/>
      <c r="C1440" s="7"/>
      <c r="D1440" s="8"/>
      <c r="E1440" s="8"/>
      <c r="F1440" s="9" t="s">
        <v>236</v>
      </c>
      <c r="G1440" s="10" t="s">
        <v>2651</v>
      </c>
      <c r="H1440" s="11" t="s">
        <v>470</v>
      </c>
      <c r="I1440" s="12">
        <v>12</v>
      </c>
      <c r="J1440" s="13">
        <v>43009</v>
      </c>
      <c r="K1440" s="14">
        <v>43009</v>
      </c>
      <c r="L1440" s="14">
        <v>43100</v>
      </c>
      <c r="M1440" s="15">
        <v>200</v>
      </c>
      <c r="N1440" s="16">
        <v>0</v>
      </c>
      <c r="O1440" s="17">
        <v>100</v>
      </c>
      <c r="P1440" s="15">
        <f t="shared" si="86"/>
        <v>100</v>
      </c>
      <c r="Q1440" s="15">
        <f t="shared" si="87"/>
        <v>50</v>
      </c>
      <c r="R1440" s="18"/>
      <c r="S1440" s="21"/>
      <c r="T1440" s="21"/>
      <c r="U1440" s="21"/>
      <c r="V1440" s="21"/>
      <c r="W1440" s="21"/>
      <c r="X1440" s="21"/>
      <c r="Y1440"/>
      <c r="AA1440"/>
    </row>
    <row r="1441" spans="1:27" x14ac:dyDescent="0.25">
      <c r="A1441" s="253" t="s">
        <v>2653</v>
      </c>
      <c r="B1441" s="7"/>
      <c r="C1441" s="7"/>
      <c r="D1441" s="8"/>
      <c r="E1441" s="8"/>
      <c r="F1441" s="9" t="s">
        <v>710</v>
      </c>
      <c r="G1441" s="10" t="s">
        <v>2652</v>
      </c>
      <c r="H1441" s="11" t="s">
        <v>71</v>
      </c>
      <c r="I1441" s="12">
        <v>12</v>
      </c>
      <c r="J1441" s="13">
        <v>43009</v>
      </c>
      <c r="K1441" s="14">
        <v>43009</v>
      </c>
      <c r="L1441" s="14">
        <v>43100</v>
      </c>
      <c r="M1441" s="15">
        <v>47</v>
      </c>
      <c r="N1441" s="16">
        <v>20</v>
      </c>
      <c r="O1441" s="17">
        <v>25</v>
      </c>
      <c r="P1441" s="15">
        <f t="shared" si="86"/>
        <v>45</v>
      </c>
      <c r="Q1441" s="15">
        <f t="shared" si="87"/>
        <v>95.744680851063833</v>
      </c>
      <c r="R1441" s="18"/>
      <c r="S1441" s="21"/>
      <c r="T1441" s="21"/>
      <c r="U1441" s="21"/>
      <c r="V1441" s="21"/>
      <c r="W1441" s="21"/>
      <c r="X1441" s="21"/>
      <c r="Y1441"/>
      <c r="AA1441"/>
    </row>
    <row r="1442" spans="1:27" ht="45" x14ac:dyDescent="0.25">
      <c r="A1442" s="264" t="s">
        <v>2800</v>
      </c>
      <c r="B1442" s="255"/>
      <c r="C1442" s="10" t="s">
        <v>2654</v>
      </c>
      <c r="D1442" s="30" t="s">
        <v>2655</v>
      </c>
      <c r="E1442" s="30" t="s">
        <v>2656</v>
      </c>
      <c r="F1442" s="91" t="s">
        <v>70</v>
      </c>
      <c r="G1442" s="10" t="s">
        <v>2657</v>
      </c>
      <c r="H1442" s="183" t="s">
        <v>201</v>
      </c>
      <c r="I1442" s="184">
        <v>12</v>
      </c>
      <c r="J1442" s="202">
        <v>43009</v>
      </c>
      <c r="K1442" s="203">
        <v>43009</v>
      </c>
      <c r="L1442" s="203">
        <v>43100</v>
      </c>
      <c r="M1442" s="179">
        <v>1</v>
      </c>
      <c r="N1442" s="181">
        <v>1</v>
      </c>
      <c r="O1442" s="256">
        <v>1</v>
      </c>
      <c r="P1442" s="179">
        <f t="shared" si="86"/>
        <v>2</v>
      </c>
      <c r="Q1442" s="15">
        <f t="shared" si="87"/>
        <v>200</v>
      </c>
      <c r="R1442" s="108"/>
      <c r="S1442" s="21">
        <f>VLOOKUP(C1442,'[1]Sumado depto y gestion incorp1'!$A$2:$C$297,3,FALSE)</f>
        <v>3755034008</v>
      </c>
      <c r="T1442" s="21">
        <f>VLOOKUP(C1442,'[1]Sumado depto y gestion incorp1'!$A$2:$D$297,4,FALSE)</f>
        <v>0</v>
      </c>
      <c r="U1442" s="21">
        <f>VLOOKUP(C1442,'[1]Sumado depto y gestion incorp1'!$A$2:$F$297,6,FALSE)</f>
        <v>3144171672</v>
      </c>
      <c r="V1442" s="21">
        <f>VLOOKUP(C1442,'[1]Sumado depto y gestion incorp1'!$A$2:$G$297,7,FALSE)</f>
        <v>0</v>
      </c>
      <c r="W1442" s="21">
        <f t="shared" ref="W1442:W1486" si="96">S1442+T1442+Z1442</f>
        <v>3755034008</v>
      </c>
      <c r="X1442" s="21">
        <f t="shared" ref="X1442:X1486" si="97">U1442+V1442+Y1442</f>
        <v>3144171672</v>
      </c>
      <c r="Y1442"/>
      <c r="AA1442"/>
    </row>
    <row r="1443" spans="1:27" ht="30" x14ac:dyDescent="0.25">
      <c r="A1443" s="264" t="s">
        <v>2800</v>
      </c>
      <c r="B1443" s="255"/>
      <c r="C1443" s="10"/>
      <c r="D1443" s="30"/>
      <c r="E1443" s="30"/>
      <c r="F1443" s="91" t="s">
        <v>72</v>
      </c>
      <c r="G1443" s="10" t="s">
        <v>698</v>
      </c>
      <c r="H1443" s="183" t="s">
        <v>201</v>
      </c>
      <c r="I1443" s="184">
        <v>12</v>
      </c>
      <c r="J1443" s="202">
        <v>43009</v>
      </c>
      <c r="K1443" s="203">
        <v>43009</v>
      </c>
      <c r="L1443" s="203">
        <v>43100</v>
      </c>
      <c r="M1443" s="179">
        <v>1</v>
      </c>
      <c r="N1443" s="181">
        <v>1</v>
      </c>
      <c r="O1443" s="256">
        <v>0</v>
      </c>
      <c r="P1443" s="179">
        <f t="shared" si="86"/>
        <v>1</v>
      </c>
      <c r="Q1443" s="15">
        <f t="shared" si="87"/>
        <v>100</v>
      </c>
      <c r="R1443" s="108"/>
      <c r="S1443" s="21"/>
      <c r="T1443" s="21"/>
      <c r="U1443" s="21"/>
      <c r="V1443" s="21"/>
      <c r="W1443" s="21"/>
      <c r="X1443" s="21"/>
      <c r="Y1443"/>
      <c r="AA1443"/>
    </row>
    <row r="1444" spans="1:27" ht="45" x14ac:dyDescent="0.25">
      <c r="A1444" s="264" t="s">
        <v>2800</v>
      </c>
      <c r="B1444" s="257"/>
      <c r="C1444" s="10" t="s">
        <v>2658</v>
      </c>
      <c r="D1444" s="30" t="s">
        <v>2659</v>
      </c>
      <c r="E1444" s="30" t="s">
        <v>2660</v>
      </c>
      <c r="F1444" s="91" t="s">
        <v>72</v>
      </c>
      <c r="G1444" s="10" t="s">
        <v>2661</v>
      </c>
      <c r="H1444" s="183" t="s">
        <v>201</v>
      </c>
      <c r="I1444" s="184">
        <v>12</v>
      </c>
      <c r="J1444" s="202">
        <v>43009</v>
      </c>
      <c r="K1444" s="203">
        <v>43009</v>
      </c>
      <c r="L1444" s="203">
        <v>43100</v>
      </c>
      <c r="M1444" s="179">
        <v>1</v>
      </c>
      <c r="N1444" s="181">
        <v>0.7</v>
      </c>
      <c r="O1444" s="256">
        <v>0</v>
      </c>
      <c r="P1444" s="179">
        <f t="shared" ref="P1444:P1447" si="98">N1444+O1444</f>
        <v>0.7</v>
      </c>
      <c r="Q1444" s="15">
        <f t="shared" si="87"/>
        <v>70</v>
      </c>
      <c r="R1444" s="108"/>
      <c r="S1444" s="21">
        <f>VLOOKUP(C1444,'[1]Sumado depto y gestion incorp1'!$A$2:$C$297,3,FALSE)</f>
        <v>45063411687</v>
      </c>
      <c r="T1444" s="21">
        <f>VLOOKUP(C1444,'[1]Sumado depto y gestion incorp1'!$A$2:$D$297,4,FALSE)</f>
        <v>8000000000</v>
      </c>
      <c r="U1444" s="21">
        <f>VLOOKUP(C1444,'[1]Sumado depto y gestion incorp1'!$A$2:$F$297,6,FALSE)</f>
        <v>42695793203</v>
      </c>
      <c r="V1444" s="21">
        <f>VLOOKUP(C1444,'[1]Sumado depto y gestion incorp1'!$A$2:$G$297,7,FALSE)</f>
        <v>8000000000</v>
      </c>
      <c r="W1444" s="21">
        <f t="shared" si="96"/>
        <v>53063411687</v>
      </c>
      <c r="X1444" s="21">
        <f t="shared" si="97"/>
        <v>50695793203</v>
      </c>
      <c r="Y1444"/>
      <c r="AA1444"/>
    </row>
    <row r="1445" spans="1:27" ht="30" x14ac:dyDescent="0.25">
      <c r="A1445" s="264" t="s">
        <v>2800</v>
      </c>
      <c r="B1445" s="255"/>
      <c r="C1445" s="10" t="s">
        <v>2662</v>
      </c>
      <c r="D1445" s="30" t="s">
        <v>2663</v>
      </c>
      <c r="E1445" s="30" t="s">
        <v>2664</v>
      </c>
      <c r="F1445" s="91" t="s">
        <v>23</v>
      </c>
      <c r="G1445" s="10" t="s">
        <v>2665</v>
      </c>
      <c r="H1445" s="183" t="s">
        <v>71</v>
      </c>
      <c r="I1445" s="184">
        <v>12</v>
      </c>
      <c r="J1445" s="202">
        <v>43009</v>
      </c>
      <c r="K1445" s="203">
        <v>43009</v>
      </c>
      <c r="L1445" s="203">
        <v>43100</v>
      </c>
      <c r="M1445" s="179">
        <v>5</v>
      </c>
      <c r="N1445" s="181">
        <v>35</v>
      </c>
      <c r="O1445" s="256">
        <v>0</v>
      </c>
      <c r="P1445" s="179">
        <f t="shared" si="98"/>
        <v>35</v>
      </c>
      <c r="Q1445" s="15">
        <f t="shared" si="87"/>
        <v>700</v>
      </c>
      <c r="R1445" s="108"/>
      <c r="S1445" s="21">
        <f>VLOOKUP(C1445,'[1]Sumado depto y gestion incorp1'!$A$2:$C$297,3,FALSE)</f>
        <v>16680399845</v>
      </c>
      <c r="T1445" s="21">
        <f>VLOOKUP(C1445,'[1]Sumado depto y gestion incorp1'!$A$2:$D$297,4,FALSE)</f>
        <v>228813436532</v>
      </c>
      <c r="U1445" s="21">
        <f>VLOOKUP(C1445,'[1]Sumado depto y gestion incorp1'!$A$2:$F$297,6,FALSE)</f>
        <v>29680399845</v>
      </c>
      <c r="V1445" s="21">
        <f>VLOOKUP(C1445,'[1]Sumado depto y gestion incorp1'!$A$2:$G$297,7,FALSE)</f>
        <v>228813436532</v>
      </c>
      <c r="W1445" s="21">
        <f t="shared" si="96"/>
        <v>245493836377</v>
      </c>
      <c r="X1445" s="21">
        <f t="shared" si="97"/>
        <v>258493836377</v>
      </c>
      <c r="Y1445"/>
      <c r="AA1445"/>
    </row>
    <row r="1446" spans="1:27" ht="30" x14ac:dyDescent="0.25">
      <c r="A1446" s="264" t="s">
        <v>2800</v>
      </c>
      <c r="B1446" s="255"/>
      <c r="C1446" s="10"/>
      <c r="D1446" s="30"/>
      <c r="E1446" s="30"/>
      <c r="F1446" s="91" t="s">
        <v>232</v>
      </c>
      <c r="G1446" s="10" t="s">
        <v>2666</v>
      </c>
      <c r="H1446" s="183" t="s">
        <v>2667</v>
      </c>
      <c r="I1446" s="184">
        <v>12</v>
      </c>
      <c r="J1446" s="202">
        <v>43009</v>
      </c>
      <c r="K1446" s="203">
        <v>43009</v>
      </c>
      <c r="L1446" s="203">
        <v>43100</v>
      </c>
      <c r="M1446" s="179">
        <v>48</v>
      </c>
      <c r="N1446" s="181">
        <v>48</v>
      </c>
      <c r="O1446" s="256">
        <v>0</v>
      </c>
      <c r="P1446" s="179">
        <f t="shared" si="98"/>
        <v>48</v>
      </c>
      <c r="Q1446" s="15">
        <f t="shared" si="87"/>
        <v>100</v>
      </c>
      <c r="R1446" s="108"/>
      <c r="S1446" s="21"/>
      <c r="T1446" s="21"/>
      <c r="U1446" s="21"/>
      <c r="V1446" s="21"/>
      <c r="W1446" s="21"/>
      <c r="X1446" s="21"/>
      <c r="Y1446"/>
      <c r="AA1446"/>
    </row>
    <row r="1447" spans="1:27" ht="60" x14ac:dyDescent="0.25">
      <c r="A1447" s="264" t="s">
        <v>2800</v>
      </c>
      <c r="B1447" s="257"/>
      <c r="C1447" s="10" t="s">
        <v>2668</v>
      </c>
      <c r="D1447" s="30" t="s">
        <v>2669</v>
      </c>
      <c r="E1447" s="30" t="s">
        <v>2670</v>
      </c>
      <c r="F1447" s="91" t="s">
        <v>197</v>
      </c>
      <c r="G1447" s="10" t="s">
        <v>2671</v>
      </c>
      <c r="H1447" s="258" t="s">
        <v>2667</v>
      </c>
      <c r="I1447" s="258">
        <v>12</v>
      </c>
      <c r="J1447" s="202">
        <v>43009</v>
      </c>
      <c r="K1447" s="203">
        <v>43009</v>
      </c>
      <c r="L1447" s="203">
        <v>43100</v>
      </c>
      <c r="M1447" s="258">
        <v>24</v>
      </c>
      <c r="N1447" s="258"/>
      <c r="O1447" s="259">
        <v>0.3</v>
      </c>
      <c r="P1447" s="179">
        <f t="shared" si="98"/>
        <v>0.3</v>
      </c>
      <c r="Q1447" s="15">
        <f t="shared" si="87"/>
        <v>1.25</v>
      </c>
      <c r="R1447" s="260" t="s">
        <v>2672</v>
      </c>
      <c r="S1447" s="21">
        <f>VLOOKUP(C1447,'[1]Sumado depto y gestion incorp1'!$A$2:$C$297,3,FALSE)</f>
        <v>10231258554</v>
      </c>
      <c r="T1447" s="21">
        <f>VLOOKUP(C1447,'[1]Sumado depto y gestion incorp1'!$A$2:$D$297,4,FALSE)</f>
        <v>0</v>
      </c>
      <c r="U1447" s="21">
        <f>VLOOKUP(C1447,'[1]Sumado depto y gestion incorp1'!$A$2:$F$297,6,FALSE)</f>
        <v>3445928912</v>
      </c>
      <c r="V1447" s="21">
        <f>VLOOKUP(C1447,'[1]Sumado depto y gestion incorp1'!$A$2:$G$297,7,FALSE)</f>
        <v>0</v>
      </c>
      <c r="W1447" s="21">
        <f t="shared" si="96"/>
        <v>10231258554</v>
      </c>
      <c r="X1447" s="21">
        <f t="shared" si="97"/>
        <v>3445928912</v>
      </c>
      <c r="Y1447"/>
      <c r="AA1447"/>
    </row>
    <row r="1448" spans="1:27" ht="30" x14ac:dyDescent="0.25">
      <c r="A1448" s="264" t="s">
        <v>2800</v>
      </c>
      <c r="B1448" s="261"/>
      <c r="C1448" s="10" t="s">
        <v>2673</v>
      </c>
      <c r="D1448" s="30" t="s">
        <v>2674</v>
      </c>
      <c r="E1448" s="30" t="s">
        <v>2675</v>
      </c>
      <c r="F1448" s="91" t="s">
        <v>278</v>
      </c>
      <c r="G1448" s="10" t="s">
        <v>2676</v>
      </c>
      <c r="H1448" s="183" t="s">
        <v>2667</v>
      </c>
      <c r="I1448" s="184">
        <v>12</v>
      </c>
      <c r="J1448" s="202">
        <v>43009</v>
      </c>
      <c r="K1448" s="203">
        <v>43009</v>
      </c>
      <c r="L1448" s="203">
        <v>43100</v>
      </c>
      <c r="M1448" s="179">
        <v>15</v>
      </c>
      <c r="N1448" s="181">
        <v>0</v>
      </c>
      <c r="O1448" s="256">
        <v>0</v>
      </c>
      <c r="P1448" s="179">
        <f t="shared" ref="P1448:P1497" si="99">N1448+O1448</f>
        <v>0</v>
      </c>
      <c r="Q1448" s="15">
        <f t="shared" si="87"/>
        <v>0</v>
      </c>
      <c r="R1448" s="108"/>
      <c r="S1448" s="21">
        <f>VLOOKUP(C1448,'[1]Sumado depto y gestion incorp1'!$A$2:$C$297,3,FALSE)</f>
        <v>211213855682</v>
      </c>
      <c r="T1448" s="21">
        <f>VLOOKUP(C1448,'[1]Sumado depto y gestion incorp1'!$A$2:$D$297,4,FALSE)</f>
        <v>0</v>
      </c>
      <c r="U1448" s="21">
        <f>VLOOKUP(C1448,'[1]Sumado depto y gestion incorp1'!$A$2:$F$297,6,FALSE)</f>
        <v>197702637490</v>
      </c>
      <c r="V1448" s="21">
        <f>VLOOKUP(C1448,'[1]Sumado depto y gestion incorp1'!$A$2:$G$297,7,FALSE)</f>
        <v>0</v>
      </c>
      <c r="W1448" s="21">
        <f t="shared" si="96"/>
        <v>211213855682</v>
      </c>
      <c r="X1448" s="21">
        <f t="shared" si="97"/>
        <v>197702637490</v>
      </c>
      <c r="Y1448"/>
      <c r="AA1448"/>
    </row>
    <row r="1449" spans="1:27" ht="30" x14ac:dyDescent="0.25">
      <c r="A1449" s="264" t="s">
        <v>2800</v>
      </c>
      <c r="B1449" s="261"/>
      <c r="C1449" s="10"/>
      <c r="D1449" s="30"/>
      <c r="E1449" s="30"/>
      <c r="F1449" s="91" t="s">
        <v>1349</v>
      </c>
      <c r="G1449" s="10" t="s">
        <v>2677</v>
      </c>
      <c r="H1449" s="183" t="s">
        <v>2667</v>
      </c>
      <c r="I1449" s="184">
        <v>12</v>
      </c>
      <c r="J1449" s="202">
        <v>43009</v>
      </c>
      <c r="K1449" s="203">
        <v>43009</v>
      </c>
      <c r="L1449" s="203">
        <v>43100</v>
      </c>
      <c r="M1449" s="179">
        <v>15</v>
      </c>
      <c r="N1449" s="181">
        <v>0</v>
      </c>
      <c r="O1449" s="256">
        <v>0</v>
      </c>
      <c r="P1449" s="179">
        <f t="shared" si="99"/>
        <v>0</v>
      </c>
      <c r="Q1449" s="15">
        <f t="shared" si="87"/>
        <v>0</v>
      </c>
      <c r="R1449" s="108"/>
      <c r="S1449" s="21"/>
      <c r="T1449" s="21"/>
      <c r="U1449" s="21"/>
      <c r="V1449" s="21"/>
      <c r="W1449" s="21"/>
      <c r="X1449" s="21"/>
      <c r="Y1449"/>
      <c r="AA1449"/>
    </row>
    <row r="1450" spans="1:27" ht="30" x14ac:dyDescent="0.25">
      <c r="A1450" s="264" t="s">
        <v>2800</v>
      </c>
      <c r="B1450" s="261"/>
      <c r="C1450" s="10"/>
      <c r="D1450" s="30"/>
      <c r="E1450" s="30"/>
      <c r="F1450" s="91" t="s">
        <v>1905</v>
      </c>
      <c r="G1450" s="10" t="s">
        <v>2678</v>
      </c>
      <c r="H1450" s="183" t="s">
        <v>2667</v>
      </c>
      <c r="I1450" s="184">
        <v>12</v>
      </c>
      <c r="J1450" s="202">
        <v>43009</v>
      </c>
      <c r="K1450" s="203">
        <v>43009</v>
      </c>
      <c r="L1450" s="203">
        <v>43100</v>
      </c>
      <c r="M1450" s="179">
        <v>15</v>
      </c>
      <c r="N1450" s="181">
        <v>0</v>
      </c>
      <c r="O1450" s="256">
        <v>0</v>
      </c>
      <c r="P1450" s="179">
        <f t="shared" si="99"/>
        <v>0</v>
      </c>
      <c r="Q1450" s="15">
        <f t="shared" si="87"/>
        <v>0</v>
      </c>
      <c r="R1450" s="108"/>
      <c r="S1450" s="21"/>
      <c r="T1450" s="21"/>
      <c r="U1450" s="21"/>
      <c r="V1450" s="21"/>
      <c r="W1450" s="21"/>
      <c r="X1450" s="21"/>
      <c r="Y1450"/>
      <c r="AA1450"/>
    </row>
    <row r="1451" spans="1:27" ht="30" x14ac:dyDescent="0.25">
      <c r="A1451" s="264" t="s">
        <v>2800</v>
      </c>
      <c r="B1451" s="261"/>
      <c r="C1451" s="10"/>
      <c r="D1451" s="30"/>
      <c r="E1451" s="30"/>
      <c r="F1451" s="91" t="s">
        <v>1855</v>
      </c>
      <c r="G1451" s="10" t="s">
        <v>2679</v>
      </c>
      <c r="H1451" s="183" t="s">
        <v>2667</v>
      </c>
      <c r="I1451" s="184">
        <v>12</v>
      </c>
      <c r="J1451" s="202">
        <v>43009</v>
      </c>
      <c r="K1451" s="203">
        <v>43009</v>
      </c>
      <c r="L1451" s="203">
        <v>43100</v>
      </c>
      <c r="M1451" s="179">
        <v>10</v>
      </c>
      <c r="N1451" s="181">
        <v>0</v>
      </c>
      <c r="O1451" s="256">
        <v>0</v>
      </c>
      <c r="P1451" s="179">
        <f t="shared" si="99"/>
        <v>0</v>
      </c>
      <c r="Q1451" s="15">
        <f t="shared" si="87"/>
        <v>0</v>
      </c>
      <c r="R1451" s="108"/>
      <c r="S1451" s="21"/>
      <c r="T1451" s="21"/>
      <c r="U1451" s="21"/>
      <c r="V1451" s="21"/>
      <c r="W1451" s="21"/>
      <c r="X1451" s="21"/>
      <c r="Y1451"/>
      <c r="AA1451"/>
    </row>
    <row r="1452" spans="1:27" ht="30" x14ac:dyDescent="0.25">
      <c r="A1452" s="264" t="s">
        <v>2800</v>
      </c>
      <c r="B1452" s="261"/>
      <c r="C1452" s="10"/>
      <c r="D1452" s="30"/>
      <c r="E1452" s="30"/>
      <c r="F1452" s="91" t="s">
        <v>1858</v>
      </c>
      <c r="G1452" s="10" t="s">
        <v>2680</v>
      </c>
      <c r="H1452" s="183" t="s">
        <v>2667</v>
      </c>
      <c r="I1452" s="184">
        <v>12</v>
      </c>
      <c r="J1452" s="202">
        <v>43009</v>
      </c>
      <c r="K1452" s="203">
        <v>43009</v>
      </c>
      <c r="L1452" s="203">
        <v>43100</v>
      </c>
      <c r="M1452" s="179">
        <v>10</v>
      </c>
      <c r="N1452" s="181">
        <v>0</v>
      </c>
      <c r="O1452" s="256">
        <v>0</v>
      </c>
      <c r="P1452" s="179">
        <f t="shared" si="99"/>
        <v>0</v>
      </c>
      <c r="Q1452" s="15">
        <f t="shared" si="87"/>
        <v>0</v>
      </c>
      <c r="R1452" s="108"/>
      <c r="S1452" s="21"/>
      <c r="T1452" s="21"/>
      <c r="U1452" s="21"/>
      <c r="V1452" s="21"/>
      <c r="W1452" s="21"/>
      <c r="X1452" s="21"/>
      <c r="Y1452"/>
      <c r="AA1452"/>
    </row>
    <row r="1453" spans="1:27" ht="30" x14ac:dyDescent="0.25">
      <c r="A1453" s="264" t="s">
        <v>2800</v>
      </c>
      <c r="B1453" s="261"/>
      <c r="C1453" s="10"/>
      <c r="D1453" s="30"/>
      <c r="E1453" s="30"/>
      <c r="F1453" s="91" t="s">
        <v>280</v>
      </c>
      <c r="G1453" s="10" t="s">
        <v>2681</v>
      </c>
      <c r="H1453" s="183" t="s">
        <v>2667</v>
      </c>
      <c r="I1453" s="184">
        <v>12</v>
      </c>
      <c r="J1453" s="202">
        <v>43009</v>
      </c>
      <c r="K1453" s="203">
        <v>43009</v>
      </c>
      <c r="L1453" s="203">
        <v>43100</v>
      </c>
      <c r="M1453" s="179">
        <v>2</v>
      </c>
      <c r="N1453" s="181">
        <v>0</v>
      </c>
      <c r="O1453" s="256">
        <v>0</v>
      </c>
      <c r="P1453" s="179">
        <f t="shared" si="99"/>
        <v>0</v>
      </c>
      <c r="Q1453" s="15">
        <f t="shared" si="87"/>
        <v>0</v>
      </c>
      <c r="R1453" s="108"/>
      <c r="S1453" s="21"/>
      <c r="T1453" s="21"/>
      <c r="U1453" s="21"/>
      <c r="V1453" s="21"/>
      <c r="W1453" s="21"/>
      <c r="X1453" s="21"/>
      <c r="Y1453"/>
      <c r="AA1453"/>
    </row>
    <row r="1454" spans="1:27" ht="30" x14ac:dyDescent="0.25">
      <c r="A1454" s="264" t="s">
        <v>2800</v>
      </c>
      <c r="B1454" s="261"/>
      <c r="C1454" s="10"/>
      <c r="D1454" s="30"/>
      <c r="E1454" s="30"/>
      <c r="F1454" s="91" t="s">
        <v>1912</v>
      </c>
      <c r="G1454" s="10" t="s">
        <v>2682</v>
      </c>
      <c r="H1454" s="183" t="s">
        <v>2667</v>
      </c>
      <c r="I1454" s="184">
        <v>12</v>
      </c>
      <c r="J1454" s="202">
        <v>43009</v>
      </c>
      <c r="K1454" s="203">
        <v>43009</v>
      </c>
      <c r="L1454" s="203">
        <v>43100</v>
      </c>
      <c r="M1454" s="179">
        <v>2</v>
      </c>
      <c r="N1454" s="181">
        <v>0</v>
      </c>
      <c r="O1454" s="256">
        <v>0</v>
      </c>
      <c r="P1454" s="179">
        <f t="shared" si="99"/>
        <v>0</v>
      </c>
      <c r="Q1454" s="15">
        <f t="shared" si="87"/>
        <v>0</v>
      </c>
      <c r="R1454" s="108"/>
      <c r="S1454" s="21"/>
      <c r="T1454" s="21"/>
      <c r="U1454" s="21"/>
      <c r="V1454" s="21"/>
      <c r="W1454" s="21"/>
      <c r="X1454" s="21"/>
      <c r="Y1454"/>
      <c r="AA1454"/>
    </row>
    <row r="1455" spans="1:27" ht="30" x14ac:dyDescent="0.25">
      <c r="A1455" s="264" t="s">
        <v>2800</v>
      </c>
      <c r="B1455" s="261"/>
      <c r="C1455" s="10"/>
      <c r="D1455" s="30"/>
      <c r="E1455" s="30"/>
      <c r="F1455" s="91" t="s">
        <v>1861</v>
      </c>
      <c r="G1455" s="10" t="s">
        <v>2683</v>
      </c>
      <c r="H1455" s="183" t="s">
        <v>2667</v>
      </c>
      <c r="I1455" s="184">
        <v>12</v>
      </c>
      <c r="J1455" s="202">
        <v>43009</v>
      </c>
      <c r="K1455" s="203">
        <v>43009</v>
      </c>
      <c r="L1455" s="203">
        <v>43100</v>
      </c>
      <c r="M1455" s="179">
        <v>9</v>
      </c>
      <c r="N1455" s="181">
        <v>0</v>
      </c>
      <c r="O1455" s="256">
        <v>0</v>
      </c>
      <c r="P1455" s="179">
        <f t="shared" si="99"/>
        <v>0</v>
      </c>
      <c r="Q1455" s="15">
        <f t="shared" si="87"/>
        <v>0</v>
      </c>
      <c r="R1455" s="108"/>
      <c r="S1455" s="21"/>
      <c r="T1455" s="21"/>
      <c r="U1455" s="21"/>
      <c r="V1455" s="21"/>
      <c r="W1455" s="21"/>
      <c r="X1455" s="21"/>
      <c r="Y1455"/>
      <c r="AA1455"/>
    </row>
    <row r="1456" spans="1:27" ht="30" x14ac:dyDescent="0.25">
      <c r="A1456" s="264" t="s">
        <v>2800</v>
      </c>
      <c r="B1456" s="261"/>
      <c r="C1456" s="10"/>
      <c r="D1456" s="30"/>
      <c r="E1456" s="30"/>
      <c r="F1456" s="91" t="s">
        <v>282</v>
      </c>
      <c r="G1456" s="10" t="s">
        <v>2684</v>
      </c>
      <c r="H1456" s="183" t="s">
        <v>2667</v>
      </c>
      <c r="I1456" s="184">
        <v>12</v>
      </c>
      <c r="J1456" s="202">
        <v>43009</v>
      </c>
      <c r="K1456" s="203">
        <v>43009</v>
      </c>
      <c r="L1456" s="203">
        <v>43100</v>
      </c>
      <c r="M1456" s="179">
        <v>9</v>
      </c>
      <c r="N1456" s="181">
        <v>0</v>
      </c>
      <c r="O1456" s="256">
        <v>0</v>
      </c>
      <c r="P1456" s="179">
        <f t="shared" si="99"/>
        <v>0</v>
      </c>
      <c r="Q1456" s="15">
        <f t="shared" si="87"/>
        <v>0</v>
      </c>
      <c r="R1456" s="108"/>
      <c r="S1456" s="21"/>
      <c r="T1456" s="21"/>
      <c r="U1456" s="21"/>
      <c r="V1456" s="21"/>
      <c r="W1456" s="21"/>
      <c r="X1456" s="21"/>
      <c r="Y1456"/>
      <c r="AA1456"/>
    </row>
    <row r="1457" spans="1:27" ht="30" x14ac:dyDescent="0.25">
      <c r="A1457" s="264" t="s">
        <v>2800</v>
      </c>
      <c r="B1457" s="261"/>
      <c r="C1457" s="10"/>
      <c r="D1457" s="30"/>
      <c r="E1457" s="30"/>
      <c r="F1457" s="91" t="s">
        <v>1863</v>
      </c>
      <c r="G1457" s="10" t="s">
        <v>2685</v>
      </c>
      <c r="H1457" s="183" t="s">
        <v>2667</v>
      </c>
      <c r="I1457" s="184">
        <v>12</v>
      </c>
      <c r="J1457" s="202">
        <v>43009</v>
      </c>
      <c r="K1457" s="203">
        <v>43009</v>
      </c>
      <c r="L1457" s="203">
        <v>43100</v>
      </c>
      <c r="M1457" s="179">
        <v>15</v>
      </c>
      <c r="N1457" s="181">
        <v>0</v>
      </c>
      <c r="O1457" s="256">
        <v>0</v>
      </c>
      <c r="P1457" s="179">
        <f t="shared" si="99"/>
        <v>0</v>
      </c>
      <c r="Q1457" s="15">
        <f t="shared" si="87"/>
        <v>0</v>
      </c>
      <c r="R1457" s="108"/>
      <c r="S1457" s="21"/>
      <c r="T1457" s="21"/>
      <c r="U1457" s="21"/>
      <c r="V1457" s="21"/>
      <c r="W1457" s="21"/>
      <c r="X1457" s="21"/>
      <c r="Y1457"/>
      <c r="AA1457"/>
    </row>
    <row r="1458" spans="1:27" ht="30" x14ac:dyDescent="0.25">
      <c r="A1458" s="264" t="s">
        <v>2800</v>
      </c>
      <c r="B1458" s="261"/>
      <c r="C1458" s="10"/>
      <c r="D1458" s="30"/>
      <c r="E1458" s="30"/>
      <c r="F1458" s="91" t="s">
        <v>1920</v>
      </c>
      <c r="G1458" s="10" t="s">
        <v>2686</v>
      </c>
      <c r="H1458" s="183" t="s">
        <v>2667</v>
      </c>
      <c r="I1458" s="184">
        <v>12</v>
      </c>
      <c r="J1458" s="202">
        <v>43009</v>
      </c>
      <c r="K1458" s="203">
        <v>43009</v>
      </c>
      <c r="L1458" s="203">
        <v>43100</v>
      </c>
      <c r="M1458" s="179">
        <v>15</v>
      </c>
      <c r="N1458" s="181">
        <v>0</v>
      </c>
      <c r="O1458" s="256">
        <v>0</v>
      </c>
      <c r="P1458" s="179">
        <f t="shared" si="99"/>
        <v>0</v>
      </c>
      <c r="Q1458" s="15">
        <f t="shared" si="87"/>
        <v>0</v>
      </c>
      <c r="R1458" s="108"/>
      <c r="S1458" s="21"/>
      <c r="T1458" s="21"/>
      <c r="U1458" s="21"/>
      <c r="V1458" s="21"/>
      <c r="W1458" s="21"/>
      <c r="X1458" s="21"/>
      <c r="Y1458"/>
      <c r="AA1458"/>
    </row>
    <row r="1459" spans="1:27" ht="30" x14ac:dyDescent="0.25">
      <c r="A1459" s="264" t="s">
        <v>2800</v>
      </c>
      <c r="B1459" s="261"/>
      <c r="C1459" s="10"/>
      <c r="D1459" s="30"/>
      <c r="E1459" s="30"/>
      <c r="F1459" s="91" t="s">
        <v>712</v>
      </c>
      <c r="G1459" s="10" t="s">
        <v>2687</v>
      </c>
      <c r="H1459" s="183" t="s">
        <v>2667</v>
      </c>
      <c r="I1459" s="184">
        <v>12</v>
      </c>
      <c r="J1459" s="202">
        <v>43009</v>
      </c>
      <c r="K1459" s="203">
        <v>43009</v>
      </c>
      <c r="L1459" s="203">
        <v>43100</v>
      </c>
      <c r="M1459" s="179">
        <v>10</v>
      </c>
      <c r="N1459" s="181">
        <v>0</v>
      </c>
      <c r="O1459" s="256">
        <v>0</v>
      </c>
      <c r="P1459" s="179">
        <f t="shared" si="99"/>
        <v>0</v>
      </c>
      <c r="Q1459" s="15">
        <f t="shared" si="87"/>
        <v>0</v>
      </c>
      <c r="R1459" s="108"/>
      <c r="S1459" s="21"/>
      <c r="T1459" s="21"/>
      <c r="U1459" s="21"/>
      <c r="V1459" s="21"/>
      <c r="W1459" s="21"/>
      <c r="X1459" s="21"/>
      <c r="Y1459"/>
      <c r="AA1459"/>
    </row>
    <row r="1460" spans="1:27" ht="30" x14ac:dyDescent="0.25">
      <c r="A1460" s="264" t="s">
        <v>2800</v>
      </c>
      <c r="B1460" s="261"/>
      <c r="C1460" s="10"/>
      <c r="D1460" s="30"/>
      <c r="E1460" s="30"/>
      <c r="F1460" s="91" t="s">
        <v>284</v>
      </c>
      <c r="G1460" s="10" t="s">
        <v>2688</v>
      </c>
      <c r="H1460" s="183" t="s">
        <v>2667</v>
      </c>
      <c r="I1460" s="184">
        <v>12</v>
      </c>
      <c r="J1460" s="202">
        <v>43009</v>
      </c>
      <c r="K1460" s="203">
        <v>43009</v>
      </c>
      <c r="L1460" s="203">
        <v>43100</v>
      </c>
      <c r="M1460" s="179">
        <v>2</v>
      </c>
      <c r="N1460" s="181">
        <v>0</v>
      </c>
      <c r="O1460" s="256">
        <v>0</v>
      </c>
      <c r="P1460" s="179">
        <f t="shared" si="99"/>
        <v>0</v>
      </c>
      <c r="Q1460" s="15">
        <f t="shared" si="87"/>
        <v>0</v>
      </c>
      <c r="R1460" s="108"/>
      <c r="S1460" s="21"/>
      <c r="T1460" s="21"/>
      <c r="U1460" s="21"/>
      <c r="V1460" s="21"/>
      <c r="W1460" s="21"/>
      <c r="X1460" s="21"/>
      <c r="Y1460"/>
      <c r="AA1460"/>
    </row>
    <row r="1461" spans="1:27" ht="30" x14ac:dyDescent="0.25">
      <c r="A1461" s="264" t="s">
        <v>2800</v>
      </c>
      <c r="B1461" s="261"/>
      <c r="C1461" s="10"/>
      <c r="D1461" s="30"/>
      <c r="E1461" s="30"/>
      <c r="F1461" s="91" t="s">
        <v>1866</v>
      </c>
      <c r="G1461" s="10" t="s">
        <v>2689</v>
      </c>
      <c r="H1461" s="183" t="s">
        <v>2667</v>
      </c>
      <c r="I1461" s="184">
        <v>12</v>
      </c>
      <c r="J1461" s="202">
        <v>43009</v>
      </c>
      <c r="K1461" s="203">
        <v>43009</v>
      </c>
      <c r="L1461" s="203">
        <v>43100</v>
      </c>
      <c r="M1461" s="179">
        <v>2</v>
      </c>
      <c r="N1461" s="181">
        <v>0</v>
      </c>
      <c r="O1461" s="256">
        <v>0</v>
      </c>
      <c r="P1461" s="179">
        <f t="shared" si="99"/>
        <v>0</v>
      </c>
      <c r="Q1461" s="15">
        <f t="shared" si="87"/>
        <v>0</v>
      </c>
      <c r="R1461" s="108"/>
      <c r="S1461" s="21"/>
      <c r="T1461" s="21"/>
      <c r="U1461" s="21"/>
      <c r="V1461" s="21"/>
      <c r="W1461" s="21"/>
      <c r="X1461" s="21"/>
      <c r="Y1461"/>
      <c r="AA1461"/>
    </row>
    <row r="1462" spans="1:27" ht="30" x14ac:dyDescent="0.25">
      <c r="A1462" s="264" t="s">
        <v>2800</v>
      </c>
      <c r="B1462" s="261"/>
      <c r="C1462" s="10"/>
      <c r="D1462" s="30"/>
      <c r="E1462" s="30"/>
      <c r="F1462" s="91" t="s">
        <v>1928</v>
      </c>
      <c r="G1462" s="10" t="s">
        <v>2690</v>
      </c>
      <c r="H1462" s="183" t="s">
        <v>2667</v>
      </c>
      <c r="I1462" s="184">
        <v>12</v>
      </c>
      <c r="J1462" s="202">
        <v>43009</v>
      </c>
      <c r="K1462" s="203">
        <v>43009</v>
      </c>
      <c r="L1462" s="203">
        <v>43100</v>
      </c>
      <c r="M1462" s="179">
        <v>2</v>
      </c>
      <c r="N1462" s="181">
        <v>0</v>
      </c>
      <c r="O1462" s="256">
        <v>0</v>
      </c>
      <c r="P1462" s="179">
        <f t="shared" si="99"/>
        <v>0</v>
      </c>
      <c r="Q1462" s="15">
        <f t="shared" si="87"/>
        <v>0</v>
      </c>
      <c r="R1462" s="108"/>
      <c r="S1462" s="21"/>
      <c r="T1462" s="21"/>
      <c r="U1462" s="21"/>
      <c r="V1462" s="21"/>
      <c r="W1462" s="21"/>
      <c r="X1462" s="21"/>
      <c r="Y1462"/>
      <c r="AA1462"/>
    </row>
    <row r="1463" spans="1:27" ht="30" x14ac:dyDescent="0.25">
      <c r="A1463" s="264" t="s">
        <v>2800</v>
      </c>
      <c r="B1463" s="261"/>
      <c r="C1463" s="10"/>
      <c r="D1463" s="30"/>
      <c r="E1463" s="30"/>
      <c r="F1463" s="91" t="s">
        <v>285</v>
      </c>
      <c r="G1463" s="10" t="s">
        <v>2691</v>
      </c>
      <c r="H1463" s="183" t="s">
        <v>2667</v>
      </c>
      <c r="I1463" s="184">
        <v>12</v>
      </c>
      <c r="J1463" s="202">
        <v>43009</v>
      </c>
      <c r="K1463" s="203">
        <v>43009</v>
      </c>
      <c r="L1463" s="203">
        <v>43100</v>
      </c>
      <c r="M1463" s="179">
        <v>2</v>
      </c>
      <c r="N1463" s="181">
        <v>0</v>
      </c>
      <c r="O1463" s="256">
        <v>0</v>
      </c>
      <c r="P1463" s="179">
        <f t="shared" si="99"/>
        <v>0</v>
      </c>
      <c r="Q1463" s="15">
        <f t="shared" si="87"/>
        <v>0</v>
      </c>
      <c r="R1463" s="108"/>
      <c r="S1463" s="21"/>
      <c r="T1463" s="21"/>
      <c r="U1463" s="21"/>
      <c r="V1463" s="21"/>
      <c r="W1463" s="21"/>
      <c r="X1463" s="21"/>
      <c r="Y1463"/>
      <c r="AA1463"/>
    </row>
    <row r="1464" spans="1:27" ht="30" x14ac:dyDescent="0.25">
      <c r="A1464" s="264" t="s">
        <v>2800</v>
      </c>
      <c r="B1464" s="261"/>
      <c r="C1464" s="10"/>
      <c r="D1464" s="30"/>
      <c r="E1464" s="30"/>
      <c r="F1464" s="91" t="s">
        <v>2692</v>
      </c>
      <c r="G1464" s="10" t="s">
        <v>2693</v>
      </c>
      <c r="H1464" s="183" t="s">
        <v>71</v>
      </c>
      <c r="I1464" s="184">
        <v>12</v>
      </c>
      <c r="J1464" s="202">
        <v>43009</v>
      </c>
      <c r="K1464" s="203">
        <v>43009</v>
      </c>
      <c r="L1464" s="203">
        <v>43100</v>
      </c>
      <c r="M1464" s="179">
        <v>50</v>
      </c>
      <c r="N1464" s="181">
        <v>45</v>
      </c>
      <c r="O1464" s="256">
        <v>5</v>
      </c>
      <c r="P1464" s="179">
        <f t="shared" si="99"/>
        <v>50</v>
      </c>
      <c r="Q1464" s="15">
        <f t="shared" si="87"/>
        <v>100</v>
      </c>
      <c r="R1464" s="108"/>
      <c r="S1464" s="21"/>
      <c r="T1464" s="21"/>
      <c r="U1464" s="21"/>
      <c r="V1464" s="21"/>
      <c r="W1464" s="21"/>
      <c r="X1464" s="21"/>
      <c r="Y1464"/>
      <c r="AA1464"/>
    </row>
    <row r="1465" spans="1:27" ht="30" x14ac:dyDescent="0.25">
      <c r="A1465" s="264" t="s">
        <v>2800</v>
      </c>
      <c r="B1465" s="257"/>
      <c r="C1465" s="10" t="s">
        <v>2694</v>
      </c>
      <c r="D1465" s="30" t="s">
        <v>2695</v>
      </c>
      <c r="E1465" s="30" t="s">
        <v>2696</v>
      </c>
      <c r="F1465" s="91" t="s">
        <v>24</v>
      </c>
      <c r="G1465" s="10" t="s">
        <v>2697</v>
      </c>
      <c r="H1465" s="183" t="s">
        <v>21</v>
      </c>
      <c r="I1465" s="184">
        <v>12</v>
      </c>
      <c r="J1465" s="202">
        <v>43009</v>
      </c>
      <c r="K1465" s="203">
        <v>43009</v>
      </c>
      <c r="L1465" s="203">
        <v>43100</v>
      </c>
      <c r="M1465" s="179">
        <v>3</v>
      </c>
      <c r="N1465" s="181">
        <v>3</v>
      </c>
      <c r="O1465" s="256">
        <v>3</v>
      </c>
      <c r="P1465" s="179">
        <f t="shared" si="99"/>
        <v>6</v>
      </c>
      <c r="Q1465" s="15">
        <f t="shared" ref="Q1465:Q1528" si="100">P1465/M1465*100</f>
        <v>200</v>
      </c>
      <c r="R1465" s="108"/>
      <c r="S1465" s="21">
        <f>VLOOKUP(C1465,'[1]Sumado depto y gestion incorp1'!$A$2:$C$297,3,FALSE)</f>
        <v>8331575595</v>
      </c>
      <c r="T1465" s="21">
        <f>VLOOKUP(C1465,'[1]Sumado depto y gestion incorp1'!$A$2:$D$297,4,FALSE)</f>
        <v>0</v>
      </c>
      <c r="U1465" s="21">
        <f>VLOOKUP(C1465,'[1]Sumado depto y gestion incorp1'!$A$2:$F$297,6,FALSE)</f>
        <v>8331337323</v>
      </c>
      <c r="V1465" s="21">
        <f>VLOOKUP(C1465,'[1]Sumado depto y gestion incorp1'!$A$2:$G$297,7,FALSE)</f>
        <v>0</v>
      </c>
      <c r="W1465" s="21">
        <f t="shared" si="96"/>
        <v>8331575595</v>
      </c>
      <c r="X1465" s="21">
        <f t="shared" si="97"/>
        <v>8331337323</v>
      </c>
      <c r="Y1465"/>
      <c r="AA1465"/>
    </row>
    <row r="1466" spans="1:27" ht="60" x14ac:dyDescent="0.25">
      <c r="A1466" s="264" t="s">
        <v>2800</v>
      </c>
      <c r="B1466" s="261"/>
      <c r="C1466" s="10" t="s">
        <v>2698</v>
      </c>
      <c r="D1466" s="30" t="s">
        <v>2699</v>
      </c>
      <c r="E1466" s="30" t="s">
        <v>2700</v>
      </c>
      <c r="F1466" s="91" t="s">
        <v>25</v>
      </c>
      <c r="G1466" s="10" t="s">
        <v>698</v>
      </c>
      <c r="H1466" s="183" t="s">
        <v>21</v>
      </c>
      <c r="I1466" s="184">
        <v>12</v>
      </c>
      <c r="J1466" s="202">
        <v>43009</v>
      </c>
      <c r="K1466" s="203">
        <v>43009</v>
      </c>
      <c r="L1466" s="203">
        <v>43100</v>
      </c>
      <c r="M1466" s="179">
        <v>1</v>
      </c>
      <c r="N1466" s="181">
        <v>1</v>
      </c>
      <c r="O1466" s="256">
        <v>1</v>
      </c>
      <c r="P1466" s="179">
        <f t="shared" si="99"/>
        <v>2</v>
      </c>
      <c r="Q1466" s="15">
        <f t="shared" si="100"/>
        <v>200</v>
      </c>
      <c r="R1466" s="108"/>
      <c r="S1466" s="21">
        <f>VLOOKUP(C1466,'[1]Sumado depto y gestion incorp1'!$A$2:$C$297,3,FALSE)</f>
        <v>1791231778</v>
      </c>
      <c r="T1466" s="21">
        <f>VLOOKUP(C1466,'[1]Sumado depto y gestion incorp1'!$A$2:$D$297,4,FALSE)</f>
        <v>0</v>
      </c>
      <c r="U1466" s="21">
        <f>VLOOKUP(C1466,'[1]Sumado depto y gestion incorp1'!$A$2:$F$297,6,FALSE)</f>
        <v>148000000</v>
      </c>
      <c r="V1466" s="21">
        <f>VLOOKUP(C1466,'[1]Sumado depto y gestion incorp1'!$A$2:$G$297,7,FALSE)</f>
        <v>0</v>
      </c>
      <c r="W1466" s="21">
        <f t="shared" si="96"/>
        <v>1791231778</v>
      </c>
      <c r="X1466" s="21">
        <f t="shared" si="97"/>
        <v>148000000</v>
      </c>
      <c r="Y1466"/>
      <c r="AA1466"/>
    </row>
    <row r="1467" spans="1:27" ht="30" x14ac:dyDescent="0.25">
      <c r="A1467" s="264" t="s">
        <v>2800</v>
      </c>
      <c r="B1467" s="261"/>
      <c r="C1467" s="10"/>
      <c r="D1467" s="30"/>
      <c r="E1467" s="30"/>
      <c r="F1467" s="91" t="s">
        <v>24</v>
      </c>
      <c r="G1467" s="10" t="s">
        <v>2701</v>
      </c>
      <c r="H1467" s="183" t="s">
        <v>2667</v>
      </c>
      <c r="I1467" s="184">
        <v>12</v>
      </c>
      <c r="J1467" s="202">
        <v>43009</v>
      </c>
      <c r="K1467" s="203">
        <v>43009</v>
      </c>
      <c r="L1467" s="203">
        <v>43100</v>
      </c>
      <c r="M1467" s="179">
        <v>350</v>
      </c>
      <c r="N1467" s="181">
        <v>0</v>
      </c>
      <c r="O1467" s="256">
        <v>0</v>
      </c>
      <c r="P1467" s="179">
        <f t="shared" si="99"/>
        <v>0</v>
      </c>
      <c r="Q1467" s="15">
        <f t="shared" si="100"/>
        <v>0</v>
      </c>
      <c r="R1467" s="108"/>
      <c r="S1467" s="21"/>
      <c r="T1467" s="21"/>
      <c r="U1467" s="21"/>
      <c r="V1467" s="21"/>
      <c r="W1467" s="21"/>
      <c r="X1467" s="21"/>
      <c r="Y1467"/>
      <c r="AA1467"/>
    </row>
    <row r="1468" spans="1:27" ht="30" x14ac:dyDescent="0.25">
      <c r="A1468" s="264" t="s">
        <v>2800</v>
      </c>
      <c r="B1468" s="261"/>
      <c r="C1468" s="10"/>
      <c r="D1468" s="30"/>
      <c r="E1468" s="30"/>
      <c r="F1468" s="91" t="s">
        <v>72</v>
      </c>
      <c r="G1468" s="10" t="s">
        <v>2702</v>
      </c>
      <c r="H1468" s="183" t="s">
        <v>2667</v>
      </c>
      <c r="I1468" s="184">
        <v>12</v>
      </c>
      <c r="J1468" s="202">
        <v>43009</v>
      </c>
      <c r="K1468" s="203">
        <v>43009</v>
      </c>
      <c r="L1468" s="203">
        <v>43100</v>
      </c>
      <c r="M1468" s="179">
        <v>350</v>
      </c>
      <c r="N1468" s="181">
        <v>0</v>
      </c>
      <c r="O1468" s="256">
        <v>0</v>
      </c>
      <c r="P1468" s="179">
        <f t="shared" si="99"/>
        <v>0</v>
      </c>
      <c r="Q1468" s="15">
        <f t="shared" si="100"/>
        <v>0</v>
      </c>
      <c r="R1468" s="108"/>
      <c r="S1468" s="21"/>
      <c r="T1468" s="21"/>
      <c r="U1468" s="21"/>
      <c r="V1468" s="21"/>
      <c r="W1468" s="21"/>
      <c r="X1468" s="21"/>
      <c r="Y1468"/>
      <c r="AA1468"/>
    </row>
    <row r="1469" spans="1:27" ht="30" x14ac:dyDescent="0.25">
      <c r="A1469" s="264" t="s">
        <v>2800</v>
      </c>
      <c r="B1469" s="262"/>
      <c r="C1469" s="10" t="s">
        <v>2801</v>
      </c>
      <c r="D1469" s="30" t="s">
        <v>2703</v>
      </c>
      <c r="E1469" s="30" t="s">
        <v>2704</v>
      </c>
      <c r="F1469" s="91" t="s">
        <v>24</v>
      </c>
      <c r="G1469" s="10" t="s">
        <v>2705</v>
      </c>
      <c r="H1469" s="183" t="s">
        <v>2667</v>
      </c>
      <c r="I1469" s="184">
        <v>12</v>
      </c>
      <c r="J1469" s="202">
        <v>43009</v>
      </c>
      <c r="K1469" s="203">
        <v>43009</v>
      </c>
      <c r="L1469" s="203">
        <v>43100</v>
      </c>
      <c r="M1469" s="179">
        <v>21</v>
      </c>
      <c r="N1469" s="181">
        <v>312.33999999999997</v>
      </c>
      <c r="O1469" s="256">
        <v>33.1</v>
      </c>
      <c r="P1469" s="179">
        <f t="shared" si="99"/>
        <v>345.44</v>
      </c>
      <c r="Q1469" s="15">
        <f t="shared" si="100"/>
        <v>1644.9523809523812</v>
      </c>
      <c r="R1469" s="108"/>
      <c r="S1469" s="21">
        <f>VLOOKUP(C1469,'[1]Sumado depto y gestion incorp1'!$A$2:$C$297,3,FALSE)</f>
        <v>31101565797</v>
      </c>
      <c r="T1469" s="21">
        <f>VLOOKUP(C1469,'[1]Sumado depto y gestion incorp1'!$A$2:$D$297,4,FALSE)</f>
        <v>37073850148</v>
      </c>
      <c r="U1469" s="21">
        <f>VLOOKUP(C1469,'[1]Sumado depto y gestion incorp1'!$A$2:$F$297,6,FALSE)</f>
        <v>30365862377</v>
      </c>
      <c r="V1469" s="21">
        <f>VLOOKUP(C1469,'[1]Sumado depto y gestion incorp1'!$A$2:$G$297,7,FALSE)</f>
        <v>37073850148</v>
      </c>
      <c r="W1469" s="21">
        <f t="shared" si="96"/>
        <v>68175415945</v>
      </c>
      <c r="X1469" s="21">
        <f t="shared" si="97"/>
        <v>67439712525</v>
      </c>
      <c r="Y1469"/>
      <c r="AA1469"/>
    </row>
    <row r="1470" spans="1:27" ht="30" x14ac:dyDescent="0.25">
      <c r="A1470" s="264" t="s">
        <v>2800</v>
      </c>
      <c r="B1470" s="263"/>
      <c r="C1470" s="10"/>
      <c r="D1470" s="30"/>
      <c r="E1470" s="30"/>
      <c r="F1470" s="91" t="s">
        <v>72</v>
      </c>
      <c r="G1470" s="10" t="s">
        <v>2706</v>
      </c>
      <c r="H1470" s="183" t="s">
        <v>201</v>
      </c>
      <c r="I1470" s="184">
        <v>12</v>
      </c>
      <c r="J1470" s="202">
        <v>43009</v>
      </c>
      <c r="K1470" s="203">
        <v>43009</v>
      </c>
      <c r="L1470" s="203">
        <v>43100</v>
      </c>
      <c r="M1470" s="179">
        <v>1</v>
      </c>
      <c r="N1470" s="181">
        <v>1</v>
      </c>
      <c r="O1470" s="256">
        <v>0</v>
      </c>
      <c r="P1470" s="179">
        <f t="shared" si="99"/>
        <v>1</v>
      </c>
      <c r="Q1470" s="15">
        <f t="shared" si="100"/>
        <v>100</v>
      </c>
      <c r="R1470" s="108"/>
      <c r="S1470" s="21"/>
      <c r="T1470" s="21"/>
      <c r="U1470" s="21"/>
      <c r="V1470" s="21"/>
      <c r="W1470" s="21"/>
      <c r="X1470" s="21"/>
      <c r="Y1470"/>
      <c r="AA1470"/>
    </row>
    <row r="1471" spans="1:27" ht="45" x14ac:dyDescent="0.25">
      <c r="A1471" s="264" t="s">
        <v>2800</v>
      </c>
      <c r="B1471" s="261"/>
      <c r="C1471" s="10" t="s">
        <v>2707</v>
      </c>
      <c r="D1471" s="30" t="s">
        <v>2708</v>
      </c>
      <c r="E1471" s="30" t="s">
        <v>2709</v>
      </c>
      <c r="F1471" s="91" t="s">
        <v>25</v>
      </c>
      <c r="G1471" s="10" t="s">
        <v>2710</v>
      </c>
      <c r="H1471" s="183" t="s">
        <v>2667</v>
      </c>
      <c r="I1471" s="184">
        <v>12</v>
      </c>
      <c r="J1471" s="202">
        <v>43009</v>
      </c>
      <c r="K1471" s="203">
        <v>43009</v>
      </c>
      <c r="L1471" s="203">
        <v>43100</v>
      </c>
      <c r="M1471" s="179">
        <v>6</v>
      </c>
      <c r="N1471" s="181">
        <v>0</v>
      </c>
      <c r="O1471" s="256">
        <v>0</v>
      </c>
      <c r="P1471" s="179">
        <f t="shared" si="99"/>
        <v>0</v>
      </c>
      <c r="Q1471" s="15">
        <f t="shared" si="100"/>
        <v>0</v>
      </c>
      <c r="R1471" s="108"/>
      <c r="S1471" s="21">
        <f>VLOOKUP(C1471,'[1]Sumado depto y gestion incorp1'!$A$2:$C$297,3,FALSE)</f>
        <v>7379077555</v>
      </c>
      <c r="T1471" s="21">
        <f>VLOOKUP(C1471,'[1]Sumado depto y gestion incorp1'!$A$2:$D$297,4,FALSE)</f>
        <v>0</v>
      </c>
      <c r="U1471" s="21">
        <f>VLOOKUP(C1471,'[1]Sumado depto y gestion incorp1'!$A$2:$F$297,6,FALSE)</f>
        <v>7379077555</v>
      </c>
      <c r="V1471" s="21">
        <f>VLOOKUP(C1471,'[1]Sumado depto y gestion incorp1'!$A$2:$G$297,7,FALSE)</f>
        <v>0</v>
      </c>
      <c r="W1471" s="21">
        <f t="shared" si="96"/>
        <v>7379077555</v>
      </c>
      <c r="X1471" s="21">
        <f t="shared" si="97"/>
        <v>7379077555</v>
      </c>
      <c r="Y1471"/>
      <c r="AA1471"/>
    </row>
    <row r="1472" spans="1:27" ht="30" x14ac:dyDescent="0.25">
      <c r="A1472" s="264" t="s">
        <v>2800</v>
      </c>
      <c r="B1472" s="261"/>
      <c r="C1472" s="10"/>
      <c r="D1472" s="30"/>
      <c r="E1472" s="30"/>
      <c r="F1472" s="91" t="s">
        <v>24</v>
      </c>
      <c r="G1472" s="10" t="s">
        <v>1103</v>
      </c>
      <c r="H1472" s="183" t="s">
        <v>21</v>
      </c>
      <c r="I1472" s="184">
        <v>12</v>
      </c>
      <c r="J1472" s="202">
        <v>43009</v>
      </c>
      <c r="K1472" s="203">
        <v>43009</v>
      </c>
      <c r="L1472" s="203">
        <v>43100</v>
      </c>
      <c r="M1472" s="179">
        <v>1</v>
      </c>
      <c r="N1472" s="181">
        <v>0</v>
      </c>
      <c r="O1472" s="256">
        <v>0</v>
      </c>
      <c r="P1472" s="179">
        <f t="shared" si="99"/>
        <v>0</v>
      </c>
      <c r="Q1472" s="15">
        <f t="shared" si="100"/>
        <v>0</v>
      </c>
      <c r="R1472" s="108"/>
      <c r="S1472" s="21"/>
      <c r="T1472" s="21"/>
      <c r="U1472" s="21"/>
      <c r="V1472" s="21"/>
      <c r="W1472" s="21"/>
      <c r="X1472" s="21"/>
      <c r="Y1472"/>
      <c r="AA1472"/>
    </row>
    <row r="1473" spans="1:27" ht="30" x14ac:dyDescent="0.25">
      <c r="A1473" s="264" t="s">
        <v>2800</v>
      </c>
      <c r="B1473" s="261"/>
      <c r="C1473" s="10"/>
      <c r="D1473" s="30"/>
      <c r="E1473" s="30"/>
      <c r="F1473" s="91" t="s">
        <v>72</v>
      </c>
      <c r="G1473" s="10" t="s">
        <v>2706</v>
      </c>
      <c r="H1473" s="183" t="s">
        <v>201</v>
      </c>
      <c r="I1473" s="184">
        <v>12</v>
      </c>
      <c r="J1473" s="202">
        <v>43009</v>
      </c>
      <c r="K1473" s="203">
        <v>43009</v>
      </c>
      <c r="L1473" s="203">
        <v>43100</v>
      </c>
      <c r="M1473" s="179">
        <v>1</v>
      </c>
      <c r="N1473" s="181">
        <v>1</v>
      </c>
      <c r="O1473" s="256">
        <v>1</v>
      </c>
      <c r="P1473" s="179">
        <f t="shared" si="99"/>
        <v>2</v>
      </c>
      <c r="Q1473" s="15">
        <f t="shared" si="100"/>
        <v>200</v>
      </c>
      <c r="R1473" s="108"/>
      <c r="S1473" s="21"/>
      <c r="T1473" s="21"/>
      <c r="U1473" s="21"/>
      <c r="V1473" s="21"/>
      <c r="W1473" s="21"/>
      <c r="X1473" s="21"/>
      <c r="Y1473"/>
      <c r="AA1473"/>
    </row>
    <row r="1474" spans="1:27" ht="30" x14ac:dyDescent="0.25">
      <c r="A1474" s="264" t="s">
        <v>2800</v>
      </c>
      <c r="B1474" s="257"/>
      <c r="C1474" s="10" t="s">
        <v>2711</v>
      </c>
      <c r="D1474" s="30" t="s">
        <v>2712</v>
      </c>
      <c r="E1474" s="30" t="s">
        <v>2713</v>
      </c>
      <c r="F1474" s="91" t="s">
        <v>25</v>
      </c>
      <c r="G1474" s="10" t="s">
        <v>2714</v>
      </c>
      <c r="H1474" s="183" t="s">
        <v>2667</v>
      </c>
      <c r="I1474" s="184">
        <v>12</v>
      </c>
      <c r="J1474" s="202">
        <v>43009</v>
      </c>
      <c r="K1474" s="203">
        <v>43009</v>
      </c>
      <c r="L1474" s="203">
        <v>43100</v>
      </c>
      <c r="M1474" s="179">
        <v>1</v>
      </c>
      <c r="N1474" s="181">
        <v>1</v>
      </c>
      <c r="O1474" s="256"/>
      <c r="P1474" s="179">
        <f t="shared" si="99"/>
        <v>1</v>
      </c>
      <c r="Q1474" s="15">
        <f t="shared" si="100"/>
        <v>100</v>
      </c>
      <c r="R1474" s="108"/>
      <c r="S1474" s="21">
        <f>VLOOKUP(C1474,'[1]Sumado depto y gestion incorp1'!$A$2:$C$297,3,FALSE)</f>
        <v>6196754200</v>
      </c>
      <c r="T1474" s="21">
        <f>VLOOKUP(C1474,'[1]Sumado depto y gestion incorp1'!$A$2:$D$297,4,FALSE)</f>
        <v>30274125182</v>
      </c>
      <c r="U1474" s="21">
        <f>VLOOKUP(C1474,'[1]Sumado depto y gestion incorp1'!$A$2:$F$297,6,FALSE)</f>
        <v>6196754200</v>
      </c>
      <c r="V1474" s="21">
        <f>VLOOKUP(C1474,'[1]Sumado depto y gestion incorp1'!$A$2:$G$297,7,FALSE)</f>
        <v>30274125182</v>
      </c>
      <c r="W1474" s="21">
        <f t="shared" si="96"/>
        <v>36470879382</v>
      </c>
      <c r="X1474" s="21">
        <f t="shared" si="97"/>
        <v>36470879382</v>
      </c>
      <c r="Y1474"/>
      <c r="AA1474"/>
    </row>
    <row r="1475" spans="1:27" ht="30" x14ac:dyDescent="0.25">
      <c r="A1475" s="264" t="s">
        <v>2800</v>
      </c>
      <c r="B1475" s="261"/>
      <c r="C1475" s="10" t="s">
        <v>2715</v>
      </c>
      <c r="D1475" s="30" t="s">
        <v>2716</v>
      </c>
      <c r="E1475" s="30" t="s">
        <v>2717</v>
      </c>
      <c r="F1475" s="91" t="s">
        <v>25</v>
      </c>
      <c r="G1475" s="10" t="s">
        <v>698</v>
      </c>
      <c r="H1475" s="183" t="s">
        <v>21</v>
      </c>
      <c r="I1475" s="184">
        <v>12</v>
      </c>
      <c r="J1475" s="202">
        <v>43009</v>
      </c>
      <c r="K1475" s="203">
        <v>43009</v>
      </c>
      <c r="L1475" s="203">
        <v>43100</v>
      </c>
      <c r="M1475" s="179">
        <v>1</v>
      </c>
      <c r="N1475" s="181">
        <v>1</v>
      </c>
      <c r="O1475" s="256">
        <v>0</v>
      </c>
      <c r="P1475" s="179">
        <f t="shared" si="99"/>
        <v>1</v>
      </c>
      <c r="Q1475" s="15">
        <f t="shared" si="100"/>
        <v>100</v>
      </c>
      <c r="R1475" s="108"/>
      <c r="S1475" s="21">
        <f>VLOOKUP(C1475,'[1]Sumado depto y gestion incorp1'!$A$2:$C$297,3,FALSE)</f>
        <v>62694692959</v>
      </c>
      <c r="T1475" s="21">
        <f>VLOOKUP(C1475,'[1]Sumado depto y gestion incorp1'!$A$2:$D$297,4,FALSE)</f>
        <v>0</v>
      </c>
      <c r="U1475" s="21">
        <f>VLOOKUP(C1475,'[1]Sumado depto y gestion incorp1'!$A$2:$F$297,6,FALSE)</f>
        <v>29940457376</v>
      </c>
      <c r="V1475" s="21">
        <f>VLOOKUP(C1475,'[1]Sumado depto y gestion incorp1'!$A$2:$G$297,7,FALSE)</f>
        <v>0</v>
      </c>
      <c r="W1475" s="21">
        <f t="shared" si="96"/>
        <v>62694692959</v>
      </c>
      <c r="X1475" s="21">
        <f t="shared" si="97"/>
        <v>29940457376</v>
      </c>
      <c r="Y1475"/>
      <c r="AA1475"/>
    </row>
    <row r="1476" spans="1:27" ht="30" x14ac:dyDescent="0.25">
      <c r="A1476" s="264" t="s">
        <v>2800</v>
      </c>
      <c r="B1476" s="261"/>
      <c r="C1476" s="10"/>
      <c r="D1476" s="30"/>
      <c r="E1476" s="30"/>
      <c r="F1476" s="91" t="s">
        <v>24</v>
      </c>
      <c r="G1476" s="10" t="s">
        <v>2718</v>
      </c>
      <c r="H1476" s="183" t="s">
        <v>21</v>
      </c>
      <c r="I1476" s="184">
        <v>12</v>
      </c>
      <c r="J1476" s="202">
        <v>43009</v>
      </c>
      <c r="K1476" s="203">
        <v>43009</v>
      </c>
      <c r="L1476" s="203">
        <v>43100</v>
      </c>
      <c r="M1476" s="179">
        <v>1</v>
      </c>
      <c r="N1476" s="181">
        <v>0.7</v>
      </c>
      <c r="O1476" s="256">
        <v>0.3</v>
      </c>
      <c r="P1476" s="179">
        <f t="shared" si="99"/>
        <v>1</v>
      </c>
      <c r="Q1476" s="15">
        <f t="shared" si="100"/>
        <v>100</v>
      </c>
      <c r="R1476" s="108"/>
      <c r="S1476" s="21"/>
      <c r="T1476" s="21"/>
      <c r="U1476" s="21"/>
      <c r="V1476" s="21"/>
      <c r="W1476" s="21"/>
      <c r="X1476" s="21"/>
      <c r="Y1476"/>
      <c r="AA1476"/>
    </row>
    <row r="1477" spans="1:27" ht="30" x14ac:dyDescent="0.25">
      <c r="A1477" s="264" t="s">
        <v>2800</v>
      </c>
      <c r="B1477" s="261"/>
      <c r="C1477" s="10"/>
      <c r="D1477" s="30"/>
      <c r="E1477" s="30"/>
      <c r="F1477" s="91" t="s">
        <v>19</v>
      </c>
      <c r="G1477" s="10" t="s">
        <v>2719</v>
      </c>
      <c r="H1477" s="183" t="s">
        <v>201</v>
      </c>
      <c r="I1477" s="184">
        <v>12</v>
      </c>
      <c r="J1477" s="202">
        <v>43009</v>
      </c>
      <c r="K1477" s="203">
        <v>43009</v>
      </c>
      <c r="L1477" s="203">
        <v>43100</v>
      </c>
      <c r="M1477" s="179">
        <v>1</v>
      </c>
      <c r="N1477" s="181">
        <v>0.7</v>
      </c>
      <c r="O1477" s="256">
        <v>0.3</v>
      </c>
      <c r="P1477" s="179">
        <f t="shared" si="99"/>
        <v>1</v>
      </c>
      <c r="Q1477" s="15">
        <f t="shared" si="100"/>
        <v>100</v>
      </c>
      <c r="R1477" s="108"/>
      <c r="S1477" s="21"/>
      <c r="T1477" s="21"/>
      <c r="U1477" s="21"/>
      <c r="V1477" s="21"/>
      <c r="W1477" s="21"/>
      <c r="X1477" s="21"/>
      <c r="Y1477"/>
      <c r="AA1477"/>
    </row>
    <row r="1478" spans="1:27" ht="30" x14ac:dyDescent="0.25">
      <c r="A1478" s="264" t="s">
        <v>2800</v>
      </c>
      <c r="B1478" s="261"/>
      <c r="C1478" s="10"/>
      <c r="D1478" s="30"/>
      <c r="E1478" s="30"/>
      <c r="F1478" s="91" t="s">
        <v>23</v>
      </c>
      <c r="G1478" s="10" t="s">
        <v>2720</v>
      </c>
      <c r="H1478" s="183" t="s">
        <v>2667</v>
      </c>
      <c r="I1478" s="184">
        <v>12</v>
      </c>
      <c r="J1478" s="202">
        <v>43009</v>
      </c>
      <c r="K1478" s="203">
        <v>43009</v>
      </c>
      <c r="L1478" s="203">
        <v>43100</v>
      </c>
      <c r="M1478" s="179">
        <v>100</v>
      </c>
      <c r="N1478" s="181">
        <v>30</v>
      </c>
      <c r="O1478" s="256">
        <v>10</v>
      </c>
      <c r="P1478" s="179">
        <f t="shared" si="99"/>
        <v>40</v>
      </c>
      <c r="Q1478" s="15">
        <f t="shared" si="100"/>
        <v>40</v>
      </c>
      <c r="R1478" s="108" t="s">
        <v>2721</v>
      </c>
      <c r="S1478" s="21"/>
      <c r="T1478" s="21"/>
      <c r="U1478" s="21"/>
      <c r="V1478" s="21"/>
      <c r="W1478" s="21"/>
      <c r="X1478" s="21"/>
      <c r="Y1478"/>
      <c r="AA1478"/>
    </row>
    <row r="1479" spans="1:27" ht="30" x14ac:dyDescent="0.25">
      <c r="A1479" s="264" t="s">
        <v>2800</v>
      </c>
      <c r="B1479" s="261"/>
      <c r="C1479" s="10"/>
      <c r="D1479" s="30"/>
      <c r="E1479" s="30"/>
      <c r="F1479" s="91" t="s">
        <v>232</v>
      </c>
      <c r="G1479" s="10" t="s">
        <v>2722</v>
      </c>
      <c r="H1479" s="183" t="s">
        <v>2667</v>
      </c>
      <c r="I1479" s="184">
        <v>12</v>
      </c>
      <c r="J1479" s="202">
        <v>43009</v>
      </c>
      <c r="K1479" s="203">
        <v>43009</v>
      </c>
      <c r="L1479" s="203">
        <v>43100</v>
      </c>
      <c r="M1479" s="179">
        <v>1</v>
      </c>
      <c r="N1479" s="181">
        <v>0.7</v>
      </c>
      <c r="O1479" s="256">
        <v>0.3</v>
      </c>
      <c r="P1479" s="179">
        <f t="shared" si="99"/>
        <v>1</v>
      </c>
      <c r="Q1479" s="15">
        <f t="shared" si="100"/>
        <v>100</v>
      </c>
      <c r="R1479" s="30" t="s">
        <v>2723</v>
      </c>
      <c r="S1479" s="21"/>
      <c r="T1479" s="21"/>
      <c r="U1479" s="21"/>
      <c r="V1479" s="21"/>
      <c r="W1479" s="21"/>
      <c r="X1479" s="21"/>
      <c r="Y1479"/>
      <c r="AA1479"/>
    </row>
    <row r="1480" spans="1:27" ht="30" x14ac:dyDescent="0.25">
      <c r="A1480" s="264" t="s">
        <v>2800</v>
      </c>
      <c r="B1480" s="261"/>
      <c r="C1480" s="10"/>
      <c r="D1480" s="30"/>
      <c r="E1480" s="30"/>
      <c r="F1480" s="91" t="s">
        <v>79</v>
      </c>
      <c r="G1480" s="10" t="s">
        <v>1880</v>
      </c>
      <c r="H1480" s="183" t="s">
        <v>470</v>
      </c>
      <c r="I1480" s="184">
        <v>6</v>
      </c>
      <c r="J1480" s="202">
        <v>43009</v>
      </c>
      <c r="K1480" s="203">
        <v>43009</v>
      </c>
      <c r="L1480" s="203">
        <v>43100</v>
      </c>
      <c r="M1480" s="179">
        <v>20</v>
      </c>
      <c r="N1480" s="181">
        <v>20</v>
      </c>
      <c r="O1480" s="256">
        <v>0</v>
      </c>
      <c r="P1480" s="179">
        <f t="shared" si="99"/>
        <v>20</v>
      </c>
      <c r="Q1480" s="15">
        <f t="shared" si="100"/>
        <v>100</v>
      </c>
      <c r="R1480" s="108"/>
      <c r="S1480" s="21"/>
      <c r="T1480" s="21"/>
      <c r="U1480" s="21"/>
      <c r="V1480" s="21"/>
      <c r="W1480" s="21"/>
      <c r="X1480" s="21"/>
      <c r="Y1480"/>
      <c r="AA1480"/>
    </row>
    <row r="1481" spans="1:27" ht="30" x14ac:dyDescent="0.25">
      <c r="A1481" s="264" t="s">
        <v>2800</v>
      </c>
      <c r="B1481" s="261"/>
      <c r="C1481" s="10" t="s">
        <v>2724</v>
      </c>
      <c r="D1481" s="30" t="s">
        <v>2725</v>
      </c>
      <c r="E1481" s="30" t="s">
        <v>2726</v>
      </c>
      <c r="F1481" s="91" t="s">
        <v>25</v>
      </c>
      <c r="G1481" s="10" t="s">
        <v>2727</v>
      </c>
      <c r="H1481" s="183" t="s">
        <v>21</v>
      </c>
      <c r="I1481" s="184">
        <v>12</v>
      </c>
      <c r="J1481" s="202">
        <v>43009</v>
      </c>
      <c r="K1481" s="203">
        <v>43009</v>
      </c>
      <c r="L1481" s="203">
        <v>43100</v>
      </c>
      <c r="M1481" s="179">
        <v>20</v>
      </c>
      <c r="N1481" s="181">
        <v>142</v>
      </c>
      <c r="O1481" s="256">
        <v>0</v>
      </c>
      <c r="P1481" s="179">
        <f t="shared" si="99"/>
        <v>142</v>
      </c>
      <c r="Q1481" s="15">
        <f t="shared" si="100"/>
        <v>710</v>
      </c>
      <c r="R1481" s="108"/>
      <c r="S1481" s="21">
        <f>VLOOKUP(C1481,'[1]Sumado depto y gestion incorp1'!$A$2:$C$297,3,FALSE)</f>
        <v>1901064060</v>
      </c>
      <c r="T1481" s="21">
        <f>VLOOKUP(C1481,'[1]Sumado depto y gestion incorp1'!$A$2:$D$297,4,FALSE)</f>
        <v>0</v>
      </c>
      <c r="U1481" s="21">
        <f>VLOOKUP(C1481,'[1]Sumado depto y gestion incorp1'!$A$2:$F$297,6,FALSE)</f>
        <v>1157334465</v>
      </c>
      <c r="V1481" s="21">
        <f>VLOOKUP(C1481,'[1]Sumado depto y gestion incorp1'!$A$2:$G$297,7,FALSE)</f>
        <v>0</v>
      </c>
      <c r="W1481" s="21">
        <f t="shared" si="96"/>
        <v>1901064060</v>
      </c>
      <c r="X1481" s="21">
        <f t="shared" si="97"/>
        <v>1157334465</v>
      </c>
      <c r="Y1481"/>
      <c r="AA1481"/>
    </row>
    <row r="1482" spans="1:27" ht="30" x14ac:dyDescent="0.25">
      <c r="A1482" s="264" t="s">
        <v>2800</v>
      </c>
      <c r="B1482" s="261"/>
      <c r="C1482" s="10"/>
      <c r="D1482" s="30"/>
      <c r="E1482" s="30"/>
      <c r="F1482" s="91" t="s">
        <v>24</v>
      </c>
      <c r="G1482" s="10" t="s">
        <v>2728</v>
      </c>
      <c r="H1482" s="183" t="s">
        <v>21</v>
      </c>
      <c r="I1482" s="184">
        <v>12</v>
      </c>
      <c r="J1482" s="202">
        <v>43009</v>
      </c>
      <c r="K1482" s="203">
        <v>43009</v>
      </c>
      <c r="L1482" s="203">
        <v>43100</v>
      </c>
      <c r="M1482" s="179">
        <v>2</v>
      </c>
      <c r="N1482" s="181">
        <v>2</v>
      </c>
      <c r="O1482" s="256">
        <v>0</v>
      </c>
      <c r="P1482" s="179">
        <f t="shared" si="99"/>
        <v>2</v>
      </c>
      <c r="Q1482" s="15">
        <f t="shared" si="100"/>
        <v>100</v>
      </c>
      <c r="R1482" s="108"/>
      <c r="S1482" s="21"/>
      <c r="T1482" s="21"/>
      <c r="U1482" s="21"/>
      <c r="V1482" s="21"/>
      <c r="W1482" s="21"/>
      <c r="X1482" s="21"/>
      <c r="Y1482"/>
      <c r="AA1482"/>
    </row>
    <row r="1483" spans="1:27" ht="30" x14ac:dyDescent="0.25">
      <c r="A1483" s="264" t="s">
        <v>2800</v>
      </c>
      <c r="B1483" s="261"/>
      <c r="C1483" s="10"/>
      <c r="D1483" s="30"/>
      <c r="E1483" s="30"/>
      <c r="F1483" s="91" t="s">
        <v>19</v>
      </c>
      <c r="G1483" s="10" t="s">
        <v>2729</v>
      </c>
      <c r="H1483" s="183" t="s">
        <v>21</v>
      </c>
      <c r="I1483" s="184">
        <v>12</v>
      </c>
      <c r="J1483" s="202">
        <v>43009</v>
      </c>
      <c r="K1483" s="203">
        <v>43009</v>
      </c>
      <c r="L1483" s="203">
        <v>43100</v>
      </c>
      <c r="M1483" s="179">
        <v>1</v>
      </c>
      <c r="N1483" s="181">
        <v>1</v>
      </c>
      <c r="O1483" s="256">
        <v>0</v>
      </c>
      <c r="P1483" s="179">
        <f t="shared" si="99"/>
        <v>1</v>
      </c>
      <c r="Q1483" s="15">
        <f t="shared" si="100"/>
        <v>100</v>
      </c>
      <c r="R1483" s="108"/>
      <c r="S1483" s="21"/>
      <c r="T1483" s="21"/>
      <c r="U1483" s="21"/>
      <c r="V1483" s="21"/>
      <c r="W1483" s="21"/>
      <c r="X1483" s="21"/>
      <c r="Y1483"/>
      <c r="AA1483"/>
    </row>
    <row r="1484" spans="1:27" ht="30" x14ac:dyDescent="0.25">
      <c r="A1484" s="264" t="s">
        <v>2800</v>
      </c>
      <c r="B1484" s="261"/>
      <c r="C1484" s="10"/>
      <c r="D1484" s="30"/>
      <c r="E1484" s="30"/>
      <c r="F1484" s="91" t="s">
        <v>197</v>
      </c>
      <c r="G1484" s="10" t="s">
        <v>2730</v>
      </c>
      <c r="H1484" s="183" t="s">
        <v>21</v>
      </c>
      <c r="I1484" s="184">
        <v>12</v>
      </c>
      <c r="J1484" s="202">
        <v>43009</v>
      </c>
      <c r="K1484" s="203">
        <v>43009</v>
      </c>
      <c r="L1484" s="203">
        <v>43100</v>
      </c>
      <c r="M1484" s="179">
        <v>1</v>
      </c>
      <c r="N1484" s="181">
        <v>1</v>
      </c>
      <c r="O1484" s="256">
        <v>142</v>
      </c>
      <c r="P1484" s="179">
        <f t="shared" si="99"/>
        <v>143</v>
      </c>
      <c r="Q1484" s="15">
        <f t="shared" si="100"/>
        <v>14300</v>
      </c>
      <c r="R1484" s="108"/>
      <c r="S1484" s="21"/>
      <c r="T1484" s="21"/>
      <c r="U1484" s="21"/>
      <c r="V1484" s="21"/>
      <c r="W1484" s="21"/>
      <c r="X1484" s="21"/>
      <c r="Y1484"/>
      <c r="AA1484"/>
    </row>
    <row r="1485" spans="1:27" ht="30" x14ac:dyDescent="0.25">
      <c r="A1485" s="264" t="s">
        <v>2800</v>
      </c>
      <c r="B1485" s="257"/>
      <c r="C1485" s="10" t="s">
        <v>2731</v>
      </c>
      <c r="D1485" s="30" t="s">
        <v>2732</v>
      </c>
      <c r="E1485" s="30" t="s">
        <v>2733</v>
      </c>
      <c r="F1485" s="91" t="s">
        <v>24</v>
      </c>
      <c r="G1485" s="10" t="s">
        <v>2734</v>
      </c>
      <c r="H1485" s="183" t="s">
        <v>21</v>
      </c>
      <c r="I1485" s="184">
        <v>12</v>
      </c>
      <c r="J1485" s="202">
        <v>43009</v>
      </c>
      <c r="K1485" s="203">
        <v>43009</v>
      </c>
      <c r="L1485" s="203">
        <v>43100</v>
      </c>
      <c r="M1485" s="179">
        <v>5</v>
      </c>
      <c r="N1485" s="181">
        <v>4</v>
      </c>
      <c r="O1485" s="256"/>
      <c r="P1485" s="179">
        <f t="shared" si="99"/>
        <v>4</v>
      </c>
      <c r="Q1485" s="15">
        <f t="shared" si="100"/>
        <v>80</v>
      </c>
      <c r="R1485" s="108"/>
      <c r="S1485" s="21">
        <f>VLOOKUP(C1485,'[1]Sumado depto y gestion incorp1'!$A$2:$C$297,3,FALSE)</f>
        <v>3034860931</v>
      </c>
      <c r="T1485" s="21">
        <f>VLOOKUP(C1485,'[1]Sumado depto y gestion incorp1'!$A$2:$D$297,4,FALSE)</f>
        <v>0</v>
      </c>
      <c r="U1485" s="21">
        <f>VLOOKUP(C1485,'[1]Sumado depto y gestion incorp1'!$A$2:$F$297,6,FALSE)</f>
        <v>1588735390</v>
      </c>
      <c r="V1485" s="21">
        <f>VLOOKUP(C1485,'[1]Sumado depto y gestion incorp1'!$A$2:$G$297,7,FALSE)</f>
        <v>0</v>
      </c>
      <c r="W1485" s="21">
        <f t="shared" si="96"/>
        <v>3034860931</v>
      </c>
      <c r="X1485" s="21">
        <f t="shared" si="97"/>
        <v>1588735390</v>
      </c>
      <c r="Y1485"/>
      <c r="AA1485"/>
    </row>
    <row r="1486" spans="1:27" ht="30" x14ac:dyDescent="0.25">
      <c r="A1486" s="264" t="s">
        <v>2800</v>
      </c>
      <c r="B1486" s="261"/>
      <c r="C1486" s="10" t="s">
        <v>2735</v>
      </c>
      <c r="D1486" s="30" t="s">
        <v>2736</v>
      </c>
      <c r="E1486" s="30" t="s">
        <v>2737</v>
      </c>
      <c r="F1486" s="91" t="s">
        <v>25</v>
      </c>
      <c r="G1486" s="10" t="s">
        <v>2738</v>
      </c>
      <c r="H1486" s="183" t="s">
        <v>2667</v>
      </c>
      <c r="I1486" s="184">
        <v>12</v>
      </c>
      <c r="J1486" s="202">
        <v>43009</v>
      </c>
      <c r="K1486" s="203">
        <v>43009</v>
      </c>
      <c r="L1486" s="203">
        <v>43100</v>
      </c>
      <c r="M1486" s="179">
        <v>997</v>
      </c>
      <c r="N1486" s="181">
        <v>4</v>
      </c>
      <c r="O1486" s="256">
        <v>1728.7</v>
      </c>
      <c r="P1486" s="179">
        <f t="shared" si="99"/>
        <v>1732.7</v>
      </c>
      <c r="Q1486" s="15">
        <f t="shared" si="100"/>
        <v>173.7913741223671</v>
      </c>
      <c r="R1486" s="108"/>
      <c r="S1486" s="21">
        <f>VLOOKUP(C1486,'[1]Sumado depto y gestion incorp1'!$A$2:$C$297,3,FALSE)</f>
        <v>2000000000</v>
      </c>
      <c r="T1486" s="21">
        <f>VLOOKUP(C1486,'[1]Sumado depto y gestion incorp1'!$A$2:$D$297,4,FALSE)</f>
        <v>471666120</v>
      </c>
      <c r="U1486" s="21">
        <f>VLOOKUP(C1486,'[1]Sumado depto y gestion incorp1'!$A$2:$F$297,6,FALSE)</f>
        <v>2000000000</v>
      </c>
      <c r="V1486" s="21">
        <f>VLOOKUP(C1486,'[1]Sumado depto y gestion incorp1'!$A$2:$G$297,7,FALSE)</f>
        <v>471666120</v>
      </c>
      <c r="W1486" s="21">
        <f t="shared" si="96"/>
        <v>2471666120</v>
      </c>
      <c r="X1486" s="21">
        <f t="shared" si="97"/>
        <v>2471666120</v>
      </c>
      <c r="Y1486"/>
      <c r="AA1486"/>
    </row>
    <row r="1487" spans="1:27" ht="30" x14ac:dyDescent="0.25">
      <c r="A1487" s="264" t="s">
        <v>2800</v>
      </c>
      <c r="B1487" s="261"/>
      <c r="C1487" s="10"/>
      <c r="D1487" s="30"/>
      <c r="E1487" s="30"/>
      <c r="F1487" s="91" t="s">
        <v>24</v>
      </c>
      <c r="G1487" s="10" t="s">
        <v>2739</v>
      </c>
      <c r="H1487" s="183" t="s">
        <v>2667</v>
      </c>
      <c r="I1487" s="184">
        <v>12</v>
      </c>
      <c r="J1487" s="202">
        <v>43009</v>
      </c>
      <c r="K1487" s="203">
        <v>43009</v>
      </c>
      <c r="L1487" s="203">
        <v>43100</v>
      </c>
      <c r="M1487" s="179">
        <v>100</v>
      </c>
      <c r="N1487" s="181">
        <v>0</v>
      </c>
      <c r="O1487" s="256">
        <v>80</v>
      </c>
      <c r="P1487" s="179">
        <f t="shared" si="99"/>
        <v>80</v>
      </c>
      <c r="Q1487" s="15">
        <f t="shared" si="100"/>
        <v>80</v>
      </c>
      <c r="R1487" s="108"/>
      <c r="S1487" s="21"/>
      <c r="T1487" s="21"/>
      <c r="U1487" s="21"/>
      <c r="V1487" s="21"/>
      <c r="W1487" s="21"/>
      <c r="X1487" s="21"/>
      <c r="Y1487"/>
      <c r="AA1487"/>
    </row>
    <row r="1488" spans="1:27" ht="30" x14ac:dyDescent="0.25">
      <c r="A1488" s="264" t="s">
        <v>2800</v>
      </c>
      <c r="B1488" s="261"/>
      <c r="C1488" s="10"/>
      <c r="D1488" s="30"/>
      <c r="E1488" s="30"/>
      <c r="F1488" s="91" t="s">
        <v>19</v>
      </c>
      <c r="G1488" s="10" t="s">
        <v>2740</v>
      </c>
      <c r="H1488" s="183" t="s">
        <v>2667</v>
      </c>
      <c r="I1488" s="184">
        <v>12</v>
      </c>
      <c r="J1488" s="202">
        <v>43009</v>
      </c>
      <c r="K1488" s="203">
        <v>43009</v>
      </c>
      <c r="L1488" s="203">
        <v>43100</v>
      </c>
      <c r="M1488" s="179">
        <v>100</v>
      </c>
      <c r="N1488" s="181">
        <v>0</v>
      </c>
      <c r="O1488" s="256">
        <v>0</v>
      </c>
      <c r="P1488" s="179">
        <f t="shared" si="99"/>
        <v>0</v>
      </c>
      <c r="Q1488" s="15">
        <f t="shared" si="100"/>
        <v>0</v>
      </c>
      <c r="R1488" s="108"/>
      <c r="S1488" s="21"/>
      <c r="T1488" s="21"/>
      <c r="U1488" s="21"/>
      <c r="V1488" s="21"/>
      <c r="W1488" s="21"/>
      <c r="X1488" s="21"/>
      <c r="Y1488"/>
      <c r="AA1488"/>
    </row>
    <row r="1489" spans="1:27" ht="30" x14ac:dyDescent="0.25">
      <c r="A1489" s="264" t="s">
        <v>2800</v>
      </c>
      <c r="B1489" s="257"/>
      <c r="C1489" s="10" t="s">
        <v>2741</v>
      </c>
      <c r="D1489" s="30" t="s">
        <v>2742</v>
      </c>
      <c r="E1489" s="30" t="s">
        <v>2743</v>
      </c>
      <c r="F1489" s="91" t="s">
        <v>19</v>
      </c>
      <c r="G1489" s="10" t="s">
        <v>2744</v>
      </c>
      <c r="H1489" s="183" t="s">
        <v>2667</v>
      </c>
      <c r="I1489" s="184">
        <v>12</v>
      </c>
      <c r="J1489" s="202">
        <v>43009</v>
      </c>
      <c r="K1489" s="203">
        <v>43009</v>
      </c>
      <c r="L1489" s="203">
        <v>43100</v>
      </c>
      <c r="M1489" s="179">
        <v>3</v>
      </c>
      <c r="N1489" s="181">
        <v>0.19500000000000001</v>
      </c>
      <c r="O1489" s="256">
        <v>9</v>
      </c>
      <c r="P1489" s="179">
        <f t="shared" si="99"/>
        <v>9.1950000000000003</v>
      </c>
      <c r="Q1489" s="15">
        <f t="shared" si="100"/>
        <v>306.5</v>
      </c>
      <c r="R1489" s="108"/>
      <c r="S1489" s="21">
        <f>VLOOKUP(C1489,'[1]Sumado depto y gestion incorp1'!$A$2:$C$297,3,FALSE)</f>
        <v>6877503195</v>
      </c>
      <c r="T1489" s="21">
        <f>VLOOKUP(C1489,'[1]Sumado depto y gestion incorp1'!$A$2:$D$297,4,FALSE)</f>
        <v>8448373528</v>
      </c>
      <c r="U1489" s="21">
        <f>VLOOKUP(C1489,'[1]Sumado depto y gestion incorp1'!$A$2:$F$297,6,FALSE)</f>
        <v>6652910099</v>
      </c>
      <c r="V1489" s="21">
        <f>VLOOKUP(C1489,'[1]Sumado depto y gestion incorp1'!$A$2:$G$297,7,FALSE)</f>
        <v>8448373528</v>
      </c>
      <c r="W1489" s="21">
        <f t="shared" ref="W1489:W1515" si="101">S1489+T1489+Z1489</f>
        <v>15325876723</v>
      </c>
      <c r="X1489" s="21">
        <f t="shared" ref="X1489:X1515" si="102">U1489+V1489+Y1489</f>
        <v>15101283627</v>
      </c>
      <c r="Y1489"/>
      <c r="AA1489"/>
    </row>
    <row r="1490" spans="1:27" ht="30" x14ac:dyDescent="0.25">
      <c r="A1490" s="264" t="s">
        <v>2800</v>
      </c>
      <c r="B1490" s="261"/>
      <c r="C1490" s="10" t="s">
        <v>2745</v>
      </c>
      <c r="D1490" s="30" t="s">
        <v>2746</v>
      </c>
      <c r="E1490" s="30" t="s">
        <v>2747</v>
      </c>
      <c r="F1490" s="91" t="s">
        <v>25</v>
      </c>
      <c r="G1490" s="10" t="s">
        <v>2748</v>
      </c>
      <c r="H1490" s="183" t="s">
        <v>21</v>
      </c>
      <c r="I1490" s="184">
        <v>12</v>
      </c>
      <c r="J1490" s="202">
        <v>43009</v>
      </c>
      <c r="K1490" s="203">
        <v>43009</v>
      </c>
      <c r="L1490" s="203">
        <v>43100</v>
      </c>
      <c r="M1490" s="179">
        <v>7</v>
      </c>
      <c r="N1490" s="181">
        <v>0</v>
      </c>
      <c r="O1490" s="256">
        <v>0</v>
      </c>
      <c r="P1490" s="179">
        <f t="shared" si="99"/>
        <v>0</v>
      </c>
      <c r="Q1490" s="15">
        <f t="shared" si="100"/>
        <v>0</v>
      </c>
      <c r="R1490" s="108"/>
      <c r="S1490" s="21">
        <f>VLOOKUP(C1490,'[1]Sumado depto y gestion incorp1'!$A$2:$C$297,3,FALSE)</f>
        <v>0</v>
      </c>
      <c r="T1490" s="21">
        <f>VLOOKUP(C1490,'[1]Sumado depto y gestion incorp1'!$A$2:$D$297,4,FALSE)</f>
        <v>0</v>
      </c>
      <c r="U1490" s="21">
        <f>VLOOKUP(C1490,'[1]Sumado depto y gestion incorp1'!$A$2:$F$297,6,FALSE)</f>
        <v>0</v>
      </c>
      <c r="V1490" s="21">
        <f>VLOOKUP(C1490,'[1]Sumado depto y gestion incorp1'!$A$2:$G$297,7,FALSE)</f>
        <v>0</v>
      </c>
      <c r="W1490" s="21">
        <f t="shared" si="101"/>
        <v>0</v>
      </c>
      <c r="X1490" s="21">
        <f t="shared" si="102"/>
        <v>0</v>
      </c>
      <c r="Y1490"/>
      <c r="AA1490"/>
    </row>
    <row r="1491" spans="1:27" ht="30" x14ac:dyDescent="0.25">
      <c r="A1491" s="264" t="s">
        <v>2800</v>
      </c>
      <c r="B1491" s="261"/>
      <c r="C1491" s="10"/>
      <c r="D1491" s="30"/>
      <c r="E1491" s="30"/>
      <c r="F1491" s="91" t="s">
        <v>24</v>
      </c>
      <c r="G1491" s="10" t="s">
        <v>2749</v>
      </c>
      <c r="H1491" s="183" t="s">
        <v>21</v>
      </c>
      <c r="I1491" s="184">
        <v>12</v>
      </c>
      <c r="J1491" s="202">
        <v>43009</v>
      </c>
      <c r="K1491" s="203">
        <v>43009</v>
      </c>
      <c r="L1491" s="203">
        <v>43100</v>
      </c>
      <c r="M1491" s="179">
        <v>7</v>
      </c>
      <c r="N1491" s="181">
        <v>0</v>
      </c>
      <c r="O1491" s="256">
        <v>0</v>
      </c>
      <c r="P1491" s="179">
        <f t="shared" si="99"/>
        <v>0</v>
      </c>
      <c r="Q1491" s="15">
        <f t="shared" si="100"/>
        <v>0</v>
      </c>
      <c r="R1491" s="108"/>
      <c r="S1491" s="21"/>
      <c r="T1491" s="21"/>
      <c r="U1491" s="21"/>
      <c r="V1491" s="21"/>
      <c r="W1491" s="21"/>
      <c r="X1491" s="21"/>
      <c r="Y1491"/>
      <c r="AA1491"/>
    </row>
    <row r="1492" spans="1:27" ht="30" x14ac:dyDescent="0.25">
      <c r="A1492" s="264" t="s">
        <v>2800</v>
      </c>
      <c r="B1492" s="261"/>
      <c r="C1492" s="10" t="s">
        <v>2750</v>
      </c>
      <c r="D1492" s="30" t="s">
        <v>2751</v>
      </c>
      <c r="E1492" s="30" t="s">
        <v>2752</v>
      </c>
      <c r="F1492" s="91" t="s">
        <v>25</v>
      </c>
      <c r="G1492" s="10" t="s">
        <v>2734</v>
      </c>
      <c r="H1492" s="183" t="s">
        <v>21</v>
      </c>
      <c r="I1492" s="184">
        <v>12</v>
      </c>
      <c r="J1492" s="202">
        <v>43009</v>
      </c>
      <c r="K1492" s="203">
        <v>43009</v>
      </c>
      <c r="L1492" s="203">
        <v>43100</v>
      </c>
      <c r="M1492" s="179">
        <v>0.3</v>
      </c>
      <c r="N1492" s="181">
        <v>0.30000000000000004</v>
      </c>
      <c r="O1492" s="256">
        <v>0</v>
      </c>
      <c r="P1492" s="179">
        <f t="shared" si="99"/>
        <v>0.30000000000000004</v>
      </c>
      <c r="Q1492" s="15">
        <f t="shared" si="100"/>
        <v>100.00000000000003</v>
      </c>
      <c r="R1492" s="108"/>
      <c r="S1492" s="21">
        <f>VLOOKUP(C1492,'[1]Sumado depto y gestion incorp1'!$A$2:$C$297,3,FALSE)</f>
        <v>103328775</v>
      </c>
      <c r="T1492" s="21">
        <f>VLOOKUP(C1492,'[1]Sumado depto y gestion incorp1'!$A$2:$D$297,4,FALSE)</f>
        <v>0</v>
      </c>
      <c r="U1492" s="21">
        <f>VLOOKUP(C1492,'[1]Sumado depto y gestion incorp1'!$A$2:$F$297,6,FALSE)</f>
        <v>91237580</v>
      </c>
      <c r="V1492" s="21">
        <f>VLOOKUP(C1492,'[1]Sumado depto y gestion incorp1'!$A$2:$G$297,7,FALSE)</f>
        <v>0</v>
      </c>
      <c r="W1492" s="21">
        <f t="shared" si="101"/>
        <v>103328775</v>
      </c>
      <c r="X1492" s="21">
        <f t="shared" si="102"/>
        <v>91237580</v>
      </c>
      <c r="Y1492"/>
      <c r="AA1492"/>
    </row>
    <row r="1493" spans="1:27" ht="30" x14ac:dyDescent="0.25">
      <c r="A1493" s="264" t="s">
        <v>2800</v>
      </c>
      <c r="B1493" s="261"/>
      <c r="C1493" s="10"/>
      <c r="D1493" s="30"/>
      <c r="E1493" s="30"/>
      <c r="F1493" s="91" t="s">
        <v>197</v>
      </c>
      <c r="G1493" s="10" t="s">
        <v>2706</v>
      </c>
      <c r="H1493" s="183" t="s">
        <v>201</v>
      </c>
      <c r="I1493" s="184">
        <v>12</v>
      </c>
      <c r="J1493" s="202">
        <v>43009</v>
      </c>
      <c r="K1493" s="203">
        <v>43009</v>
      </c>
      <c r="L1493" s="203">
        <v>43100</v>
      </c>
      <c r="M1493" s="179">
        <v>1</v>
      </c>
      <c r="N1493" s="181">
        <v>1</v>
      </c>
      <c r="O1493" s="256">
        <v>0</v>
      </c>
      <c r="P1493" s="179">
        <f t="shared" si="99"/>
        <v>1</v>
      </c>
      <c r="Q1493" s="15">
        <f t="shared" si="100"/>
        <v>100</v>
      </c>
      <c r="R1493" s="108"/>
      <c r="S1493" s="21"/>
      <c r="T1493" s="21"/>
      <c r="U1493" s="21"/>
      <c r="V1493" s="21"/>
      <c r="W1493" s="21"/>
      <c r="X1493" s="21"/>
      <c r="Y1493"/>
      <c r="AA1493"/>
    </row>
    <row r="1494" spans="1:27" ht="30" x14ac:dyDescent="0.25">
      <c r="A1494" s="264" t="s">
        <v>2800</v>
      </c>
      <c r="B1494" s="257"/>
      <c r="C1494" s="10" t="s">
        <v>2753</v>
      </c>
      <c r="D1494" s="30" t="s">
        <v>2754</v>
      </c>
      <c r="E1494" s="30" t="s">
        <v>2755</v>
      </c>
      <c r="F1494" s="91" t="s">
        <v>25</v>
      </c>
      <c r="G1494" s="10" t="s">
        <v>2756</v>
      </c>
      <c r="H1494" s="183" t="s">
        <v>21</v>
      </c>
      <c r="I1494" s="184">
        <v>12</v>
      </c>
      <c r="J1494" s="202">
        <v>43009</v>
      </c>
      <c r="K1494" s="203">
        <v>43009</v>
      </c>
      <c r="L1494" s="203">
        <v>43100</v>
      </c>
      <c r="M1494" s="179">
        <v>12</v>
      </c>
      <c r="N1494" s="181">
        <v>39</v>
      </c>
      <c r="O1494" s="256">
        <v>5</v>
      </c>
      <c r="P1494" s="179">
        <f t="shared" si="99"/>
        <v>44</v>
      </c>
      <c r="Q1494" s="15">
        <f t="shared" si="100"/>
        <v>366.66666666666663</v>
      </c>
      <c r="R1494" s="108" t="s">
        <v>2757</v>
      </c>
      <c r="S1494" s="21">
        <f>VLOOKUP(C1494,'[1]Sumado depto y gestion incorp1'!$A$2:$C$297,3,FALSE)</f>
        <v>4019867055</v>
      </c>
      <c r="T1494" s="21">
        <f>VLOOKUP(C1494,'[1]Sumado depto y gestion incorp1'!$A$2:$D$297,4,FALSE)</f>
        <v>4227345969</v>
      </c>
      <c r="U1494" s="21">
        <f>VLOOKUP(C1494,'[1]Sumado depto y gestion incorp1'!$A$2:$F$297,6,FALSE)</f>
        <v>4019867055</v>
      </c>
      <c r="V1494" s="21">
        <f>VLOOKUP(C1494,'[1]Sumado depto y gestion incorp1'!$A$2:$G$297,7,FALSE)</f>
        <v>4227345969</v>
      </c>
      <c r="W1494" s="21">
        <f t="shared" si="101"/>
        <v>8247213024</v>
      </c>
      <c r="X1494" s="21">
        <f t="shared" si="102"/>
        <v>8247213024</v>
      </c>
      <c r="Y1494"/>
      <c r="AA1494"/>
    </row>
    <row r="1495" spans="1:27" ht="90" x14ac:dyDescent="0.25">
      <c r="A1495" s="264" t="s">
        <v>2800</v>
      </c>
      <c r="B1495" s="257"/>
      <c r="C1495" s="10" t="s">
        <v>2758</v>
      </c>
      <c r="D1495" s="30" t="s">
        <v>2759</v>
      </c>
      <c r="E1495" s="30" t="s">
        <v>2760</v>
      </c>
      <c r="F1495" s="91" t="s">
        <v>25</v>
      </c>
      <c r="G1495" s="10" t="s">
        <v>2761</v>
      </c>
      <c r="H1495" s="183" t="s">
        <v>21</v>
      </c>
      <c r="I1495" s="184">
        <v>12</v>
      </c>
      <c r="J1495" s="202">
        <v>43009</v>
      </c>
      <c r="K1495" s="203">
        <v>43009</v>
      </c>
      <c r="L1495" s="203">
        <v>43100</v>
      </c>
      <c r="M1495" s="179">
        <v>6</v>
      </c>
      <c r="N1495" s="181">
        <v>5</v>
      </c>
      <c r="O1495" s="256">
        <v>5</v>
      </c>
      <c r="P1495" s="179">
        <f t="shared" si="99"/>
        <v>10</v>
      </c>
      <c r="Q1495" s="15">
        <f t="shared" si="100"/>
        <v>166.66666666666669</v>
      </c>
      <c r="R1495" s="108"/>
      <c r="S1495" s="21">
        <f>VLOOKUP(C1495,'[1]Sumado depto y gestion incorp1'!$A$2:$C$297,3,FALSE)</f>
        <v>3000000000</v>
      </c>
      <c r="T1495" s="21">
        <f>VLOOKUP(C1495,'[1]Sumado depto y gestion incorp1'!$A$2:$D$297,4,FALSE)</f>
        <v>0</v>
      </c>
      <c r="U1495" s="21">
        <f>VLOOKUP(C1495,'[1]Sumado depto y gestion incorp1'!$A$2:$F$297,6,FALSE)</f>
        <v>1840991295</v>
      </c>
      <c r="V1495" s="21">
        <f>VLOOKUP(C1495,'[1]Sumado depto y gestion incorp1'!$A$2:$G$297,7,FALSE)</f>
        <v>0</v>
      </c>
      <c r="W1495" s="21">
        <f t="shared" si="101"/>
        <v>3000000000</v>
      </c>
      <c r="X1495" s="21">
        <f t="shared" si="102"/>
        <v>1840991295</v>
      </c>
      <c r="Y1495"/>
      <c r="AA1495"/>
    </row>
    <row r="1496" spans="1:27" ht="90" x14ac:dyDescent="0.25">
      <c r="A1496" s="264" t="s">
        <v>2800</v>
      </c>
      <c r="B1496" s="257"/>
      <c r="C1496" s="10" t="s">
        <v>2758</v>
      </c>
      <c r="D1496" s="30" t="s">
        <v>2759</v>
      </c>
      <c r="E1496" s="30" t="s">
        <v>2760</v>
      </c>
      <c r="F1496" s="91" t="s">
        <v>25</v>
      </c>
      <c r="G1496" s="10" t="s">
        <v>2761</v>
      </c>
      <c r="H1496" s="183" t="s">
        <v>21</v>
      </c>
      <c r="I1496" s="184">
        <v>12</v>
      </c>
      <c r="J1496" s="202">
        <v>43009</v>
      </c>
      <c r="K1496" s="203">
        <v>43009</v>
      </c>
      <c r="L1496" s="203">
        <v>43100</v>
      </c>
      <c r="M1496" s="179">
        <v>5</v>
      </c>
      <c r="N1496" s="181">
        <v>5</v>
      </c>
      <c r="O1496" s="256">
        <v>0</v>
      </c>
      <c r="P1496" s="179">
        <f t="shared" si="99"/>
        <v>5</v>
      </c>
      <c r="Q1496" s="15">
        <f t="shared" si="100"/>
        <v>100</v>
      </c>
      <c r="R1496" s="108" t="s">
        <v>2762</v>
      </c>
      <c r="S1496" s="21">
        <f>VLOOKUP(C1496,'[1]Sumado depto y gestion incorp1'!$A$2:$C$297,3,FALSE)</f>
        <v>3000000000</v>
      </c>
      <c r="T1496" s="21">
        <f>VLOOKUP(C1496,'[1]Sumado depto y gestion incorp1'!$A$2:$D$297,4,FALSE)</f>
        <v>0</v>
      </c>
      <c r="U1496" s="21">
        <f>VLOOKUP(C1496,'[1]Sumado depto y gestion incorp1'!$A$2:$F$297,6,FALSE)</f>
        <v>1840991295</v>
      </c>
      <c r="V1496" s="21">
        <f>VLOOKUP(C1496,'[1]Sumado depto y gestion incorp1'!$A$2:$G$297,7,FALSE)</f>
        <v>0</v>
      </c>
      <c r="W1496" s="21">
        <f t="shared" si="101"/>
        <v>3000000000</v>
      </c>
      <c r="X1496" s="21">
        <f t="shared" si="102"/>
        <v>1840991295</v>
      </c>
      <c r="Y1496"/>
      <c r="AA1496"/>
    </row>
    <row r="1497" spans="1:27" ht="60" x14ac:dyDescent="0.25">
      <c r="A1497" s="264" t="s">
        <v>2800</v>
      </c>
      <c r="B1497" s="261"/>
      <c r="C1497" s="10" t="s">
        <v>2763</v>
      </c>
      <c r="D1497" s="30" t="s">
        <v>2764</v>
      </c>
      <c r="E1497" s="30" t="s">
        <v>2765</v>
      </c>
      <c r="F1497" s="91" t="s">
        <v>25</v>
      </c>
      <c r="G1497" s="10" t="s">
        <v>698</v>
      </c>
      <c r="H1497" s="258" t="s">
        <v>2803</v>
      </c>
      <c r="I1497" s="258">
        <v>12</v>
      </c>
      <c r="J1497" s="202">
        <v>43009</v>
      </c>
      <c r="K1497" s="203">
        <v>43009</v>
      </c>
      <c r="L1497" s="203">
        <v>43100</v>
      </c>
      <c r="M1497" s="258">
        <v>1</v>
      </c>
      <c r="N1497" s="258">
        <v>0</v>
      </c>
      <c r="O1497" s="259">
        <v>0</v>
      </c>
      <c r="P1497" s="179">
        <f t="shared" si="99"/>
        <v>0</v>
      </c>
      <c r="Q1497" s="15">
        <f t="shared" si="100"/>
        <v>0</v>
      </c>
      <c r="R1497" s="258"/>
      <c r="S1497" s="21">
        <v>500000000</v>
      </c>
      <c r="T1497" s="21">
        <v>0</v>
      </c>
      <c r="U1497" s="21">
        <v>0</v>
      </c>
      <c r="V1497" s="21">
        <v>0</v>
      </c>
      <c r="W1497" s="21">
        <f t="shared" si="101"/>
        <v>500000000</v>
      </c>
      <c r="X1497" s="21">
        <f t="shared" si="102"/>
        <v>0</v>
      </c>
      <c r="Y1497"/>
      <c r="AA1497"/>
    </row>
    <row r="1498" spans="1:27" ht="30" x14ac:dyDescent="0.25">
      <c r="A1498" s="264" t="s">
        <v>2800</v>
      </c>
      <c r="B1498" s="261"/>
      <c r="C1498" s="10"/>
      <c r="D1498" s="30"/>
      <c r="E1498" s="30"/>
      <c r="F1498" s="91" t="s">
        <v>24</v>
      </c>
      <c r="G1498" s="10" t="s">
        <v>2766</v>
      </c>
      <c r="H1498" s="258"/>
      <c r="I1498" s="258"/>
      <c r="J1498" s="258"/>
      <c r="K1498" s="258"/>
      <c r="L1498" s="258"/>
      <c r="M1498" s="258"/>
      <c r="N1498" s="258"/>
      <c r="O1498" s="259">
        <v>0</v>
      </c>
      <c r="P1498" s="258">
        <v>0</v>
      </c>
      <c r="Q1498" s="15" t="e">
        <f t="shared" si="100"/>
        <v>#DIV/0!</v>
      </c>
      <c r="R1498" s="258"/>
      <c r="S1498" s="21"/>
      <c r="T1498" s="21"/>
      <c r="U1498" s="21"/>
      <c r="V1498" s="21"/>
      <c r="W1498" s="21"/>
      <c r="X1498" s="21"/>
      <c r="Y1498"/>
      <c r="AA1498"/>
    </row>
    <row r="1499" spans="1:27" ht="30" x14ac:dyDescent="0.25">
      <c r="A1499" s="264" t="s">
        <v>2800</v>
      </c>
      <c r="B1499" s="261"/>
      <c r="C1499" s="10"/>
      <c r="D1499" s="30"/>
      <c r="E1499" s="30"/>
      <c r="F1499" s="91" t="s">
        <v>72</v>
      </c>
      <c r="G1499" s="10" t="s">
        <v>2702</v>
      </c>
      <c r="H1499" s="258"/>
      <c r="I1499" s="258"/>
      <c r="J1499" s="258"/>
      <c r="K1499" s="258"/>
      <c r="L1499" s="258"/>
      <c r="M1499" s="258"/>
      <c r="N1499" s="258"/>
      <c r="O1499" s="259">
        <v>0</v>
      </c>
      <c r="P1499" s="258">
        <v>0</v>
      </c>
      <c r="Q1499" s="15" t="e">
        <f t="shared" si="100"/>
        <v>#DIV/0!</v>
      </c>
      <c r="R1499" s="258"/>
      <c r="S1499" s="21"/>
      <c r="T1499" s="21"/>
      <c r="U1499" s="21"/>
      <c r="V1499" s="21"/>
      <c r="W1499" s="21"/>
      <c r="X1499" s="21"/>
      <c r="Y1499"/>
      <c r="AA1499"/>
    </row>
    <row r="1500" spans="1:27" ht="30" x14ac:dyDescent="0.25">
      <c r="A1500" s="264" t="s">
        <v>2800</v>
      </c>
      <c r="B1500" s="261"/>
      <c r="C1500" s="10" t="s">
        <v>2767</v>
      </c>
      <c r="D1500" s="30" t="s">
        <v>2768</v>
      </c>
      <c r="E1500" s="30" t="s">
        <v>2769</v>
      </c>
      <c r="F1500" s="91" t="s">
        <v>25</v>
      </c>
      <c r="G1500" s="10" t="s">
        <v>698</v>
      </c>
      <c r="H1500" s="183" t="s">
        <v>21</v>
      </c>
      <c r="I1500" s="184">
        <v>12</v>
      </c>
      <c r="J1500" s="202">
        <v>43009</v>
      </c>
      <c r="K1500" s="203">
        <v>43009</v>
      </c>
      <c r="L1500" s="203">
        <v>43100</v>
      </c>
      <c r="M1500" s="179">
        <v>1</v>
      </c>
      <c r="N1500" s="181">
        <v>1</v>
      </c>
      <c r="O1500" s="256">
        <v>0</v>
      </c>
      <c r="P1500" s="179">
        <f t="shared" ref="P1500:P1541" si="103">N1500+O1500</f>
        <v>1</v>
      </c>
      <c r="Q1500" s="15">
        <f t="shared" si="100"/>
        <v>100</v>
      </c>
      <c r="R1500" s="108"/>
      <c r="S1500" s="21">
        <f>VLOOKUP(C1500,'[1]Sumado depto y gestion incorp1'!$A$2:$C$297,3,FALSE)</f>
        <v>42520880383</v>
      </c>
      <c r="T1500" s="21">
        <f>VLOOKUP(C1500,'[1]Sumado depto y gestion incorp1'!$A$2:$D$297,4,FALSE)</f>
        <v>40139889619</v>
      </c>
      <c r="U1500" s="21">
        <f>VLOOKUP(C1500,'[1]Sumado depto y gestion incorp1'!$A$2:$F$297,6,FALSE)</f>
        <v>31670288485</v>
      </c>
      <c r="V1500" s="21">
        <f>VLOOKUP(C1500,'[1]Sumado depto y gestion incorp1'!$A$2:$G$297,7,FALSE)</f>
        <v>40139889619</v>
      </c>
      <c r="W1500" s="21">
        <f t="shared" si="101"/>
        <v>82660770002</v>
      </c>
      <c r="X1500" s="21">
        <f t="shared" si="102"/>
        <v>71810178104</v>
      </c>
      <c r="Y1500"/>
      <c r="AA1500"/>
    </row>
    <row r="1501" spans="1:27" ht="30" x14ac:dyDescent="0.25">
      <c r="A1501" s="264" t="s">
        <v>2800</v>
      </c>
      <c r="B1501" s="261"/>
      <c r="C1501" s="10"/>
      <c r="D1501" s="30"/>
      <c r="E1501" s="30"/>
      <c r="F1501" s="91" t="s">
        <v>24</v>
      </c>
      <c r="G1501" s="10" t="s">
        <v>2770</v>
      </c>
      <c r="H1501" s="183" t="s">
        <v>2667</v>
      </c>
      <c r="I1501" s="184">
        <v>12</v>
      </c>
      <c r="J1501" s="202">
        <v>43009</v>
      </c>
      <c r="K1501" s="203">
        <v>43009</v>
      </c>
      <c r="L1501" s="203">
        <v>43100</v>
      </c>
      <c r="M1501" s="179">
        <v>17</v>
      </c>
      <c r="N1501" s="181">
        <v>353</v>
      </c>
      <c r="O1501" s="256">
        <v>0</v>
      </c>
      <c r="P1501" s="179">
        <f t="shared" si="103"/>
        <v>353</v>
      </c>
      <c r="Q1501" s="15">
        <f t="shared" si="100"/>
        <v>2076.4705882352941</v>
      </c>
      <c r="R1501" s="108"/>
      <c r="S1501" s="21"/>
      <c r="T1501" s="21"/>
      <c r="U1501" s="21"/>
      <c r="V1501" s="21"/>
      <c r="W1501" s="21"/>
      <c r="X1501" s="21"/>
      <c r="Y1501"/>
      <c r="AA1501"/>
    </row>
    <row r="1502" spans="1:27" ht="30" x14ac:dyDescent="0.25">
      <c r="A1502" s="264" t="s">
        <v>2800</v>
      </c>
      <c r="B1502" s="261"/>
      <c r="C1502" s="10"/>
      <c r="D1502" s="30"/>
      <c r="E1502" s="30"/>
      <c r="F1502" s="91" t="s">
        <v>26</v>
      </c>
      <c r="G1502" s="10" t="s">
        <v>2771</v>
      </c>
      <c r="H1502" s="183" t="s">
        <v>201</v>
      </c>
      <c r="I1502" s="184">
        <v>10</v>
      </c>
      <c r="J1502" s="202">
        <v>43009</v>
      </c>
      <c r="K1502" s="203">
        <v>43009</v>
      </c>
      <c r="L1502" s="203">
        <v>43100</v>
      </c>
      <c r="M1502" s="179">
        <v>1</v>
      </c>
      <c r="N1502" s="181">
        <v>1</v>
      </c>
      <c r="O1502" s="256">
        <v>0</v>
      </c>
      <c r="P1502" s="179">
        <f t="shared" si="103"/>
        <v>1</v>
      </c>
      <c r="Q1502" s="15">
        <f t="shared" si="100"/>
        <v>100</v>
      </c>
      <c r="R1502" s="108"/>
      <c r="S1502" s="21"/>
      <c r="T1502" s="21"/>
      <c r="U1502" s="21"/>
      <c r="V1502" s="21"/>
      <c r="W1502" s="21"/>
      <c r="X1502" s="21"/>
      <c r="Y1502"/>
      <c r="AA1502"/>
    </row>
    <row r="1503" spans="1:27" ht="30" x14ac:dyDescent="0.25">
      <c r="A1503" s="264" t="s">
        <v>2800</v>
      </c>
      <c r="B1503" s="261"/>
      <c r="C1503" s="10" t="s">
        <v>2802</v>
      </c>
      <c r="D1503" s="30" t="s">
        <v>2772</v>
      </c>
      <c r="E1503" s="30" t="s">
        <v>2773</v>
      </c>
      <c r="F1503" s="91" t="s">
        <v>25</v>
      </c>
      <c r="G1503" s="10" t="s">
        <v>2774</v>
      </c>
      <c r="H1503" s="183" t="s">
        <v>21</v>
      </c>
      <c r="I1503" s="184">
        <v>12</v>
      </c>
      <c r="J1503" s="202">
        <v>43009</v>
      </c>
      <c r="K1503" s="203">
        <v>43009</v>
      </c>
      <c r="L1503" s="203">
        <v>43100</v>
      </c>
      <c r="M1503" s="179">
        <v>1</v>
      </c>
      <c r="N1503" s="181">
        <v>0</v>
      </c>
      <c r="O1503" s="256">
        <v>0</v>
      </c>
      <c r="P1503" s="179">
        <f t="shared" si="103"/>
        <v>0</v>
      </c>
      <c r="Q1503" s="15">
        <f t="shared" si="100"/>
        <v>0</v>
      </c>
      <c r="R1503" s="108"/>
      <c r="S1503" s="21">
        <f>VLOOKUP(C1503,'[1]Sumado depto y gestion incorp1'!$A$2:$C$297,3,FALSE)</f>
        <v>200000000</v>
      </c>
      <c r="T1503" s="21">
        <f>VLOOKUP(C1503,'[1]Sumado depto y gestion incorp1'!$A$2:$D$297,4,FALSE)</f>
        <v>0</v>
      </c>
      <c r="U1503" s="21">
        <f>VLOOKUP(C1503,'[1]Sumado depto y gestion incorp1'!$A$2:$F$297,6,FALSE)</f>
        <v>200000000</v>
      </c>
      <c r="V1503" s="21">
        <f>VLOOKUP(C1503,'[1]Sumado depto y gestion incorp1'!$A$2:$G$297,7,FALSE)</f>
        <v>0</v>
      </c>
      <c r="W1503" s="21">
        <f t="shared" si="101"/>
        <v>200000000</v>
      </c>
      <c r="X1503" s="21">
        <f t="shared" si="102"/>
        <v>200000000</v>
      </c>
      <c r="Y1503"/>
      <c r="AA1503"/>
    </row>
    <row r="1504" spans="1:27" ht="30" x14ac:dyDescent="0.25">
      <c r="A1504" s="264" t="s">
        <v>2800</v>
      </c>
      <c r="B1504" s="261"/>
      <c r="C1504" s="10"/>
      <c r="D1504" s="30"/>
      <c r="E1504" s="30"/>
      <c r="F1504" s="91" t="s">
        <v>197</v>
      </c>
      <c r="G1504" s="10" t="s">
        <v>2775</v>
      </c>
      <c r="H1504" s="183" t="s">
        <v>201</v>
      </c>
      <c r="I1504" s="184">
        <v>12</v>
      </c>
      <c r="J1504" s="202">
        <v>43009</v>
      </c>
      <c r="K1504" s="203">
        <v>43009</v>
      </c>
      <c r="L1504" s="203">
        <v>43100</v>
      </c>
      <c r="M1504" s="179">
        <v>1</v>
      </c>
      <c r="N1504" s="181">
        <v>0</v>
      </c>
      <c r="O1504" s="256">
        <v>0</v>
      </c>
      <c r="P1504" s="179">
        <f t="shared" si="103"/>
        <v>0</v>
      </c>
      <c r="Q1504" s="15">
        <f t="shared" si="100"/>
        <v>0</v>
      </c>
      <c r="R1504" s="108"/>
      <c r="S1504" s="21"/>
      <c r="T1504" s="21"/>
      <c r="U1504" s="21"/>
      <c r="V1504" s="21"/>
      <c r="W1504" s="21"/>
      <c r="X1504" s="21"/>
      <c r="Y1504"/>
      <c r="AA1504"/>
    </row>
    <row r="1505" spans="1:27" ht="30" x14ac:dyDescent="0.25">
      <c r="A1505" s="264" t="s">
        <v>2800</v>
      </c>
      <c r="B1505" s="261"/>
      <c r="C1505" s="10"/>
      <c r="D1505" s="30"/>
      <c r="E1505" s="30"/>
      <c r="F1505" s="91" t="s">
        <v>26</v>
      </c>
      <c r="G1505" s="10" t="s">
        <v>2706</v>
      </c>
      <c r="H1505" s="183" t="s">
        <v>201</v>
      </c>
      <c r="I1505" s="184">
        <v>12</v>
      </c>
      <c r="J1505" s="202">
        <v>43009</v>
      </c>
      <c r="K1505" s="203">
        <v>43009</v>
      </c>
      <c r="L1505" s="203">
        <v>43100</v>
      </c>
      <c r="M1505" s="179">
        <v>1</v>
      </c>
      <c r="N1505" s="181">
        <v>1</v>
      </c>
      <c r="O1505" s="256">
        <v>1</v>
      </c>
      <c r="P1505" s="179">
        <f t="shared" si="103"/>
        <v>2</v>
      </c>
      <c r="Q1505" s="15">
        <f t="shared" si="100"/>
        <v>200</v>
      </c>
      <c r="R1505" s="108"/>
      <c r="S1505" s="21"/>
      <c r="T1505" s="21"/>
      <c r="U1505" s="21"/>
      <c r="V1505" s="21"/>
      <c r="W1505" s="21"/>
      <c r="X1505" s="21"/>
      <c r="Y1505"/>
      <c r="AA1505"/>
    </row>
    <row r="1506" spans="1:27" ht="45" x14ac:dyDescent="0.25">
      <c r="A1506" s="264" t="s">
        <v>2800</v>
      </c>
      <c r="B1506" s="261"/>
      <c r="C1506" s="10" t="s">
        <v>2776</v>
      </c>
      <c r="D1506" s="30" t="s">
        <v>2777</v>
      </c>
      <c r="E1506" s="30" t="s">
        <v>2778</v>
      </c>
      <c r="F1506" s="91" t="s">
        <v>25</v>
      </c>
      <c r="G1506" s="10" t="s">
        <v>2779</v>
      </c>
      <c r="H1506" s="183" t="s">
        <v>21</v>
      </c>
      <c r="I1506" s="184">
        <v>12</v>
      </c>
      <c r="J1506" s="202">
        <v>43009</v>
      </c>
      <c r="K1506" s="203">
        <v>43009</v>
      </c>
      <c r="L1506" s="203">
        <v>43100</v>
      </c>
      <c r="M1506" s="179">
        <v>5</v>
      </c>
      <c r="N1506" s="181">
        <v>0</v>
      </c>
      <c r="O1506" s="256">
        <v>12</v>
      </c>
      <c r="P1506" s="179">
        <f t="shared" si="103"/>
        <v>12</v>
      </c>
      <c r="Q1506" s="15">
        <f t="shared" si="100"/>
        <v>240</v>
      </c>
      <c r="R1506" s="108"/>
      <c r="S1506" s="21">
        <f>VLOOKUP(C1506,'[1]Sumado depto y gestion incorp1'!$A$2:$C$297,3,FALSE)</f>
        <v>7780000000</v>
      </c>
      <c r="T1506" s="21">
        <f>VLOOKUP(C1506,'[1]Sumado depto y gestion incorp1'!$A$2:$D$297,4,FALSE)</f>
        <v>6181581575</v>
      </c>
      <c r="U1506" s="21">
        <f>VLOOKUP(C1506,'[1]Sumado depto y gestion incorp1'!$A$2:$F$297,6,FALSE)</f>
        <v>7593140122</v>
      </c>
      <c r="V1506" s="21">
        <f>VLOOKUP(C1506,'[1]Sumado depto y gestion incorp1'!$A$2:$G$297,7,FALSE)</f>
        <v>6181581575</v>
      </c>
      <c r="W1506" s="21">
        <f t="shared" si="101"/>
        <v>13961581575</v>
      </c>
      <c r="X1506" s="21">
        <f t="shared" si="102"/>
        <v>13774721697</v>
      </c>
      <c r="Y1506"/>
      <c r="AA1506"/>
    </row>
    <row r="1507" spans="1:27" ht="30" x14ac:dyDescent="0.25">
      <c r="A1507" s="264" t="s">
        <v>2800</v>
      </c>
      <c r="B1507" s="261"/>
      <c r="C1507" s="10"/>
      <c r="D1507" s="30"/>
      <c r="E1507" s="30"/>
      <c r="F1507" s="91" t="s">
        <v>24</v>
      </c>
      <c r="G1507" s="10" t="s">
        <v>2780</v>
      </c>
      <c r="H1507" s="183" t="s">
        <v>21</v>
      </c>
      <c r="I1507" s="184">
        <v>12</v>
      </c>
      <c r="J1507" s="202">
        <v>43009</v>
      </c>
      <c r="K1507" s="203">
        <v>43009</v>
      </c>
      <c r="L1507" s="203">
        <v>43100</v>
      </c>
      <c r="M1507" s="179">
        <v>10</v>
      </c>
      <c r="N1507" s="181">
        <v>0</v>
      </c>
      <c r="O1507" s="256">
        <v>18</v>
      </c>
      <c r="P1507" s="179">
        <f t="shared" si="103"/>
        <v>18</v>
      </c>
      <c r="Q1507" s="15">
        <f t="shared" si="100"/>
        <v>180</v>
      </c>
      <c r="R1507" s="108"/>
      <c r="S1507" s="21"/>
      <c r="T1507" s="21"/>
      <c r="U1507" s="21"/>
      <c r="V1507" s="21"/>
      <c r="W1507" s="21"/>
      <c r="X1507" s="21"/>
      <c r="Y1507"/>
      <c r="AA1507"/>
    </row>
    <row r="1508" spans="1:27" ht="30" x14ac:dyDescent="0.25">
      <c r="A1508" s="264" t="s">
        <v>2800</v>
      </c>
      <c r="B1508" s="261"/>
      <c r="C1508" s="10"/>
      <c r="D1508" s="30"/>
      <c r="E1508" s="30"/>
      <c r="F1508" s="91" t="s">
        <v>72</v>
      </c>
      <c r="G1508" s="10" t="s">
        <v>2781</v>
      </c>
      <c r="H1508" s="183" t="s">
        <v>201</v>
      </c>
      <c r="I1508" s="184">
        <v>12</v>
      </c>
      <c r="J1508" s="202">
        <v>43009</v>
      </c>
      <c r="K1508" s="203">
        <v>43009</v>
      </c>
      <c r="L1508" s="203">
        <v>43100</v>
      </c>
      <c r="M1508" s="179">
        <v>1</v>
      </c>
      <c r="N1508" s="181">
        <v>0</v>
      </c>
      <c r="O1508" s="256">
        <v>18</v>
      </c>
      <c r="P1508" s="179">
        <f t="shared" si="103"/>
        <v>18</v>
      </c>
      <c r="Q1508" s="15">
        <f t="shared" si="100"/>
        <v>1800</v>
      </c>
      <c r="R1508" s="108"/>
      <c r="S1508" s="21"/>
      <c r="T1508" s="21"/>
      <c r="U1508" s="21"/>
      <c r="V1508" s="21"/>
      <c r="W1508" s="21"/>
      <c r="X1508" s="21"/>
      <c r="Y1508"/>
      <c r="AA1508"/>
    </row>
    <row r="1509" spans="1:27" ht="30" x14ac:dyDescent="0.25">
      <c r="A1509" s="264" t="s">
        <v>2800</v>
      </c>
      <c r="B1509" s="261"/>
      <c r="C1509" s="10"/>
      <c r="D1509" s="30"/>
      <c r="E1509" s="30"/>
      <c r="F1509" s="91" t="s">
        <v>73</v>
      </c>
      <c r="G1509" s="10" t="s">
        <v>2782</v>
      </c>
      <c r="H1509" s="183" t="s">
        <v>201</v>
      </c>
      <c r="I1509" s="184">
        <v>12</v>
      </c>
      <c r="J1509" s="202">
        <v>43009</v>
      </c>
      <c r="K1509" s="203">
        <v>43009</v>
      </c>
      <c r="L1509" s="203">
        <v>43100</v>
      </c>
      <c r="M1509" s="179">
        <v>1</v>
      </c>
      <c r="N1509" s="181">
        <v>0</v>
      </c>
      <c r="O1509" s="256">
        <v>1</v>
      </c>
      <c r="P1509" s="179">
        <f t="shared" si="103"/>
        <v>1</v>
      </c>
      <c r="Q1509" s="15">
        <f t="shared" si="100"/>
        <v>100</v>
      </c>
      <c r="R1509" s="108"/>
      <c r="S1509" s="21"/>
      <c r="T1509" s="21"/>
      <c r="U1509" s="21"/>
      <c r="V1509" s="21"/>
      <c r="W1509" s="21"/>
      <c r="X1509" s="21"/>
      <c r="Y1509"/>
      <c r="AA1509"/>
    </row>
    <row r="1510" spans="1:27" ht="45" x14ac:dyDescent="0.25">
      <c r="A1510" s="264" t="s">
        <v>2800</v>
      </c>
      <c r="B1510" s="261"/>
      <c r="C1510" s="10" t="s">
        <v>2783</v>
      </c>
      <c r="D1510" s="30" t="s">
        <v>2784</v>
      </c>
      <c r="E1510" s="30" t="s">
        <v>2785</v>
      </c>
      <c r="F1510" s="91" t="s">
        <v>25</v>
      </c>
      <c r="G1510" s="10" t="s">
        <v>2786</v>
      </c>
      <c r="H1510" s="183" t="s">
        <v>71</v>
      </c>
      <c r="I1510" s="184">
        <v>12</v>
      </c>
      <c r="J1510" s="202">
        <v>43009</v>
      </c>
      <c r="K1510" s="203">
        <v>43009</v>
      </c>
      <c r="L1510" s="203">
        <v>43100</v>
      </c>
      <c r="M1510" s="179">
        <v>26</v>
      </c>
      <c r="N1510" s="181">
        <v>23</v>
      </c>
      <c r="O1510" s="256">
        <v>3</v>
      </c>
      <c r="P1510" s="179">
        <f t="shared" si="103"/>
        <v>26</v>
      </c>
      <c r="Q1510" s="15">
        <f t="shared" si="100"/>
        <v>100</v>
      </c>
      <c r="R1510" s="108" t="s">
        <v>2787</v>
      </c>
      <c r="S1510" s="21">
        <f>VLOOKUP(C1510,'[1]Sumado depto y gestion incorp1'!$A$2:$C$297,3,FALSE)</f>
        <v>2391611110</v>
      </c>
      <c r="T1510" s="21">
        <f>VLOOKUP(C1510,'[1]Sumado depto y gestion incorp1'!$A$2:$D$297,4,FALSE)</f>
        <v>0</v>
      </c>
      <c r="U1510" s="21">
        <f>VLOOKUP(C1510,'[1]Sumado depto y gestion incorp1'!$A$2:$F$297,6,FALSE)</f>
        <v>0</v>
      </c>
      <c r="V1510" s="21">
        <f>VLOOKUP(C1510,'[1]Sumado depto y gestion incorp1'!$A$2:$G$297,7,FALSE)</f>
        <v>0</v>
      </c>
      <c r="W1510" s="21">
        <f t="shared" si="101"/>
        <v>2391611110</v>
      </c>
      <c r="X1510" s="21">
        <f t="shared" si="102"/>
        <v>0</v>
      </c>
      <c r="Y1510"/>
      <c r="AA1510"/>
    </row>
    <row r="1511" spans="1:27" ht="30" x14ac:dyDescent="0.25">
      <c r="A1511" s="264" t="s">
        <v>2800</v>
      </c>
      <c r="B1511" s="261"/>
      <c r="C1511" s="10"/>
      <c r="D1511" s="30"/>
      <c r="E1511" s="30"/>
      <c r="F1511" s="91" t="s">
        <v>24</v>
      </c>
      <c r="G1511" s="10" t="s">
        <v>2788</v>
      </c>
      <c r="H1511" s="183" t="s">
        <v>21</v>
      </c>
      <c r="I1511" s="184">
        <v>12</v>
      </c>
      <c r="J1511" s="202">
        <v>43009</v>
      </c>
      <c r="K1511" s="203">
        <v>43009</v>
      </c>
      <c r="L1511" s="203">
        <v>43100</v>
      </c>
      <c r="M1511" s="179">
        <v>100</v>
      </c>
      <c r="N1511" s="181">
        <v>7</v>
      </c>
      <c r="O1511" s="256">
        <v>0</v>
      </c>
      <c r="P1511" s="179">
        <f t="shared" si="103"/>
        <v>7</v>
      </c>
      <c r="Q1511" s="15">
        <f t="shared" si="100"/>
        <v>7.0000000000000009</v>
      </c>
      <c r="R1511" s="108"/>
      <c r="S1511" s="21"/>
      <c r="T1511" s="21"/>
      <c r="U1511" s="21"/>
      <c r="V1511" s="21"/>
      <c r="W1511" s="21"/>
      <c r="X1511" s="21"/>
      <c r="Y1511"/>
      <c r="AA1511"/>
    </row>
    <row r="1512" spans="1:27" ht="30" x14ac:dyDescent="0.25">
      <c r="A1512" s="264" t="s">
        <v>2800</v>
      </c>
      <c r="B1512" s="261"/>
      <c r="C1512" s="10"/>
      <c r="D1512" s="30"/>
      <c r="E1512" s="30"/>
      <c r="F1512" s="91" t="s">
        <v>26</v>
      </c>
      <c r="G1512" s="10" t="s">
        <v>2706</v>
      </c>
      <c r="H1512" s="183" t="s">
        <v>71</v>
      </c>
      <c r="I1512" s="184">
        <v>12</v>
      </c>
      <c r="J1512" s="202">
        <v>43009</v>
      </c>
      <c r="K1512" s="203">
        <v>43009</v>
      </c>
      <c r="L1512" s="203">
        <v>43100</v>
      </c>
      <c r="M1512" s="179">
        <v>1</v>
      </c>
      <c r="N1512" s="181">
        <v>1</v>
      </c>
      <c r="O1512" s="256"/>
      <c r="P1512" s="179">
        <f t="shared" si="103"/>
        <v>1</v>
      </c>
      <c r="Q1512" s="15">
        <f t="shared" si="100"/>
        <v>100</v>
      </c>
      <c r="R1512" s="108"/>
      <c r="S1512" s="21"/>
      <c r="T1512" s="21"/>
      <c r="U1512" s="21"/>
      <c r="V1512" s="21"/>
      <c r="W1512" s="21"/>
      <c r="X1512" s="21"/>
      <c r="Y1512"/>
      <c r="AA1512"/>
    </row>
    <row r="1513" spans="1:27" ht="45" x14ac:dyDescent="0.25">
      <c r="A1513" s="264" t="s">
        <v>2800</v>
      </c>
      <c r="B1513" s="261"/>
      <c r="C1513" s="10" t="s">
        <v>2789</v>
      </c>
      <c r="D1513" s="30" t="s">
        <v>2790</v>
      </c>
      <c r="E1513" s="30" t="s">
        <v>2791</v>
      </c>
      <c r="F1513" s="91" t="s">
        <v>25</v>
      </c>
      <c r="G1513" s="10" t="s">
        <v>2792</v>
      </c>
      <c r="H1513" s="183" t="s">
        <v>21</v>
      </c>
      <c r="I1513" s="184">
        <v>10</v>
      </c>
      <c r="J1513" s="202">
        <v>43009</v>
      </c>
      <c r="K1513" s="203">
        <v>43009</v>
      </c>
      <c r="L1513" s="203">
        <v>43100</v>
      </c>
      <c r="M1513" s="179">
        <v>1</v>
      </c>
      <c r="N1513" s="181">
        <v>2</v>
      </c>
      <c r="O1513" s="256">
        <v>1</v>
      </c>
      <c r="P1513" s="179">
        <f t="shared" si="103"/>
        <v>3</v>
      </c>
      <c r="Q1513" s="15">
        <f t="shared" si="100"/>
        <v>300</v>
      </c>
      <c r="R1513" s="108"/>
      <c r="S1513" s="21">
        <f>VLOOKUP(C1513,'[1]Sumado depto y gestion incorp1'!$A$2:$C$297,3,FALSE)</f>
        <v>5898935940</v>
      </c>
      <c r="T1513" s="21">
        <f>VLOOKUP(C1513,'[1]Sumado depto y gestion incorp1'!$A$2:$D$297,4,FALSE)</f>
        <v>5999679426</v>
      </c>
      <c r="U1513" s="21">
        <f>VLOOKUP(C1513,'[1]Sumado depto y gestion incorp1'!$A$2:$F$297,6,FALSE)</f>
        <v>4179917276</v>
      </c>
      <c r="V1513" s="21">
        <f>VLOOKUP(C1513,'[1]Sumado depto y gestion incorp1'!$A$2:$G$297,7,FALSE)</f>
        <v>5999679426</v>
      </c>
      <c r="W1513" s="21">
        <f t="shared" si="101"/>
        <v>11898615366</v>
      </c>
      <c r="X1513" s="21">
        <f t="shared" si="102"/>
        <v>10179596702</v>
      </c>
      <c r="Y1513"/>
      <c r="AA1513"/>
    </row>
    <row r="1514" spans="1:27" ht="30" x14ac:dyDescent="0.25">
      <c r="A1514" s="264" t="s">
        <v>2800</v>
      </c>
      <c r="B1514" s="261"/>
      <c r="C1514" s="10"/>
      <c r="D1514" s="30"/>
      <c r="E1514" s="30"/>
      <c r="F1514" s="91" t="s">
        <v>22</v>
      </c>
      <c r="G1514" s="10" t="s">
        <v>2706</v>
      </c>
      <c r="H1514" s="183" t="s">
        <v>201</v>
      </c>
      <c r="I1514" s="184">
        <v>12</v>
      </c>
      <c r="J1514" s="202">
        <v>43009</v>
      </c>
      <c r="K1514" s="203">
        <v>43009</v>
      </c>
      <c r="L1514" s="203">
        <v>43100</v>
      </c>
      <c r="M1514" s="179">
        <v>1</v>
      </c>
      <c r="N1514" s="181">
        <v>1</v>
      </c>
      <c r="O1514" s="256">
        <v>1</v>
      </c>
      <c r="P1514" s="179">
        <f t="shared" si="103"/>
        <v>2</v>
      </c>
      <c r="Q1514" s="15">
        <f t="shared" si="100"/>
        <v>200</v>
      </c>
      <c r="R1514" s="108"/>
      <c r="S1514" s="21"/>
      <c r="T1514" s="21"/>
      <c r="U1514" s="21"/>
      <c r="V1514" s="21"/>
      <c r="W1514" s="21"/>
      <c r="X1514" s="21"/>
      <c r="Y1514"/>
      <c r="AA1514"/>
    </row>
    <row r="1515" spans="1:27" ht="30" x14ac:dyDescent="0.25">
      <c r="A1515" s="264" t="s">
        <v>2800</v>
      </c>
      <c r="B1515" s="261"/>
      <c r="C1515" s="10" t="s">
        <v>2793</v>
      </c>
      <c r="D1515" s="30" t="s">
        <v>2794</v>
      </c>
      <c r="E1515" s="30" t="s">
        <v>2795</v>
      </c>
      <c r="F1515" s="91" t="s">
        <v>25</v>
      </c>
      <c r="G1515" s="10" t="s">
        <v>2796</v>
      </c>
      <c r="H1515" s="183" t="s">
        <v>21</v>
      </c>
      <c r="I1515" s="184">
        <v>12</v>
      </c>
      <c r="J1515" s="202">
        <v>43009</v>
      </c>
      <c r="K1515" s="203">
        <v>43009</v>
      </c>
      <c r="L1515" s="203">
        <v>43100</v>
      </c>
      <c r="M1515" s="179">
        <v>1</v>
      </c>
      <c r="N1515" s="181">
        <v>1</v>
      </c>
      <c r="O1515" s="256">
        <v>1</v>
      </c>
      <c r="P1515" s="179">
        <f t="shared" si="103"/>
        <v>2</v>
      </c>
      <c r="Q1515" s="15">
        <f t="shared" si="100"/>
        <v>200</v>
      </c>
      <c r="R1515" s="108"/>
      <c r="S1515" s="21">
        <f>VLOOKUP(C1515,'[1]Sumado depto y gestion incorp1'!$A$2:$C$297,3,FALSE)</f>
        <v>5954215733</v>
      </c>
      <c r="T1515" s="21">
        <f>VLOOKUP(C1515,'[1]Sumado depto y gestion incorp1'!$A$2:$D$297,4,FALSE)</f>
        <v>0</v>
      </c>
      <c r="U1515" s="21">
        <f>VLOOKUP(C1515,'[1]Sumado depto y gestion incorp1'!$A$2:$F$297,6,FALSE)</f>
        <v>1475556662</v>
      </c>
      <c r="V1515" s="21">
        <f>VLOOKUP(C1515,'[1]Sumado depto y gestion incorp1'!$A$2:$G$297,7,FALSE)</f>
        <v>0</v>
      </c>
      <c r="W1515" s="21">
        <f t="shared" si="101"/>
        <v>5954215733</v>
      </c>
      <c r="X1515" s="21">
        <f t="shared" si="102"/>
        <v>1475556662</v>
      </c>
      <c r="Y1515"/>
      <c r="AA1515"/>
    </row>
    <row r="1516" spans="1:27" ht="30" x14ac:dyDescent="0.25">
      <c r="A1516" s="264" t="s">
        <v>2800</v>
      </c>
      <c r="B1516" s="261"/>
      <c r="C1516" s="10"/>
      <c r="D1516" s="30"/>
      <c r="E1516" s="30"/>
      <c r="F1516" s="91" t="s">
        <v>24</v>
      </c>
      <c r="G1516" s="10" t="s">
        <v>2797</v>
      </c>
      <c r="H1516" s="183" t="s">
        <v>21</v>
      </c>
      <c r="I1516" s="184">
        <v>12</v>
      </c>
      <c r="J1516" s="202">
        <v>43009</v>
      </c>
      <c r="K1516" s="203">
        <v>43009</v>
      </c>
      <c r="L1516" s="203">
        <v>43100</v>
      </c>
      <c r="M1516" s="179">
        <v>1</v>
      </c>
      <c r="N1516" s="181">
        <v>0.7</v>
      </c>
      <c r="O1516" s="256">
        <v>0.3</v>
      </c>
      <c r="P1516" s="179">
        <f t="shared" si="103"/>
        <v>1</v>
      </c>
      <c r="Q1516" s="15">
        <f t="shared" si="100"/>
        <v>100</v>
      </c>
      <c r="R1516" s="108"/>
      <c r="S1516" s="21"/>
      <c r="T1516" s="21"/>
      <c r="U1516" s="21"/>
      <c r="V1516" s="21"/>
      <c r="W1516" s="21"/>
      <c r="X1516" s="21"/>
      <c r="Y1516"/>
      <c r="AA1516"/>
    </row>
    <row r="1517" spans="1:27" ht="30" x14ac:dyDescent="0.25">
      <c r="A1517" s="264" t="s">
        <v>2800</v>
      </c>
      <c r="B1517" s="261"/>
      <c r="C1517" s="10"/>
      <c r="D1517" s="30"/>
      <c r="E1517" s="30"/>
      <c r="F1517" s="91" t="s">
        <v>19</v>
      </c>
      <c r="G1517" s="10" t="s">
        <v>2798</v>
      </c>
      <c r="H1517" s="183" t="s">
        <v>21</v>
      </c>
      <c r="I1517" s="184">
        <v>12</v>
      </c>
      <c r="J1517" s="202">
        <v>43009</v>
      </c>
      <c r="K1517" s="203">
        <v>43009</v>
      </c>
      <c r="L1517" s="203">
        <v>43100</v>
      </c>
      <c r="M1517" s="179">
        <v>1</v>
      </c>
      <c r="N1517" s="181">
        <v>0.7</v>
      </c>
      <c r="O1517" s="256">
        <v>0.3</v>
      </c>
      <c r="P1517" s="179">
        <f t="shared" si="103"/>
        <v>1</v>
      </c>
      <c r="Q1517" s="15">
        <f t="shared" si="100"/>
        <v>100</v>
      </c>
      <c r="R1517" s="108"/>
      <c r="S1517" s="21"/>
      <c r="T1517" s="21"/>
      <c r="U1517" s="21"/>
      <c r="V1517" s="21"/>
      <c r="W1517" s="21"/>
      <c r="X1517" s="21"/>
      <c r="Y1517"/>
      <c r="AA1517"/>
    </row>
    <row r="1518" spans="1:27" ht="30" x14ac:dyDescent="0.25">
      <c r="A1518" s="264" t="s">
        <v>2800</v>
      </c>
      <c r="B1518" s="261"/>
      <c r="C1518" s="10"/>
      <c r="D1518" s="30"/>
      <c r="E1518" s="30"/>
      <c r="F1518" s="91" t="s">
        <v>197</v>
      </c>
      <c r="G1518" s="10" t="s">
        <v>2799</v>
      </c>
      <c r="H1518" s="183" t="s">
        <v>21</v>
      </c>
      <c r="I1518" s="184">
        <v>12</v>
      </c>
      <c r="J1518" s="202">
        <v>43009</v>
      </c>
      <c r="K1518" s="203">
        <v>43009</v>
      </c>
      <c r="L1518" s="203">
        <v>43100</v>
      </c>
      <c r="M1518" s="179">
        <v>45</v>
      </c>
      <c r="N1518" s="181">
        <v>2</v>
      </c>
      <c r="O1518" s="256">
        <v>4</v>
      </c>
      <c r="P1518" s="179">
        <f t="shared" si="103"/>
        <v>6</v>
      </c>
      <c r="Q1518" s="15">
        <f t="shared" si="100"/>
        <v>13.333333333333334</v>
      </c>
      <c r="R1518" s="108"/>
      <c r="S1518" s="21"/>
      <c r="T1518" s="21"/>
      <c r="U1518" s="21"/>
      <c r="V1518" s="21"/>
      <c r="W1518" s="21"/>
      <c r="X1518" s="21"/>
      <c r="Y1518"/>
      <c r="AA1518"/>
    </row>
    <row r="1519" spans="1:27" ht="90" x14ac:dyDescent="0.25">
      <c r="A1519" s="253" t="s">
        <v>34</v>
      </c>
      <c r="B1519" s="7" t="s">
        <v>2804</v>
      </c>
      <c r="C1519" s="7" t="s">
        <v>2805</v>
      </c>
      <c r="D1519" s="8" t="s">
        <v>2806</v>
      </c>
      <c r="E1519" s="8" t="s">
        <v>2807</v>
      </c>
      <c r="F1519" s="9" t="s">
        <v>25</v>
      </c>
      <c r="G1519" s="10" t="s">
        <v>2808</v>
      </c>
      <c r="H1519" s="11" t="s">
        <v>21</v>
      </c>
      <c r="I1519" s="12">
        <v>6</v>
      </c>
      <c r="J1519" s="13">
        <v>43009</v>
      </c>
      <c r="K1519" s="14">
        <v>42922</v>
      </c>
      <c r="L1519" s="14">
        <v>43084</v>
      </c>
      <c r="M1519" s="15">
        <v>1</v>
      </c>
      <c r="N1519" s="16">
        <v>0</v>
      </c>
      <c r="O1519" s="17">
        <v>1</v>
      </c>
      <c r="P1519" s="15">
        <f t="shared" si="103"/>
        <v>1</v>
      </c>
      <c r="Q1519" s="15">
        <f t="shared" si="100"/>
        <v>100</v>
      </c>
      <c r="S1519" s="21">
        <v>967000000</v>
      </c>
      <c r="T1519" s="21">
        <v>0</v>
      </c>
      <c r="U1519" s="21">
        <v>721592449</v>
      </c>
      <c r="V1519" s="32">
        <v>0</v>
      </c>
      <c r="W1519" s="21">
        <f t="shared" ref="W1519" si="104">S1519+T1519+Z1519</f>
        <v>967000000</v>
      </c>
      <c r="X1519" s="21">
        <f t="shared" ref="X1519" si="105">U1519+V1519+Y1519</f>
        <v>721592449</v>
      </c>
    </row>
    <row r="1520" spans="1:27" x14ac:dyDescent="0.25">
      <c r="A1520" s="253" t="s">
        <v>34</v>
      </c>
      <c r="B1520" s="7"/>
      <c r="C1520" s="7"/>
      <c r="D1520" s="8"/>
      <c r="E1520" s="8"/>
      <c r="F1520" s="9" t="s">
        <v>24</v>
      </c>
      <c r="G1520" s="10" t="s">
        <v>2809</v>
      </c>
      <c r="H1520" s="11" t="s">
        <v>21</v>
      </c>
      <c r="I1520" s="12">
        <v>6</v>
      </c>
      <c r="J1520" s="13">
        <v>43009</v>
      </c>
      <c r="K1520" s="14">
        <v>42922</v>
      </c>
      <c r="L1520" s="14">
        <v>43084</v>
      </c>
      <c r="M1520" s="15">
        <v>1</v>
      </c>
      <c r="N1520" s="16">
        <v>0</v>
      </c>
      <c r="O1520" s="17">
        <v>1</v>
      </c>
      <c r="P1520" s="15">
        <f t="shared" si="103"/>
        <v>1</v>
      </c>
      <c r="Q1520" s="15">
        <f t="shared" si="100"/>
        <v>100</v>
      </c>
      <c r="R1520" s="32"/>
      <c r="S1520" s="21"/>
      <c r="T1520" s="21"/>
      <c r="U1520" s="21"/>
      <c r="V1520" s="32"/>
      <c r="W1520" s="32"/>
      <c r="X1520" s="32"/>
    </row>
    <row r="1521" spans="1:24" x14ac:dyDescent="0.25">
      <c r="A1521" s="253" t="s">
        <v>34</v>
      </c>
      <c r="B1521" s="7"/>
      <c r="C1521" s="7"/>
      <c r="D1521" s="8"/>
      <c r="E1521" s="8"/>
      <c r="F1521" s="9" t="s">
        <v>19</v>
      </c>
      <c r="G1521" s="10" t="s">
        <v>1255</v>
      </c>
      <c r="H1521" s="11" t="s">
        <v>21</v>
      </c>
      <c r="I1521" s="12">
        <v>6</v>
      </c>
      <c r="J1521" s="13">
        <v>43009</v>
      </c>
      <c r="K1521" s="14">
        <v>42922</v>
      </c>
      <c r="L1521" s="14">
        <v>43084</v>
      </c>
      <c r="M1521" s="15">
        <v>1</v>
      </c>
      <c r="N1521" s="16">
        <v>0</v>
      </c>
      <c r="O1521" s="17">
        <v>1</v>
      </c>
      <c r="P1521" s="15">
        <f t="shared" si="103"/>
        <v>1</v>
      </c>
      <c r="Q1521" s="15">
        <f t="shared" si="100"/>
        <v>100</v>
      </c>
      <c r="R1521" s="32"/>
      <c r="S1521" s="21"/>
      <c r="T1521" s="21"/>
      <c r="U1521" s="21"/>
      <c r="V1521" s="32"/>
      <c r="W1521" s="32"/>
      <c r="X1521" s="32"/>
    </row>
    <row r="1522" spans="1:24" x14ac:dyDescent="0.25">
      <c r="A1522" s="253" t="s">
        <v>34</v>
      </c>
      <c r="B1522" s="7"/>
      <c r="C1522" s="7"/>
      <c r="D1522" s="8"/>
      <c r="E1522" s="8"/>
      <c r="F1522" s="9" t="s">
        <v>197</v>
      </c>
      <c r="G1522" s="10" t="s">
        <v>2810</v>
      </c>
      <c r="H1522" s="11" t="s">
        <v>21</v>
      </c>
      <c r="I1522" s="12">
        <v>6</v>
      </c>
      <c r="J1522" s="13">
        <v>43009</v>
      </c>
      <c r="K1522" s="14">
        <v>42922</v>
      </c>
      <c r="L1522" s="14">
        <v>43084</v>
      </c>
      <c r="M1522" s="15">
        <v>1</v>
      </c>
      <c r="N1522" s="16">
        <v>0</v>
      </c>
      <c r="O1522" s="17">
        <v>1</v>
      </c>
      <c r="P1522" s="15">
        <f t="shared" si="103"/>
        <v>1</v>
      </c>
      <c r="Q1522" s="15">
        <f t="shared" si="100"/>
        <v>100</v>
      </c>
      <c r="R1522" s="32"/>
      <c r="S1522" s="21"/>
      <c r="T1522" s="21"/>
      <c r="U1522" s="21"/>
      <c r="V1522" s="32"/>
      <c r="W1522" s="32"/>
      <c r="X1522" s="32"/>
    </row>
    <row r="1523" spans="1:24" ht="60" x14ac:dyDescent="0.25">
      <c r="A1523" s="253" t="s">
        <v>34</v>
      </c>
      <c r="B1523" s="7" t="s">
        <v>2811</v>
      </c>
      <c r="C1523" s="7" t="s">
        <v>2812</v>
      </c>
      <c r="D1523" s="8" t="s">
        <v>2813</v>
      </c>
      <c r="E1523" s="8" t="s">
        <v>2814</v>
      </c>
      <c r="F1523" s="9" t="s">
        <v>25</v>
      </c>
      <c r="G1523" s="10" t="s">
        <v>2815</v>
      </c>
      <c r="H1523" s="11" t="s">
        <v>21</v>
      </c>
      <c r="I1523" s="12">
        <v>12</v>
      </c>
      <c r="J1523" s="13">
        <v>43009</v>
      </c>
      <c r="K1523" s="14">
        <v>43009</v>
      </c>
      <c r="L1523" s="14">
        <v>43084</v>
      </c>
      <c r="M1523" s="15">
        <v>1342</v>
      </c>
      <c r="N1523" s="16">
        <v>700</v>
      </c>
      <c r="O1523" s="17">
        <v>642</v>
      </c>
      <c r="P1523" s="15">
        <f t="shared" si="103"/>
        <v>1342</v>
      </c>
      <c r="Q1523" s="15">
        <f t="shared" si="100"/>
        <v>100</v>
      </c>
      <c r="R1523" s="32"/>
      <c r="S1523" s="21"/>
      <c r="T1523" s="21"/>
      <c r="U1523" s="21"/>
      <c r="V1523" s="32"/>
      <c r="W1523" s="32"/>
      <c r="X1523" s="32"/>
    </row>
    <row r="1524" spans="1:24" x14ac:dyDescent="0.25">
      <c r="A1524" s="253" t="s">
        <v>34</v>
      </c>
      <c r="B1524" s="7"/>
      <c r="C1524" s="7"/>
      <c r="D1524" s="8"/>
      <c r="E1524" s="8"/>
      <c r="F1524" s="9" t="s">
        <v>24</v>
      </c>
      <c r="G1524" s="10" t="s">
        <v>2816</v>
      </c>
      <c r="H1524" s="11" t="s">
        <v>21</v>
      </c>
      <c r="I1524" s="12">
        <v>12</v>
      </c>
      <c r="J1524" s="13">
        <v>43009</v>
      </c>
      <c r="K1524" s="14">
        <v>43009</v>
      </c>
      <c r="L1524" s="14">
        <v>43100</v>
      </c>
      <c r="M1524" s="15">
        <v>2</v>
      </c>
      <c r="N1524" s="16">
        <v>2</v>
      </c>
      <c r="O1524" s="17"/>
      <c r="P1524" s="15">
        <f t="shared" si="103"/>
        <v>2</v>
      </c>
      <c r="Q1524" s="15">
        <f t="shared" si="100"/>
        <v>100</v>
      </c>
      <c r="R1524" s="32"/>
      <c r="S1524" s="21"/>
      <c r="T1524" s="21"/>
      <c r="U1524" s="21"/>
      <c r="V1524" s="32"/>
      <c r="W1524" s="32"/>
      <c r="X1524" s="32"/>
    </row>
    <row r="1525" spans="1:24" x14ac:dyDescent="0.25">
      <c r="A1525" s="253" t="s">
        <v>34</v>
      </c>
      <c r="B1525" s="7"/>
      <c r="C1525" s="7"/>
      <c r="D1525" s="8"/>
      <c r="E1525" s="8"/>
      <c r="F1525" s="9" t="s">
        <v>19</v>
      </c>
      <c r="G1525" s="10" t="s">
        <v>2817</v>
      </c>
      <c r="H1525" s="11" t="s">
        <v>21</v>
      </c>
      <c r="I1525" s="12">
        <v>12</v>
      </c>
      <c r="J1525" s="13">
        <v>43009</v>
      </c>
      <c r="K1525" s="14">
        <v>43009</v>
      </c>
      <c r="L1525" s="14">
        <v>43100</v>
      </c>
      <c r="M1525" s="15">
        <v>5</v>
      </c>
      <c r="N1525" s="16">
        <v>0</v>
      </c>
      <c r="O1525" s="17">
        <v>5</v>
      </c>
      <c r="P1525" s="15">
        <f t="shared" si="103"/>
        <v>5</v>
      </c>
      <c r="Q1525" s="15">
        <f t="shared" si="100"/>
        <v>100</v>
      </c>
      <c r="R1525" s="32"/>
      <c r="S1525" s="21"/>
      <c r="T1525" s="21"/>
      <c r="U1525" s="21"/>
      <c r="V1525" s="32"/>
      <c r="W1525" s="32"/>
      <c r="X1525" s="32"/>
    </row>
    <row r="1526" spans="1:24" x14ac:dyDescent="0.25">
      <c r="A1526" s="253" t="s">
        <v>34</v>
      </c>
      <c r="B1526" s="7"/>
      <c r="C1526" s="7"/>
      <c r="D1526" s="8"/>
      <c r="E1526" s="8"/>
      <c r="F1526" s="9" t="s">
        <v>197</v>
      </c>
      <c r="G1526" s="10" t="s">
        <v>2818</v>
      </c>
      <c r="H1526" s="11" t="s">
        <v>21</v>
      </c>
      <c r="I1526" s="12">
        <v>12</v>
      </c>
      <c r="J1526" s="13">
        <v>43009</v>
      </c>
      <c r="K1526" s="14">
        <v>43009</v>
      </c>
      <c r="L1526" s="14">
        <v>43100</v>
      </c>
      <c r="M1526" s="15">
        <v>1</v>
      </c>
      <c r="N1526" s="16">
        <v>0</v>
      </c>
      <c r="O1526" s="17"/>
      <c r="P1526" s="15">
        <f t="shared" si="103"/>
        <v>0</v>
      </c>
      <c r="Q1526" s="15">
        <f t="shared" si="100"/>
        <v>0</v>
      </c>
      <c r="R1526" s="32"/>
      <c r="S1526" s="21"/>
      <c r="T1526" s="21"/>
      <c r="U1526" s="21"/>
      <c r="V1526" s="32"/>
      <c r="W1526" s="32"/>
      <c r="X1526" s="32"/>
    </row>
    <row r="1527" spans="1:24" x14ac:dyDescent="0.25">
      <c r="A1527" s="253" t="s">
        <v>34</v>
      </c>
      <c r="B1527" s="7"/>
      <c r="C1527" s="7"/>
      <c r="D1527" s="8"/>
      <c r="E1527" s="8"/>
      <c r="F1527" s="9" t="s">
        <v>26</v>
      </c>
      <c r="G1527" s="10" t="s">
        <v>2819</v>
      </c>
      <c r="H1527" s="11" t="s">
        <v>21</v>
      </c>
      <c r="I1527" s="12">
        <v>12</v>
      </c>
      <c r="J1527" s="13">
        <v>43009</v>
      </c>
      <c r="K1527" s="14">
        <v>43009</v>
      </c>
      <c r="L1527" s="14">
        <v>43100</v>
      </c>
      <c r="M1527" s="15">
        <v>1</v>
      </c>
      <c r="N1527" s="16">
        <v>0</v>
      </c>
      <c r="O1527" s="17"/>
      <c r="P1527" s="15">
        <f t="shared" si="103"/>
        <v>0</v>
      </c>
      <c r="Q1527" s="15">
        <f t="shared" si="100"/>
        <v>0</v>
      </c>
      <c r="R1527" s="32"/>
      <c r="S1527" s="21"/>
      <c r="T1527" s="21"/>
      <c r="U1527" s="21"/>
      <c r="V1527" s="32"/>
      <c r="W1527" s="32"/>
      <c r="X1527" s="32"/>
    </row>
    <row r="1528" spans="1:24" x14ac:dyDescent="0.25">
      <c r="A1528" s="253" t="s">
        <v>34</v>
      </c>
      <c r="B1528" s="7"/>
      <c r="C1528" s="7"/>
      <c r="D1528" s="8"/>
      <c r="E1528" s="8"/>
      <c r="F1528" s="9" t="s">
        <v>70</v>
      </c>
      <c r="G1528" s="10" t="s">
        <v>2820</v>
      </c>
      <c r="H1528" s="11" t="s">
        <v>21</v>
      </c>
      <c r="I1528" s="12">
        <v>12</v>
      </c>
      <c r="J1528" s="13">
        <v>43009</v>
      </c>
      <c r="K1528" s="14">
        <v>43009</v>
      </c>
      <c r="L1528" s="14">
        <v>43100</v>
      </c>
      <c r="M1528" s="15">
        <v>5</v>
      </c>
      <c r="N1528" s="16">
        <v>7</v>
      </c>
      <c r="O1528" s="17"/>
      <c r="P1528" s="15">
        <f t="shared" si="103"/>
        <v>7</v>
      </c>
      <c r="Q1528" s="15">
        <f t="shared" si="100"/>
        <v>140</v>
      </c>
      <c r="R1528" s="32"/>
      <c r="S1528" s="21"/>
      <c r="T1528" s="21"/>
      <c r="U1528" s="21"/>
      <c r="V1528" s="32"/>
      <c r="W1528" s="32"/>
      <c r="X1528" s="32"/>
    </row>
    <row r="1529" spans="1:24" x14ac:dyDescent="0.25">
      <c r="A1529" s="253" t="s">
        <v>34</v>
      </c>
      <c r="B1529" s="7"/>
      <c r="C1529" s="7"/>
      <c r="D1529" s="8"/>
      <c r="E1529" s="8"/>
      <c r="F1529" s="9" t="s">
        <v>72</v>
      </c>
      <c r="G1529" s="10" t="s">
        <v>2821</v>
      </c>
      <c r="H1529" s="11" t="s">
        <v>21</v>
      </c>
      <c r="I1529" s="12">
        <v>12</v>
      </c>
      <c r="J1529" s="13">
        <v>43009</v>
      </c>
      <c r="K1529" s="14">
        <v>43009</v>
      </c>
      <c r="L1529" s="14">
        <v>43100</v>
      </c>
      <c r="M1529" s="15">
        <v>1</v>
      </c>
      <c r="N1529" s="16">
        <v>0</v>
      </c>
      <c r="O1529" s="17"/>
      <c r="P1529" s="15">
        <f t="shared" si="103"/>
        <v>0</v>
      </c>
      <c r="Q1529" s="15">
        <f t="shared" ref="Q1529:Q1541" si="106">P1529/M1529*100</f>
        <v>0</v>
      </c>
      <c r="R1529" s="32"/>
      <c r="S1529" s="21"/>
      <c r="T1529" s="21"/>
      <c r="U1529" s="21"/>
      <c r="V1529" s="32"/>
      <c r="W1529" s="32"/>
      <c r="X1529" s="32"/>
    </row>
    <row r="1530" spans="1:24" ht="45" x14ac:dyDescent="0.25">
      <c r="A1530" s="253" t="s">
        <v>34</v>
      </c>
      <c r="B1530" s="7" t="s">
        <v>2804</v>
      </c>
      <c r="C1530" s="7" t="s">
        <v>2822</v>
      </c>
      <c r="D1530" s="8" t="s">
        <v>2823</v>
      </c>
      <c r="E1530" s="8" t="s">
        <v>2824</v>
      </c>
      <c r="F1530" s="9" t="s">
        <v>25</v>
      </c>
      <c r="G1530" s="10" t="s">
        <v>2825</v>
      </c>
      <c r="H1530" s="11" t="s">
        <v>21</v>
      </c>
      <c r="I1530" s="12">
        <v>12</v>
      </c>
      <c r="J1530" s="13">
        <v>43009</v>
      </c>
      <c r="K1530" s="14">
        <v>43009</v>
      </c>
      <c r="L1530" s="14">
        <v>43100</v>
      </c>
      <c r="M1530" s="15">
        <v>1</v>
      </c>
      <c r="N1530" s="16">
        <v>1</v>
      </c>
      <c r="O1530" s="17"/>
      <c r="P1530" s="15">
        <f t="shared" si="103"/>
        <v>1</v>
      </c>
      <c r="Q1530" s="15">
        <f t="shared" si="106"/>
        <v>100</v>
      </c>
      <c r="R1530" s="32"/>
      <c r="S1530" s="21"/>
      <c r="T1530" s="21"/>
      <c r="U1530" s="21"/>
      <c r="V1530" s="32"/>
      <c r="W1530" s="32"/>
      <c r="X1530" s="32"/>
    </row>
    <row r="1531" spans="1:24" x14ac:dyDescent="0.25">
      <c r="A1531" s="253" t="s">
        <v>34</v>
      </c>
      <c r="B1531" s="7"/>
      <c r="C1531" s="7"/>
      <c r="D1531" s="8"/>
      <c r="E1531" s="8"/>
      <c r="F1531" s="9" t="s">
        <v>24</v>
      </c>
      <c r="G1531" s="10" t="s">
        <v>2826</v>
      </c>
      <c r="H1531" s="11" t="s">
        <v>21</v>
      </c>
      <c r="I1531" s="12">
        <v>12</v>
      </c>
      <c r="J1531" s="13">
        <v>43009</v>
      </c>
      <c r="K1531" s="14">
        <v>43009</v>
      </c>
      <c r="L1531" s="14">
        <v>43100</v>
      </c>
      <c r="M1531" s="15">
        <v>1</v>
      </c>
      <c r="N1531" s="16">
        <v>1</v>
      </c>
      <c r="O1531" s="17"/>
      <c r="P1531" s="15">
        <f t="shared" si="103"/>
        <v>1</v>
      </c>
      <c r="Q1531" s="15">
        <f t="shared" si="106"/>
        <v>100</v>
      </c>
      <c r="R1531" s="32"/>
      <c r="S1531" s="21"/>
      <c r="T1531" s="21"/>
      <c r="U1531" s="21"/>
      <c r="V1531" s="32"/>
      <c r="W1531" s="32"/>
      <c r="X1531" s="32"/>
    </row>
    <row r="1532" spans="1:24" x14ac:dyDescent="0.25">
      <c r="A1532" s="253" t="s">
        <v>34</v>
      </c>
      <c r="B1532" s="7"/>
      <c r="C1532" s="7"/>
      <c r="D1532" s="8"/>
      <c r="E1532" s="8"/>
      <c r="F1532" s="9" t="s">
        <v>19</v>
      </c>
      <c r="G1532" s="10" t="s">
        <v>2827</v>
      </c>
      <c r="H1532" s="11" t="s">
        <v>21</v>
      </c>
      <c r="I1532" s="12">
        <v>12</v>
      </c>
      <c r="J1532" s="13">
        <v>43009</v>
      </c>
      <c r="K1532" s="14">
        <v>43009</v>
      </c>
      <c r="L1532" s="14">
        <v>43100</v>
      </c>
      <c r="M1532" s="15">
        <v>1</v>
      </c>
      <c r="N1532" s="16">
        <v>1</v>
      </c>
      <c r="O1532" s="17"/>
      <c r="P1532" s="15">
        <f t="shared" si="103"/>
        <v>1</v>
      </c>
      <c r="Q1532" s="15">
        <f t="shared" si="106"/>
        <v>100</v>
      </c>
      <c r="R1532" s="32"/>
      <c r="S1532" s="21"/>
      <c r="T1532" s="21"/>
      <c r="U1532" s="21"/>
      <c r="V1532" s="32"/>
      <c r="W1532" s="32"/>
      <c r="X1532" s="32"/>
    </row>
    <row r="1533" spans="1:24" x14ac:dyDescent="0.25">
      <c r="A1533" s="253" t="s">
        <v>34</v>
      </c>
      <c r="B1533" s="7"/>
      <c r="C1533" s="7"/>
      <c r="D1533" s="8"/>
      <c r="E1533" s="8"/>
      <c r="F1533" s="9" t="s">
        <v>197</v>
      </c>
      <c r="G1533" s="10" t="s">
        <v>2828</v>
      </c>
      <c r="H1533" s="11" t="s">
        <v>21</v>
      </c>
      <c r="I1533" s="12">
        <v>12</v>
      </c>
      <c r="J1533" s="13">
        <v>43009</v>
      </c>
      <c r="K1533" s="14">
        <v>43009</v>
      </c>
      <c r="L1533" s="14">
        <v>43100</v>
      </c>
      <c r="M1533" s="15">
        <v>1</v>
      </c>
      <c r="N1533" s="16">
        <v>1</v>
      </c>
      <c r="O1533" s="17"/>
      <c r="P1533" s="15">
        <f t="shared" si="103"/>
        <v>1</v>
      </c>
      <c r="Q1533" s="15">
        <f t="shared" si="106"/>
        <v>100</v>
      </c>
      <c r="R1533" s="32"/>
      <c r="S1533" s="21"/>
      <c r="T1533" s="21"/>
      <c r="U1533" s="21"/>
      <c r="V1533" s="32"/>
      <c r="W1533" s="32"/>
      <c r="X1533" s="32"/>
    </row>
    <row r="1534" spans="1:24" x14ac:dyDescent="0.25">
      <c r="A1534" s="253" t="s">
        <v>34</v>
      </c>
      <c r="B1534" s="7"/>
      <c r="C1534" s="7"/>
      <c r="D1534" s="8"/>
      <c r="E1534" s="8"/>
      <c r="F1534" s="9" t="s">
        <v>26</v>
      </c>
      <c r="G1534" s="10" t="s">
        <v>2829</v>
      </c>
      <c r="H1534" s="11" t="s">
        <v>21</v>
      </c>
      <c r="I1534" s="12">
        <v>12</v>
      </c>
      <c r="J1534" s="13">
        <v>43009</v>
      </c>
      <c r="K1534" s="14">
        <v>43009</v>
      </c>
      <c r="L1534" s="14">
        <v>43100</v>
      </c>
      <c r="M1534" s="15">
        <v>1</v>
      </c>
      <c r="N1534" s="16">
        <v>1</v>
      </c>
      <c r="O1534" s="17"/>
      <c r="P1534" s="15">
        <f t="shared" si="103"/>
        <v>1</v>
      </c>
      <c r="Q1534" s="15">
        <f t="shared" si="106"/>
        <v>100</v>
      </c>
      <c r="R1534" s="32"/>
      <c r="S1534" s="21"/>
      <c r="T1534" s="21"/>
      <c r="U1534" s="21"/>
      <c r="V1534" s="32"/>
      <c r="W1534" s="32"/>
      <c r="X1534" s="32"/>
    </row>
    <row r="1535" spans="1:24" x14ac:dyDescent="0.25">
      <c r="A1535" s="253" t="s">
        <v>34</v>
      </c>
      <c r="B1535" s="7"/>
      <c r="C1535" s="7"/>
      <c r="D1535" s="8"/>
      <c r="E1535" s="8"/>
      <c r="F1535" s="9" t="s">
        <v>70</v>
      </c>
      <c r="G1535" s="10" t="s">
        <v>2830</v>
      </c>
      <c r="H1535" s="11" t="s">
        <v>21</v>
      </c>
      <c r="I1535" s="12">
        <v>12</v>
      </c>
      <c r="J1535" s="13">
        <v>43009</v>
      </c>
      <c r="K1535" s="14">
        <v>43009</v>
      </c>
      <c r="L1535" s="14">
        <v>43100</v>
      </c>
      <c r="M1535" s="15">
        <v>1</v>
      </c>
      <c r="N1535" s="16">
        <v>1</v>
      </c>
      <c r="O1535" s="17"/>
      <c r="P1535" s="15">
        <f t="shared" si="103"/>
        <v>1</v>
      </c>
      <c r="Q1535" s="15">
        <f t="shared" si="106"/>
        <v>100</v>
      </c>
      <c r="R1535" s="32"/>
      <c r="S1535" s="21"/>
      <c r="T1535" s="21"/>
      <c r="U1535" s="21"/>
      <c r="V1535" s="32"/>
      <c r="W1535" s="32"/>
      <c r="X1535" s="32"/>
    </row>
    <row r="1536" spans="1:24" ht="60" x14ac:dyDescent="0.25">
      <c r="A1536" s="253" t="s">
        <v>34</v>
      </c>
      <c r="B1536" s="7" t="s">
        <v>2831</v>
      </c>
      <c r="C1536" s="7" t="s">
        <v>2832</v>
      </c>
      <c r="D1536" s="8" t="s">
        <v>2833</v>
      </c>
      <c r="E1536" s="8" t="s">
        <v>2834</v>
      </c>
      <c r="F1536" s="9" t="s">
        <v>25</v>
      </c>
      <c r="G1536" s="10" t="s">
        <v>2835</v>
      </c>
      <c r="H1536" s="11" t="s">
        <v>71</v>
      </c>
      <c r="I1536" s="12">
        <v>12</v>
      </c>
      <c r="J1536" s="13">
        <v>43009</v>
      </c>
      <c r="K1536" s="14">
        <v>43009</v>
      </c>
      <c r="L1536" s="14">
        <v>43100</v>
      </c>
      <c r="M1536" s="15">
        <v>100</v>
      </c>
      <c r="N1536" s="16">
        <v>100</v>
      </c>
      <c r="O1536" s="17"/>
      <c r="P1536" s="15">
        <f t="shared" si="103"/>
        <v>100</v>
      </c>
      <c r="Q1536" s="15">
        <f t="shared" si="106"/>
        <v>100</v>
      </c>
      <c r="R1536" s="32"/>
      <c r="S1536" s="21">
        <v>1000000000</v>
      </c>
      <c r="T1536" s="21">
        <v>0</v>
      </c>
      <c r="U1536" s="21">
        <v>0</v>
      </c>
      <c r="V1536" s="32">
        <v>0</v>
      </c>
      <c r="W1536" s="21">
        <f t="shared" ref="W1536" si="107">S1536+T1536+Z1536</f>
        <v>1000000000</v>
      </c>
      <c r="X1536" s="21">
        <f t="shared" ref="X1536" si="108">U1536+V1536+Y1536</f>
        <v>0</v>
      </c>
    </row>
    <row r="1537" spans="1:24" ht="60" x14ac:dyDescent="0.25">
      <c r="A1537" s="253" t="s">
        <v>34</v>
      </c>
      <c r="B1537" s="7" t="s">
        <v>2831</v>
      </c>
      <c r="C1537" s="7" t="s">
        <v>2836</v>
      </c>
      <c r="D1537" s="8" t="s">
        <v>2837</v>
      </c>
      <c r="E1537" s="8" t="s">
        <v>2838</v>
      </c>
      <c r="F1537" s="9" t="s">
        <v>25</v>
      </c>
      <c r="G1537" s="10" t="s">
        <v>2839</v>
      </c>
      <c r="H1537" s="11" t="s">
        <v>21</v>
      </c>
      <c r="I1537" s="12">
        <v>12</v>
      </c>
      <c r="J1537" s="13">
        <v>43009</v>
      </c>
      <c r="K1537" s="14">
        <v>43009</v>
      </c>
      <c r="L1537" s="14">
        <v>43100</v>
      </c>
      <c r="M1537" s="15">
        <v>1</v>
      </c>
      <c r="N1537" s="16">
        <v>1</v>
      </c>
      <c r="O1537" s="17"/>
      <c r="P1537" s="15">
        <f t="shared" si="103"/>
        <v>1</v>
      </c>
      <c r="Q1537" s="15">
        <f t="shared" si="106"/>
        <v>100</v>
      </c>
      <c r="R1537" s="32"/>
      <c r="S1537" s="32"/>
      <c r="T1537" s="32"/>
      <c r="U1537" s="32"/>
      <c r="V1537" s="32"/>
      <c r="W1537" s="32"/>
      <c r="X1537" s="32"/>
    </row>
    <row r="1538" spans="1:24" x14ac:dyDescent="0.25">
      <c r="A1538" s="253" t="s">
        <v>34</v>
      </c>
      <c r="B1538" s="7"/>
      <c r="C1538" s="7"/>
      <c r="D1538" s="8"/>
      <c r="E1538" s="8"/>
      <c r="F1538" s="9" t="s">
        <v>24</v>
      </c>
      <c r="G1538" s="10" t="s">
        <v>2840</v>
      </c>
      <c r="H1538" s="11" t="s">
        <v>21</v>
      </c>
      <c r="I1538" s="12">
        <v>12</v>
      </c>
      <c r="J1538" s="13">
        <v>43009</v>
      </c>
      <c r="K1538" s="14">
        <v>43009</v>
      </c>
      <c r="L1538" s="14">
        <v>43100</v>
      </c>
      <c r="M1538" s="15">
        <v>1</v>
      </c>
      <c r="N1538" s="16">
        <v>1</v>
      </c>
      <c r="O1538" s="17"/>
      <c r="P1538" s="15">
        <f t="shared" si="103"/>
        <v>1</v>
      </c>
      <c r="Q1538" s="15">
        <f t="shared" si="106"/>
        <v>100</v>
      </c>
      <c r="R1538" s="32"/>
      <c r="S1538" s="32"/>
      <c r="T1538" s="32"/>
      <c r="U1538" s="32"/>
      <c r="V1538" s="32"/>
      <c r="W1538" s="32"/>
      <c r="X1538" s="32"/>
    </row>
    <row r="1539" spans="1:24" x14ac:dyDescent="0.25">
      <c r="A1539" s="253" t="s">
        <v>34</v>
      </c>
      <c r="B1539" s="7"/>
      <c r="C1539" s="7"/>
      <c r="D1539" s="8"/>
      <c r="E1539" s="8"/>
      <c r="F1539" s="9" t="s">
        <v>19</v>
      </c>
      <c r="G1539" s="10" t="s">
        <v>2841</v>
      </c>
      <c r="H1539" s="11" t="s">
        <v>21</v>
      </c>
      <c r="I1539" s="12">
        <v>12</v>
      </c>
      <c r="J1539" s="13">
        <v>43009</v>
      </c>
      <c r="K1539" s="14">
        <v>43009</v>
      </c>
      <c r="L1539" s="14">
        <v>43100</v>
      </c>
      <c r="M1539" s="15">
        <v>125</v>
      </c>
      <c r="N1539" s="16">
        <v>47</v>
      </c>
      <c r="O1539" s="17"/>
      <c r="P1539" s="15">
        <f t="shared" si="103"/>
        <v>47</v>
      </c>
      <c r="Q1539" s="15">
        <f t="shared" si="106"/>
        <v>37.6</v>
      </c>
      <c r="R1539" s="32"/>
      <c r="S1539" s="32"/>
      <c r="T1539" s="32"/>
      <c r="U1539" s="32"/>
      <c r="V1539" s="32"/>
      <c r="W1539" s="32"/>
      <c r="X1539" s="32"/>
    </row>
    <row r="1540" spans="1:24" x14ac:dyDescent="0.25">
      <c r="A1540" s="253" t="s">
        <v>34</v>
      </c>
      <c r="B1540" s="7"/>
      <c r="C1540" s="7"/>
      <c r="D1540" s="8"/>
      <c r="E1540" s="8"/>
      <c r="F1540" s="9" t="s">
        <v>197</v>
      </c>
      <c r="G1540" s="10" t="s">
        <v>2842</v>
      </c>
      <c r="H1540" s="11" t="s">
        <v>21</v>
      </c>
      <c r="I1540" s="12">
        <v>12</v>
      </c>
      <c r="J1540" s="13">
        <v>43009</v>
      </c>
      <c r="K1540" s="14">
        <v>43009</v>
      </c>
      <c r="L1540" s="14">
        <v>43100</v>
      </c>
      <c r="M1540" s="15">
        <v>125</v>
      </c>
      <c r="N1540" s="16">
        <v>47</v>
      </c>
      <c r="O1540" s="17"/>
      <c r="P1540" s="15">
        <f t="shared" si="103"/>
        <v>47</v>
      </c>
      <c r="Q1540" s="15">
        <f t="shared" si="106"/>
        <v>37.6</v>
      </c>
      <c r="R1540" s="32"/>
      <c r="S1540" s="32"/>
      <c r="T1540" s="32"/>
      <c r="U1540" s="32"/>
      <c r="V1540" s="32"/>
      <c r="W1540" s="32"/>
      <c r="X1540" s="32"/>
    </row>
    <row r="1541" spans="1:24" x14ac:dyDescent="0.25">
      <c r="A1541" s="253" t="s">
        <v>34</v>
      </c>
      <c r="B1541" s="7"/>
      <c r="C1541" s="7"/>
      <c r="D1541" s="8"/>
      <c r="E1541" s="8"/>
      <c r="F1541" s="9" t="s">
        <v>26</v>
      </c>
      <c r="G1541" s="10" t="s">
        <v>2843</v>
      </c>
      <c r="H1541" s="11" t="s">
        <v>71</v>
      </c>
      <c r="I1541" s="12">
        <v>12</v>
      </c>
      <c r="J1541" s="13">
        <v>43009</v>
      </c>
      <c r="K1541" s="14">
        <v>43009</v>
      </c>
      <c r="L1541" s="14">
        <v>43100</v>
      </c>
      <c r="M1541" s="15">
        <v>100</v>
      </c>
      <c r="N1541" s="16">
        <v>100</v>
      </c>
      <c r="O1541" s="17"/>
      <c r="P1541" s="15">
        <f t="shared" si="103"/>
        <v>100</v>
      </c>
      <c r="Q1541" s="15">
        <f t="shared" si="106"/>
        <v>100</v>
      </c>
      <c r="R1541" s="32"/>
      <c r="S1541" s="32"/>
      <c r="T1541" s="32"/>
      <c r="U1541" s="32"/>
      <c r="V1541" s="32"/>
      <c r="W1541" s="32"/>
      <c r="X1541" s="32"/>
    </row>
  </sheetData>
  <sheetProtection algorithmName="SHA-512" hashValue="/J19wUJTn+51WV4lgjyJnfHV31wQUeEusUIyoBaHksJqlAedd86zaZ0+nQjk6jX0oqSwDLDoZ0im5qm6Enwxjw==" saltValue="SMivfxjjNMhDZZdIY8KtIg==" spinCount="100000" sheet="1" objects="1" scenarios="1"/>
  <autoFilter ref="A2:Y1518"/>
  <mergeCells count="2">
    <mergeCell ref="A1:G1"/>
    <mergeCell ref="R486:R489"/>
  </mergeCells>
  <dataValidations disablePrompts="1" count="1">
    <dataValidation type="textLength" allowBlank="1" showInputMessage="1" showErrorMessage="1" error="Ingrese el nombre de la actividad que no exceda los 40 carácteres" sqref="G486:G492">
      <formula1>0</formula1>
      <formula2>40</formula2>
    </dataValidation>
  </dataValidations>
  <pageMargins left="0.70866141732283472" right="0.70866141732283472" top="0.74803149606299213" bottom="0.74803149606299213" header="0.31496062992125984" footer="0.31496062992125984"/>
  <pageSetup scale="6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E46"/>
  <sheetViews>
    <sheetView workbookViewId="0">
      <selection activeCell="B3" sqref="B3"/>
    </sheetView>
  </sheetViews>
  <sheetFormatPr baseColWidth="10" defaultRowHeight="15" x14ac:dyDescent="0.25"/>
  <cols>
    <col min="1" max="1" width="35.85546875" customWidth="1"/>
    <col min="2" max="2" width="17.85546875" customWidth="1"/>
    <col min="3" max="3" width="14" customWidth="1"/>
    <col min="4" max="4" width="35.85546875" customWidth="1"/>
    <col min="5" max="5" width="17.85546875" customWidth="1"/>
  </cols>
  <sheetData>
    <row r="1" spans="1:5" x14ac:dyDescent="0.25">
      <c r="A1" t="s">
        <v>0</v>
      </c>
      <c r="B1" t="s">
        <v>59</v>
      </c>
      <c r="C1" t="s">
        <v>60</v>
      </c>
      <c r="D1" t="s">
        <v>292</v>
      </c>
      <c r="E1" t="s">
        <v>293</v>
      </c>
    </row>
    <row r="2" spans="1:5" ht="45" x14ac:dyDescent="0.25">
      <c r="A2" s="19" t="s">
        <v>27</v>
      </c>
      <c r="B2" s="26" t="s">
        <v>294</v>
      </c>
      <c r="C2" s="51"/>
      <c r="D2" s="19" t="s">
        <v>27</v>
      </c>
      <c r="E2" s="23" t="s">
        <v>80</v>
      </c>
    </row>
    <row r="3" spans="1:5" ht="45" x14ac:dyDescent="0.25">
      <c r="A3" s="31" t="s">
        <v>28</v>
      </c>
      <c r="C3" s="52"/>
      <c r="D3" s="19" t="s">
        <v>28</v>
      </c>
      <c r="E3" s="27" t="s">
        <v>87</v>
      </c>
    </row>
    <row r="4" spans="1:5" x14ac:dyDescent="0.25">
      <c r="A4" s="19" t="s">
        <v>29</v>
      </c>
      <c r="C4" s="52"/>
      <c r="D4" s="19" t="s">
        <v>29</v>
      </c>
    </row>
    <row r="5" spans="1:5" ht="30" x14ac:dyDescent="0.25">
      <c r="A5" s="19" t="s">
        <v>30</v>
      </c>
      <c r="C5" s="52"/>
      <c r="D5" s="19" t="s">
        <v>30</v>
      </c>
      <c r="E5" t="s">
        <v>61</v>
      </c>
    </row>
    <row r="6" spans="1:5" ht="30" x14ac:dyDescent="0.25">
      <c r="A6" s="19" t="s">
        <v>31</v>
      </c>
      <c r="C6" s="52"/>
      <c r="D6" s="19" t="s">
        <v>31</v>
      </c>
      <c r="E6" s="24" t="s">
        <v>61</v>
      </c>
    </row>
    <row r="7" spans="1:5" x14ac:dyDescent="0.25">
      <c r="A7" s="19" t="s">
        <v>32</v>
      </c>
      <c r="B7" t="s">
        <v>61</v>
      </c>
      <c r="C7" s="52"/>
      <c r="D7" s="19" t="s">
        <v>32</v>
      </c>
      <c r="E7" t="s">
        <v>61</v>
      </c>
    </row>
    <row r="8" spans="1:5" x14ac:dyDescent="0.25">
      <c r="A8" s="19" t="s">
        <v>14</v>
      </c>
      <c r="B8" t="s">
        <v>61</v>
      </c>
      <c r="C8" s="52"/>
      <c r="D8" s="19" t="s">
        <v>14</v>
      </c>
      <c r="E8" s="24" t="s">
        <v>61</v>
      </c>
    </row>
    <row r="9" spans="1:5" x14ac:dyDescent="0.25">
      <c r="A9" s="19" t="s">
        <v>33</v>
      </c>
      <c r="B9" t="s">
        <v>61</v>
      </c>
      <c r="C9" s="52"/>
      <c r="D9" s="19" t="s">
        <v>33</v>
      </c>
      <c r="E9" s="24" t="s">
        <v>61</v>
      </c>
    </row>
    <row r="10" spans="1:5" x14ac:dyDescent="0.25">
      <c r="A10" s="31" t="s">
        <v>34</v>
      </c>
      <c r="C10" s="53"/>
      <c r="D10" s="19" t="s">
        <v>34</v>
      </c>
      <c r="E10" s="27" t="s">
        <v>82</v>
      </c>
    </row>
    <row r="11" spans="1:5" x14ac:dyDescent="0.25">
      <c r="A11" s="19" t="s">
        <v>35</v>
      </c>
      <c r="C11" s="52"/>
      <c r="D11" s="19" t="s">
        <v>35</v>
      </c>
      <c r="E11" s="24" t="s">
        <v>61</v>
      </c>
    </row>
    <row r="12" spans="1:5" x14ac:dyDescent="0.25">
      <c r="A12" s="19" t="s">
        <v>36</v>
      </c>
      <c r="C12" s="52"/>
      <c r="D12" s="19" t="s">
        <v>36</v>
      </c>
    </row>
    <row r="13" spans="1:5" ht="30" x14ac:dyDescent="0.25">
      <c r="A13" s="19" t="s">
        <v>37</v>
      </c>
      <c r="B13" t="s">
        <v>61</v>
      </c>
      <c r="C13" s="52"/>
      <c r="D13" s="19" t="s">
        <v>37</v>
      </c>
      <c r="E13" s="24" t="s">
        <v>61</v>
      </c>
    </row>
    <row r="14" spans="1:5" x14ac:dyDescent="0.25">
      <c r="A14" s="19" t="s">
        <v>38</v>
      </c>
      <c r="C14" s="52"/>
      <c r="D14" s="19" t="s">
        <v>38</v>
      </c>
      <c r="E14" t="s">
        <v>61</v>
      </c>
    </row>
    <row r="15" spans="1:5" x14ac:dyDescent="0.25">
      <c r="A15" s="31" t="s">
        <v>39</v>
      </c>
      <c r="C15" s="52"/>
      <c r="D15" s="19" t="s">
        <v>39</v>
      </c>
      <c r="E15" s="27" t="s">
        <v>83</v>
      </c>
    </row>
    <row r="16" spans="1:5" x14ac:dyDescent="0.25">
      <c r="A16" s="19" t="s">
        <v>40</v>
      </c>
      <c r="C16" s="52"/>
      <c r="D16" s="19" t="s">
        <v>40</v>
      </c>
      <c r="E16" s="24" t="s">
        <v>61</v>
      </c>
    </row>
    <row r="17" spans="1:5" x14ac:dyDescent="0.25">
      <c r="A17" s="31" t="s">
        <v>41</v>
      </c>
      <c r="C17" s="52"/>
      <c r="D17" s="19" t="s">
        <v>41</v>
      </c>
      <c r="E17" s="27" t="s">
        <v>84</v>
      </c>
    </row>
    <row r="18" spans="1:5" x14ac:dyDescent="0.25">
      <c r="A18" s="19" t="s">
        <v>42</v>
      </c>
      <c r="C18" s="52"/>
      <c r="D18" s="19" t="s">
        <v>42</v>
      </c>
    </row>
    <row r="19" spans="1:5" ht="30" x14ac:dyDescent="0.25">
      <c r="A19" s="19" t="s">
        <v>43</v>
      </c>
      <c r="B19" t="s">
        <v>61</v>
      </c>
      <c r="C19" s="52"/>
      <c r="D19" s="19" t="s">
        <v>43</v>
      </c>
      <c r="E19" s="24" t="s">
        <v>61</v>
      </c>
    </row>
    <row r="20" spans="1:5" ht="30" x14ac:dyDescent="0.25">
      <c r="A20" s="19" t="s">
        <v>44</v>
      </c>
      <c r="B20" t="s">
        <v>61</v>
      </c>
      <c r="C20" s="52"/>
      <c r="D20" s="19" t="s">
        <v>44</v>
      </c>
      <c r="E20" t="s">
        <v>61</v>
      </c>
    </row>
    <row r="21" spans="1:5" ht="30" x14ac:dyDescent="0.25">
      <c r="A21" s="19" t="s">
        <v>45</v>
      </c>
      <c r="C21" s="52"/>
      <c r="D21" s="19" t="s">
        <v>45</v>
      </c>
      <c r="E21" s="24" t="s">
        <v>61</v>
      </c>
    </row>
    <row r="22" spans="1:5" x14ac:dyDescent="0.25">
      <c r="A22" s="31" t="s">
        <v>46</v>
      </c>
      <c r="C22" s="52"/>
      <c r="D22" s="19" t="s">
        <v>46</v>
      </c>
      <c r="E22" t="s">
        <v>81</v>
      </c>
    </row>
    <row r="23" spans="1:5" ht="30" x14ac:dyDescent="0.25">
      <c r="A23" s="19" t="s">
        <v>47</v>
      </c>
      <c r="C23" s="52"/>
      <c r="D23" s="19" t="s">
        <v>47</v>
      </c>
      <c r="E23" s="24" t="s">
        <v>61</v>
      </c>
    </row>
    <row r="24" spans="1:5" ht="30" x14ac:dyDescent="0.25">
      <c r="A24" s="19" t="s">
        <v>48</v>
      </c>
      <c r="B24" t="s">
        <v>61</v>
      </c>
      <c r="C24" s="52"/>
      <c r="D24" s="19" t="s">
        <v>48</v>
      </c>
      <c r="E24" s="25" t="s">
        <v>61</v>
      </c>
    </row>
    <row r="25" spans="1:5" x14ac:dyDescent="0.25">
      <c r="A25" s="31" t="s">
        <v>49</v>
      </c>
      <c r="C25" s="52"/>
      <c r="D25" s="19" t="s">
        <v>49</v>
      </c>
    </row>
    <row r="26" spans="1:5" x14ac:dyDescent="0.25">
      <c r="A26" s="19" t="s">
        <v>50</v>
      </c>
      <c r="C26" s="52"/>
      <c r="D26" s="19" t="s">
        <v>50</v>
      </c>
      <c r="E26" s="24" t="s">
        <v>61</v>
      </c>
    </row>
    <row r="27" spans="1:5" ht="30" x14ac:dyDescent="0.25">
      <c r="A27" s="31" t="s">
        <v>51</v>
      </c>
      <c r="B27" t="s">
        <v>61</v>
      </c>
      <c r="C27" s="52"/>
      <c r="D27" s="19" t="s">
        <v>51</v>
      </c>
      <c r="E27" s="27" t="s">
        <v>86</v>
      </c>
    </row>
    <row r="28" spans="1:5" ht="30" x14ac:dyDescent="0.25">
      <c r="A28" s="19" t="s">
        <v>52</v>
      </c>
      <c r="B28" t="s">
        <v>61</v>
      </c>
      <c r="C28" s="52"/>
      <c r="D28" s="19" t="s">
        <v>52</v>
      </c>
      <c r="E28" s="25" t="s">
        <v>61</v>
      </c>
    </row>
    <row r="29" spans="1:5" x14ac:dyDescent="0.25">
      <c r="A29" s="31" t="s">
        <v>53</v>
      </c>
      <c r="C29" s="52"/>
      <c r="D29" s="19" t="s">
        <v>53</v>
      </c>
      <c r="E29" s="27" t="s">
        <v>85</v>
      </c>
    </row>
    <row r="30" spans="1:5" ht="30" x14ac:dyDescent="0.25">
      <c r="A30" s="19" t="s">
        <v>54</v>
      </c>
      <c r="C30" s="52"/>
      <c r="D30" s="19" t="s">
        <v>54</v>
      </c>
      <c r="E30" s="25" t="s">
        <v>61</v>
      </c>
    </row>
    <row r="31" spans="1:5" ht="30" x14ac:dyDescent="0.25">
      <c r="A31" s="19" t="s">
        <v>55</v>
      </c>
      <c r="C31" s="52"/>
      <c r="D31" s="19" t="s">
        <v>55</v>
      </c>
      <c r="E31" t="s">
        <v>61</v>
      </c>
    </row>
    <row r="32" spans="1:5" x14ac:dyDescent="0.25">
      <c r="A32" s="19" t="s">
        <v>56</v>
      </c>
      <c r="C32" s="52"/>
      <c r="D32" s="19" t="s">
        <v>56</v>
      </c>
      <c r="E32" s="24" t="s">
        <v>61</v>
      </c>
    </row>
    <row r="33" spans="1:5" x14ac:dyDescent="0.25">
      <c r="A33" s="19" t="s">
        <v>57</v>
      </c>
      <c r="C33" s="52"/>
      <c r="D33" s="19" t="s">
        <v>57</v>
      </c>
      <c r="E33" t="s">
        <v>61</v>
      </c>
    </row>
    <row r="34" spans="1:5" x14ac:dyDescent="0.25">
      <c r="A34" s="31" t="s">
        <v>58</v>
      </c>
      <c r="C34" s="52"/>
      <c r="D34" s="19" t="s">
        <v>58</v>
      </c>
    </row>
    <row r="35" spans="1:5" x14ac:dyDescent="0.25">
      <c r="C35" s="52"/>
    </row>
    <row r="36" spans="1:5" x14ac:dyDescent="0.25">
      <c r="C36" s="52"/>
    </row>
    <row r="37" spans="1:5" x14ac:dyDescent="0.25">
      <c r="C37" s="52"/>
    </row>
    <row r="38" spans="1:5" x14ac:dyDescent="0.25">
      <c r="C38" s="52"/>
    </row>
    <row r="41" spans="1:5" x14ac:dyDescent="0.25">
      <c r="A41" s="50" t="s">
        <v>286</v>
      </c>
    </row>
    <row r="42" spans="1:5" x14ac:dyDescent="0.25">
      <c r="A42" s="50" t="s">
        <v>287</v>
      </c>
    </row>
    <row r="43" spans="1:5" x14ac:dyDescent="0.25">
      <c r="A43" s="50" t="s">
        <v>288</v>
      </c>
    </row>
    <row r="44" spans="1:5" x14ac:dyDescent="0.25">
      <c r="A44" s="50" t="s">
        <v>289</v>
      </c>
    </row>
    <row r="45" spans="1:5" x14ac:dyDescent="0.25">
      <c r="A45" s="50" t="s">
        <v>290</v>
      </c>
    </row>
    <row r="46" spans="1:5" x14ac:dyDescent="0.25">
      <c r="A46" s="50" t="s">
        <v>291</v>
      </c>
    </row>
  </sheetData>
  <autoFilter ref="A1:F34"/>
  <sortState ref="A2:E34">
    <sortCondition ref="A2:A34"/>
  </sortState>
  <hyperlinks>
    <hyperlink ref="E10" r:id="rId1"/>
    <hyperlink ref="E15" r:id="rId2"/>
    <hyperlink ref="E17" r:id="rId3"/>
    <hyperlink ref="E29" r:id="rId4"/>
    <hyperlink ref="E27" r:id="rId5"/>
    <hyperlink ref="E3" r:id="rId6"/>
  </hyperlinks>
  <pageMargins left="0.7" right="0.7" top="0.75" bottom="0.75" header="0.3" footer="0.3"/>
  <pageSetup orientation="portrait" horizontalDpi="4294967295" verticalDpi="4294967295"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CARLOS JARAMILLO OBREGON</dc:creator>
  <cp:lastModifiedBy>HERNANDO LATORRE FORERO</cp:lastModifiedBy>
  <cp:lastPrinted>2018-02-20T12:24:55Z</cp:lastPrinted>
  <dcterms:created xsi:type="dcterms:W3CDTF">2017-11-10T14:00:29Z</dcterms:created>
  <dcterms:modified xsi:type="dcterms:W3CDTF">2018-02-20T17:10:04Z</dcterms:modified>
</cp:coreProperties>
</file>