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jjaramilloo\My Documents\Plan de Accion Sept 2023\"/>
    </mc:Choice>
  </mc:AlternateContent>
  <bookViews>
    <workbookView xWindow="0" yWindow="0" windowWidth="28800" windowHeight="10800"/>
  </bookViews>
  <sheets>
    <sheet name="PA2023" sheetId="1" r:id="rId1"/>
  </sheets>
  <externalReferences>
    <externalReference r:id="rId2"/>
  </externalReferences>
  <definedNames>
    <definedName name="_xlnm._FilterDatabase" localSheetId="0" hidden="1">'PA2023'!$A$6:$S$1558</definedName>
    <definedName name="ENTIDAD">#REF!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558" i="1" l="1"/>
  <c r="A1557" i="1"/>
  <c r="A1556" i="1"/>
  <c r="A1555" i="1"/>
  <c r="A1554" i="1"/>
  <c r="A1553" i="1"/>
  <c r="A1552" i="1"/>
  <c r="A1551" i="1"/>
  <c r="A1550" i="1"/>
  <c r="A1549" i="1"/>
  <c r="A1548" i="1"/>
  <c r="A1547" i="1"/>
  <c r="A1546" i="1"/>
  <c r="A1545" i="1"/>
  <c r="A1544" i="1"/>
  <c r="A1543" i="1"/>
  <c r="A1542" i="1"/>
  <c r="A1541" i="1"/>
  <c r="A1540" i="1"/>
  <c r="A1539" i="1"/>
  <c r="A1538" i="1"/>
  <c r="A1537" i="1"/>
  <c r="A1536" i="1"/>
  <c r="A1535" i="1"/>
  <c r="A1534" i="1"/>
  <c r="A1533" i="1"/>
  <c r="A1532" i="1"/>
  <c r="A1531" i="1"/>
  <c r="A1530" i="1"/>
  <c r="A1529" i="1"/>
  <c r="A1528" i="1"/>
  <c r="A1527" i="1"/>
  <c r="A1526" i="1"/>
  <c r="A1525" i="1"/>
  <c r="A1524" i="1"/>
  <c r="A1523" i="1"/>
  <c r="A1522" i="1"/>
  <c r="A1521" i="1"/>
  <c r="A1520" i="1"/>
  <c r="A1519" i="1"/>
  <c r="A1518" i="1"/>
  <c r="A1517" i="1"/>
  <c r="A1516" i="1"/>
  <c r="A1515" i="1"/>
  <c r="A1514" i="1"/>
  <c r="A1513" i="1"/>
  <c r="A1512" i="1"/>
  <c r="A1511" i="1"/>
  <c r="A1510" i="1"/>
  <c r="A1509" i="1"/>
  <c r="A1508" i="1"/>
  <c r="A1507" i="1"/>
  <c r="A1506" i="1"/>
  <c r="A1505" i="1"/>
  <c r="A1504" i="1"/>
  <c r="A1503" i="1"/>
  <c r="A1502" i="1"/>
  <c r="A1501" i="1"/>
  <c r="A1500" i="1"/>
  <c r="A1499" i="1"/>
  <c r="A1498" i="1"/>
  <c r="A1497" i="1"/>
  <c r="A1496" i="1"/>
  <c r="A1495" i="1"/>
  <c r="A1494" i="1"/>
  <c r="A1493" i="1"/>
  <c r="A1492" i="1"/>
  <c r="A1491" i="1"/>
  <c r="A1490" i="1"/>
  <c r="A1489" i="1"/>
  <c r="A1488" i="1"/>
  <c r="A1487" i="1"/>
  <c r="A1486" i="1"/>
  <c r="A1485" i="1"/>
  <c r="A1484" i="1"/>
  <c r="A1483" i="1"/>
  <c r="A1482" i="1"/>
  <c r="A1481" i="1"/>
  <c r="A1480" i="1"/>
  <c r="A1479" i="1"/>
  <c r="A1478" i="1"/>
  <c r="A1477" i="1"/>
  <c r="A1476" i="1"/>
  <c r="A1475" i="1"/>
  <c r="A1474" i="1"/>
  <c r="A1473" i="1"/>
  <c r="A1472" i="1"/>
  <c r="A1471" i="1"/>
  <c r="A1470" i="1"/>
  <c r="A1469" i="1"/>
  <c r="A1468" i="1"/>
  <c r="A1467" i="1"/>
  <c r="A1466" i="1"/>
  <c r="A1465" i="1"/>
  <c r="A1464" i="1"/>
  <c r="A1463" i="1"/>
  <c r="A1462" i="1"/>
  <c r="A1461" i="1"/>
  <c r="A1460" i="1"/>
  <c r="A1459" i="1"/>
  <c r="A1458" i="1"/>
  <c r="A1457" i="1"/>
  <c r="A1456" i="1"/>
  <c r="A1455" i="1"/>
  <c r="A1454" i="1"/>
  <c r="A1453" i="1"/>
  <c r="A1452" i="1"/>
  <c r="A1451" i="1"/>
  <c r="A1450" i="1"/>
  <c r="A1449" i="1"/>
  <c r="A1448" i="1"/>
  <c r="A1447" i="1"/>
  <c r="A1446" i="1"/>
  <c r="A1445" i="1"/>
  <c r="A1444" i="1"/>
  <c r="A1443" i="1"/>
  <c r="A1442" i="1"/>
  <c r="A1441" i="1"/>
  <c r="A1440" i="1"/>
  <c r="A1439" i="1"/>
  <c r="A1438" i="1"/>
  <c r="A1437" i="1"/>
  <c r="A1436" i="1"/>
  <c r="A1435" i="1"/>
  <c r="A1434" i="1"/>
  <c r="A1433" i="1"/>
  <c r="A1432" i="1"/>
  <c r="A1431" i="1"/>
  <c r="A1430" i="1"/>
  <c r="A1429" i="1"/>
  <c r="A1428" i="1"/>
  <c r="A1427" i="1"/>
  <c r="A1426" i="1"/>
  <c r="A1425" i="1"/>
  <c r="A1424" i="1"/>
  <c r="A1423" i="1"/>
  <c r="A1422" i="1"/>
  <c r="A1421" i="1"/>
  <c r="A1420" i="1"/>
  <c r="A1419" i="1"/>
  <c r="A1418" i="1"/>
  <c r="A1417" i="1"/>
  <c r="A1416" i="1"/>
  <c r="A1415" i="1"/>
  <c r="A1414" i="1"/>
  <c r="A1413" i="1"/>
  <c r="A1412" i="1"/>
  <c r="A1411" i="1"/>
  <c r="A1410" i="1"/>
  <c r="A1409" i="1"/>
  <c r="A1408" i="1"/>
  <c r="A1407" i="1"/>
  <c r="A1406" i="1"/>
  <c r="A1405" i="1"/>
  <c r="A1404" i="1"/>
  <c r="A1403" i="1"/>
  <c r="A1402" i="1"/>
  <c r="A1401" i="1"/>
  <c r="A1400" i="1"/>
  <c r="A1399" i="1"/>
  <c r="A1398" i="1"/>
  <c r="A1397" i="1"/>
  <c r="A1396" i="1"/>
  <c r="A1395" i="1"/>
  <c r="A1394" i="1"/>
  <c r="A1393" i="1"/>
  <c r="A1392" i="1"/>
  <c r="A1391" i="1"/>
  <c r="A1390" i="1"/>
  <c r="A1389" i="1"/>
  <c r="A1388" i="1"/>
  <c r="A1387" i="1"/>
  <c r="A1386" i="1"/>
  <c r="A1385" i="1"/>
  <c r="A1384" i="1"/>
  <c r="A1383" i="1"/>
  <c r="A1382" i="1"/>
  <c r="A1381" i="1"/>
  <c r="A1380" i="1"/>
  <c r="A1379" i="1"/>
  <c r="A1378" i="1"/>
  <c r="A1377" i="1"/>
  <c r="A1376" i="1"/>
  <c r="A1375" i="1"/>
  <c r="A1374" i="1"/>
  <c r="A1373" i="1"/>
  <c r="A1372" i="1"/>
  <c r="A1371" i="1"/>
  <c r="A1370" i="1"/>
  <c r="A1369" i="1"/>
  <c r="A1368" i="1"/>
  <c r="A1367" i="1"/>
  <c r="A1366" i="1"/>
  <c r="A1365" i="1"/>
  <c r="A1364" i="1"/>
  <c r="A1363" i="1"/>
  <c r="A1362" i="1"/>
  <c r="A1361" i="1"/>
  <c r="A1360" i="1"/>
  <c r="A1359" i="1"/>
  <c r="A1358" i="1"/>
  <c r="A1357" i="1"/>
  <c r="A1356" i="1"/>
  <c r="A1355" i="1"/>
  <c r="A1354" i="1"/>
  <c r="A1353" i="1"/>
  <c r="A1352" i="1"/>
  <c r="A1351" i="1"/>
  <c r="A1350" i="1"/>
  <c r="A1349" i="1"/>
  <c r="A1348" i="1"/>
  <c r="A1347" i="1"/>
  <c r="A1346" i="1"/>
  <c r="A1345" i="1"/>
  <c r="A1344" i="1"/>
  <c r="A1343" i="1"/>
  <c r="A1342" i="1"/>
  <c r="A1341" i="1"/>
  <c r="A1340" i="1"/>
  <c r="A1339" i="1"/>
  <c r="A1338" i="1"/>
  <c r="A1337" i="1"/>
  <c r="A1336" i="1"/>
  <c r="A1335" i="1"/>
  <c r="A1334" i="1"/>
  <c r="A1333" i="1"/>
  <c r="A1332" i="1"/>
  <c r="A1331" i="1"/>
  <c r="A1330" i="1"/>
  <c r="A1329" i="1"/>
  <c r="A1328" i="1"/>
  <c r="A1327" i="1"/>
  <c r="A1326" i="1"/>
  <c r="A1325" i="1"/>
  <c r="A1324" i="1"/>
  <c r="A1323" i="1"/>
  <c r="A1322" i="1"/>
  <c r="A1321" i="1"/>
  <c r="A1320" i="1"/>
  <c r="A1319" i="1"/>
  <c r="A1318" i="1"/>
  <c r="A1317" i="1"/>
  <c r="A1316" i="1"/>
  <c r="A1315" i="1"/>
  <c r="A1314" i="1"/>
  <c r="A1313" i="1"/>
  <c r="A1312" i="1"/>
  <c r="A1311" i="1"/>
  <c r="A1310" i="1"/>
  <c r="A1309" i="1"/>
  <c r="A1308" i="1"/>
  <c r="A1307" i="1"/>
  <c r="A1306" i="1"/>
  <c r="A1305" i="1"/>
  <c r="A1304" i="1"/>
  <c r="A1303" i="1"/>
  <c r="A1302" i="1"/>
  <c r="A1301" i="1"/>
  <c r="A1300" i="1"/>
  <c r="A1299" i="1"/>
  <c r="A1298" i="1"/>
  <c r="A1297" i="1"/>
  <c r="A1296" i="1"/>
  <c r="A1295" i="1"/>
  <c r="A1294" i="1"/>
  <c r="A1293" i="1"/>
  <c r="A1292" i="1"/>
  <c r="A1291" i="1"/>
  <c r="A1290" i="1"/>
  <c r="A1289" i="1"/>
  <c r="A1288" i="1"/>
  <c r="A1287" i="1"/>
  <c r="A1286" i="1"/>
  <c r="A1285" i="1"/>
  <c r="A1284" i="1"/>
  <c r="A1283" i="1"/>
  <c r="A1282" i="1"/>
  <c r="A1281" i="1"/>
  <c r="A1280" i="1"/>
  <c r="A1279" i="1"/>
  <c r="A1278" i="1"/>
  <c r="A1277" i="1"/>
  <c r="A1276" i="1"/>
  <c r="A1275" i="1"/>
  <c r="A1274" i="1"/>
  <c r="A1273" i="1"/>
  <c r="A1272" i="1"/>
  <c r="A1271" i="1"/>
  <c r="A1270" i="1"/>
  <c r="A1269" i="1"/>
  <c r="A1268" i="1"/>
  <c r="A1267" i="1"/>
  <c r="A1266" i="1"/>
  <c r="A1265" i="1"/>
  <c r="A1264" i="1"/>
  <c r="A1263" i="1"/>
  <c r="A1262" i="1"/>
  <c r="A1261" i="1"/>
  <c r="A1260" i="1"/>
  <c r="A1259" i="1"/>
  <c r="A1258" i="1"/>
  <c r="A1257" i="1"/>
  <c r="A1256" i="1"/>
  <c r="A1255" i="1"/>
  <c r="A1254" i="1"/>
  <c r="A1253" i="1"/>
  <c r="A1252" i="1"/>
  <c r="A1251" i="1"/>
  <c r="A1250" i="1"/>
  <c r="A1249" i="1"/>
  <c r="A1248" i="1"/>
  <c r="A1247" i="1"/>
  <c r="A1246" i="1"/>
  <c r="A1245" i="1"/>
  <c r="A1244" i="1"/>
  <c r="A1243" i="1"/>
  <c r="A1242" i="1"/>
  <c r="A1241" i="1"/>
  <c r="A1240" i="1"/>
  <c r="A1239" i="1"/>
  <c r="A1238" i="1"/>
  <c r="A1237" i="1"/>
  <c r="A1236" i="1"/>
  <c r="A1235" i="1"/>
  <c r="A1234" i="1"/>
  <c r="A1233" i="1"/>
  <c r="A1232" i="1"/>
  <c r="A1231" i="1"/>
  <c r="A1230" i="1"/>
  <c r="A1229" i="1"/>
  <c r="A1228" i="1"/>
  <c r="A1227" i="1"/>
  <c r="A1226" i="1"/>
  <c r="A1225" i="1"/>
  <c r="A1224" i="1"/>
  <c r="A1223" i="1"/>
  <c r="A1222" i="1"/>
  <c r="A1221" i="1"/>
  <c r="A1220" i="1"/>
  <c r="A1219" i="1"/>
  <c r="A1218" i="1"/>
  <c r="A1217" i="1"/>
  <c r="A1216" i="1"/>
  <c r="A1215" i="1"/>
  <c r="A1214" i="1"/>
  <c r="A1213" i="1"/>
  <c r="A1212" i="1"/>
  <c r="A1211" i="1"/>
  <c r="A1210" i="1"/>
  <c r="A1209" i="1"/>
  <c r="A1208" i="1"/>
  <c r="A1207" i="1"/>
  <c r="A1206" i="1"/>
  <c r="A1205" i="1"/>
  <c r="A1204" i="1"/>
  <c r="A1203" i="1"/>
  <c r="A1202" i="1"/>
  <c r="A1201" i="1"/>
  <c r="A1200" i="1"/>
  <c r="A1199" i="1"/>
  <c r="A1198" i="1"/>
  <c r="A1197" i="1"/>
  <c r="A1196" i="1"/>
  <c r="A1195" i="1"/>
  <c r="A1194" i="1"/>
  <c r="A1193" i="1"/>
  <c r="A1192" i="1"/>
  <c r="A1191" i="1"/>
  <c r="A1190" i="1"/>
  <c r="A1189" i="1"/>
  <c r="A1188" i="1"/>
  <c r="A1187" i="1"/>
  <c r="A1186" i="1"/>
  <c r="A1185" i="1"/>
  <c r="A1184" i="1"/>
  <c r="A1183" i="1"/>
  <c r="A1182" i="1"/>
  <c r="A1181" i="1"/>
  <c r="A1180" i="1"/>
  <c r="A1179" i="1"/>
  <c r="A1178" i="1"/>
  <c r="A1177" i="1"/>
  <c r="A1176" i="1"/>
  <c r="A1175" i="1"/>
  <c r="A1174" i="1"/>
  <c r="A1173" i="1"/>
  <c r="A1172" i="1"/>
  <c r="A1171" i="1"/>
  <c r="A1170" i="1"/>
  <c r="A1169" i="1"/>
  <c r="A1168" i="1"/>
  <c r="A1167" i="1"/>
  <c r="A1166" i="1"/>
  <c r="A1165" i="1"/>
  <c r="A1164" i="1"/>
  <c r="A1163" i="1"/>
  <c r="A1162" i="1"/>
  <c r="A1161" i="1"/>
  <c r="A1160" i="1"/>
  <c r="A1159" i="1"/>
  <c r="A1158" i="1"/>
  <c r="A1157" i="1"/>
  <c r="A1156" i="1"/>
  <c r="A1155" i="1"/>
  <c r="A1154" i="1"/>
  <c r="A1153" i="1"/>
  <c r="A1152" i="1"/>
  <c r="A1151" i="1"/>
  <c r="A1150" i="1"/>
  <c r="A1149" i="1"/>
  <c r="A1148" i="1"/>
  <c r="A1147" i="1"/>
  <c r="A1146" i="1"/>
  <c r="A1145" i="1"/>
  <c r="A1144" i="1"/>
  <c r="A1143" i="1"/>
  <c r="A1142" i="1"/>
  <c r="A1141" i="1"/>
  <c r="A1140" i="1"/>
  <c r="A1139" i="1"/>
  <c r="A1138" i="1"/>
  <c r="A1137" i="1"/>
  <c r="A1136" i="1"/>
  <c r="A1135" i="1"/>
  <c r="A1134" i="1"/>
  <c r="A1133" i="1"/>
  <c r="A1132" i="1"/>
  <c r="A1131" i="1"/>
  <c r="A1130" i="1"/>
  <c r="A1129" i="1"/>
  <c r="A1128" i="1"/>
  <c r="A1127" i="1"/>
  <c r="A1126" i="1"/>
  <c r="A1125" i="1"/>
  <c r="A1124" i="1"/>
  <c r="A1123" i="1"/>
  <c r="A1122" i="1"/>
  <c r="A1121" i="1"/>
  <c r="A1120" i="1"/>
  <c r="A1119" i="1"/>
  <c r="A1118" i="1"/>
  <c r="A1117" i="1"/>
  <c r="A1116" i="1"/>
  <c r="A1115" i="1"/>
  <c r="A1114" i="1"/>
  <c r="A1113" i="1"/>
  <c r="A1112" i="1"/>
  <c r="A1111" i="1"/>
  <c r="A1110" i="1"/>
  <c r="A1109" i="1"/>
  <c r="A1108" i="1"/>
  <c r="A1107" i="1"/>
  <c r="A1106" i="1"/>
  <c r="A1105" i="1"/>
  <c r="A1104" i="1"/>
  <c r="A1103" i="1"/>
  <c r="A1102" i="1"/>
  <c r="A1101" i="1"/>
  <c r="A1100" i="1"/>
  <c r="A1099" i="1"/>
  <c r="A1098" i="1"/>
  <c r="A1097" i="1"/>
  <c r="A1096" i="1"/>
  <c r="A1095" i="1"/>
  <c r="A1094" i="1"/>
  <c r="A1093" i="1"/>
  <c r="A1092" i="1"/>
  <c r="A1091" i="1"/>
  <c r="A1090" i="1"/>
  <c r="A1089" i="1"/>
  <c r="A1088" i="1"/>
  <c r="A1087" i="1"/>
  <c r="A1086" i="1"/>
  <c r="A1085" i="1"/>
  <c r="A1084" i="1"/>
  <c r="A1083" i="1"/>
  <c r="A1082" i="1"/>
  <c r="A1081" i="1"/>
  <c r="A1080" i="1"/>
  <c r="A1079" i="1"/>
  <c r="A1078" i="1"/>
  <c r="A1077" i="1"/>
  <c r="A1076" i="1"/>
  <c r="A1075" i="1"/>
  <c r="A1074" i="1"/>
  <c r="A1073" i="1"/>
  <c r="A1072" i="1"/>
  <c r="A1071" i="1"/>
  <c r="A1070" i="1"/>
  <c r="A1069" i="1"/>
  <c r="A1068" i="1"/>
  <c r="A1067" i="1"/>
  <c r="A1066" i="1"/>
  <c r="A1065" i="1"/>
  <c r="A1064" i="1"/>
  <c r="A1063" i="1"/>
  <c r="A1062" i="1"/>
  <c r="A1061" i="1"/>
  <c r="A1060" i="1"/>
  <c r="A1059" i="1"/>
  <c r="A1058" i="1"/>
  <c r="A1057" i="1"/>
  <c r="A1056" i="1"/>
  <c r="A1055" i="1"/>
  <c r="A1054" i="1"/>
  <c r="A1053" i="1"/>
  <c r="A1052" i="1"/>
  <c r="A1051" i="1"/>
  <c r="A1050" i="1"/>
  <c r="A1049" i="1"/>
  <c r="A1048" i="1"/>
  <c r="A1047" i="1"/>
  <c r="A1046" i="1"/>
  <c r="A1045" i="1"/>
  <c r="A1044" i="1"/>
  <c r="A1043" i="1"/>
  <c r="A1042" i="1"/>
  <c r="A1041" i="1"/>
  <c r="A1040" i="1"/>
  <c r="A1039" i="1"/>
  <c r="A1038" i="1"/>
  <c r="A1037" i="1"/>
  <c r="A1036" i="1"/>
  <c r="A1035" i="1"/>
  <c r="A1034" i="1"/>
  <c r="A1033" i="1"/>
  <c r="A1032" i="1"/>
  <c r="A1031" i="1"/>
  <c r="A1030" i="1"/>
  <c r="A1029" i="1"/>
  <c r="A1028" i="1"/>
  <c r="A1027" i="1"/>
  <c r="A1026" i="1"/>
  <c r="A1025" i="1"/>
  <c r="A1024" i="1"/>
  <c r="A1023" i="1"/>
  <c r="A1022" i="1"/>
  <c r="A1021" i="1"/>
  <c r="A1020" i="1"/>
  <c r="A1019" i="1"/>
  <c r="A1018" i="1"/>
  <c r="A1017" i="1"/>
  <c r="A1016" i="1"/>
  <c r="A1015" i="1"/>
  <c r="A1014" i="1"/>
  <c r="A1013" i="1"/>
  <c r="A1012" i="1"/>
  <c r="A1011" i="1"/>
  <c r="A1010" i="1"/>
  <c r="A1009" i="1"/>
  <c r="A1008" i="1"/>
  <c r="A1007" i="1"/>
  <c r="A1006" i="1"/>
  <c r="A1005" i="1"/>
  <c r="A1004" i="1"/>
  <c r="A1003" i="1"/>
  <c r="A1002" i="1"/>
  <c r="A1001" i="1"/>
  <c r="A1000" i="1"/>
  <c r="A999" i="1"/>
  <c r="A998" i="1"/>
  <c r="A997" i="1"/>
  <c r="A996" i="1"/>
  <c r="A995" i="1"/>
  <c r="A994" i="1"/>
  <c r="A993" i="1"/>
  <c r="A992" i="1"/>
  <c r="A991" i="1"/>
  <c r="A990" i="1"/>
  <c r="A989" i="1"/>
  <c r="A988" i="1"/>
  <c r="A987" i="1"/>
  <c r="A986" i="1"/>
  <c r="A985" i="1"/>
  <c r="A984" i="1"/>
  <c r="A983" i="1"/>
  <c r="A982" i="1"/>
  <c r="A981" i="1"/>
  <c r="A980" i="1"/>
  <c r="A979" i="1"/>
  <c r="A978" i="1"/>
  <c r="A977" i="1"/>
  <c r="A976" i="1"/>
  <c r="A975" i="1"/>
  <c r="A974" i="1"/>
  <c r="A973" i="1"/>
  <c r="A972" i="1"/>
  <c r="A971" i="1"/>
  <c r="A970" i="1"/>
  <c r="A969" i="1"/>
  <c r="A968" i="1"/>
  <c r="A967" i="1"/>
  <c r="A966" i="1"/>
  <c r="A965" i="1"/>
  <c r="A964" i="1"/>
  <c r="A963" i="1"/>
  <c r="A962" i="1"/>
  <c r="A961" i="1"/>
  <c r="A960" i="1"/>
  <c r="A959" i="1"/>
  <c r="A958" i="1"/>
  <c r="A957" i="1"/>
  <c r="A956" i="1"/>
  <c r="A955" i="1"/>
  <c r="A954" i="1"/>
  <c r="A953" i="1"/>
  <c r="A952" i="1"/>
  <c r="A951" i="1"/>
  <c r="A950" i="1"/>
  <c r="A949" i="1"/>
  <c r="A948" i="1"/>
  <c r="A947" i="1"/>
  <c r="A946" i="1"/>
  <c r="A945" i="1"/>
  <c r="A944" i="1"/>
  <c r="A943" i="1"/>
  <c r="A942" i="1"/>
  <c r="A941" i="1"/>
  <c r="A940" i="1"/>
  <c r="A939" i="1"/>
  <c r="A938" i="1"/>
  <c r="A937" i="1"/>
  <c r="A936" i="1"/>
  <c r="A935" i="1"/>
  <c r="A934" i="1"/>
  <c r="A933" i="1"/>
  <c r="A932" i="1"/>
  <c r="A931" i="1"/>
  <c r="A930" i="1"/>
  <c r="A929" i="1"/>
  <c r="A928" i="1"/>
  <c r="A927" i="1"/>
  <c r="A926" i="1"/>
  <c r="A925" i="1"/>
  <c r="A924" i="1"/>
  <c r="A923" i="1"/>
  <c r="A922" i="1"/>
  <c r="A921" i="1"/>
  <c r="A920" i="1"/>
  <c r="A919" i="1"/>
  <c r="A918" i="1"/>
  <c r="A917" i="1"/>
  <c r="A916" i="1"/>
  <c r="A915" i="1"/>
  <c r="A914" i="1"/>
  <c r="A913" i="1"/>
  <c r="A912" i="1"/>
  <c r="A911" i="1"/>
  <c r="A910" i="1"/>
  <c r="A909" i="1"/>
  <c r="A908" i="1"/>
  <c r="A907" i="1"/>
  <c r="A906" i="1"/>
  <c r="A905" i="1"/>
  <c r="A904" i="1"/>
  <c r="A903" i="1"/>
  <c r="A902" i="1"/>
  <c r="A901" i="1"/>
  <c r="A900" i="1"/>
  <c r="A899" i="1"/>
  <c r="A898" i="1"/>
  <c r="A897" i="1"/>
  <c r="A896" i="1"/>
  <c r="A895" i="1"/>
  <c r="A894" i="1"/>
  <c r="A893" i="1"/>
  <c r="A892" i="1"/>
  <c r="A891" i="1"/>
  <c r="A890" i="1"/>
  <c r="A889" i="1"/>
  <c r="A888" i="1"/>
  <c r="A887" i="1"/>
  <c r="A886" i="1"/>
  <c r="A885" i="1"/>
  <c r="A884" i="1"/>
  <c r="A883" i="1"/>
  <c r="A882" i="1"/>
  <c r="A881" i="1"/>
  <c r="A880" i="1"/>
  <c r="A879" i="1"/>
  <c r="A878" i="1"/>
  <c r="A877" i="1"/>
  <c r="A876" i="1"/>
  <c r="A875" i="1"/>
  <c r="A874" i="1"/>
  <c r="A873" i="1"/>
  <c r="A872" i="1"/>
  <c r="A871" i="1"/>
  <c r="A870" i="1"/>
  <c r="A869" i="1"/>
  <c r="A868" i="1"/>
  <c r="A867" i="1"/>
  <c r="A866" i="1"/>
  <c r="A865" i="1"/>
  <c r="A864" i="1"/>
  <c r="A863" i="1"/>
  <c r="A862" i="1"/>
  <c r="A861" i="1"/>
  <c r="A860" i="1"/>
  <c r="A859" i="1"/>
  <c r="A858" i="1"/>
  <c r="A857" i="1"/>
  <c r="A856" i="1"/>
  <c r="A855" i="1"/>
  <c r="A854" i="1"/>
  <c r="A853" i="1"/>
  <c r="A852" i="1"/>
  <c r="A851" i="1"/>
  <c r="A850" i="1"/>
  <c r="A849" i="1"/>
  <c r="A848" i="1"/>
  <c r="A847" i="1"/>
  <c r="A846" i="1"/>
  <c r="A845" i="1"/>
  <c r="A844" i="1"/>
  <c r="A843" i="1"/>
  <c r="A842" i="1"/>
  <c r="A841" i="1"/>
  <c r="A840" i="1"/>
  <c r="A839" i="1"/>
  <c r="A838" i="1"/>
  <c r="A837" i="1"/>
  <c r="A836" i="1"/>
  <c r="A835" i="1"/>
  <c r="A834" i="1"/>
  <c r="A833" i="1"/>
  <c r="A832" i="1"/>
  <c r="A831" i="1"/>
  <c r="A830" i="1"/>
  <c r="A829" i="1"/>
  <c r="A828" i="1"/>
  <c r="A827" i="1"/>
  <c r="A826" i="1"/>
  <c r="A825" i="1"/>
  <c r="A824" i="1"/>
  <c r="A823" i="1"/>
  <c r="A822" i="1"/>
  <c r="A821" i="1"/>
  <c r="A820" i="1"/>
  <c r="A819" i="1"/>
  <c r="A818" i="1"/>
  <c r="A817" i="1"/>
  <c r="A816" i="1"/>
  <c r="A815" i="1"/>
  <c r="A814" i="1"/>
  <c r="A813" i="1"/>
  <c r="A812" i="1"/>
  <c r="A811" i="1"/>
  <c r="A810" i="1"/>
  <c r="A809" i="1"/>
  <c r="A808" i="1"/>
  <c r="A807" i="1"/>
  <c r="A806" i="1"/>
  <c r="A805" i="1"/>
  <c r="A804" i="1"/>
  <c r="A803" i="1"/>
  <c r="A802" i="1"/>
  <c r="A801" i="1"/>
  <c r="A800" i="1"/>
  <c r="A799" i="1"/>
  <c r="A798" i="1"/>
  <c r="A797" i="1"/>
  <c r="A796" i="1"/>
  <c r="A795" i="1"/>
  <c r="A794" i="1"/>
  <c r="A793" i="1"/>
  <c r="A792" i="1"/>
  <c r="A791" i="1"/>
  <c r="A790" i="1"/>
  <c r="A789" i="1"/>
  <c r="A788" i="1"/>
  <c r="A787" i="1"/>
  <c r="A786" i="1"/>
  <c r="A785" i="1"/>
  <c r="A784" i="1"/>
  <c r="A783" i="1"/>
  <c r="A782" i="1"/>
  <c r="A781" i="1"/>
  <c r="A780" i="1"/>
  <c r="A779" i="1"/>
  <c r="A778" i="1"/>
  <c r="A777" i="1"/>
  <c r="A776" i="1"/>
  <c r="A775" i="1"/>
  <c r="A774" i="1"/>
  <c r="A773" i="1"/>
  <c r="A772" i="1"/>
  <c r="A771" i="1"/>
  <c r="A770" i="1"/>
  <c r="A769" i="1"/>
  <c r="A768" i="1"/>
  <c r="A767" i="1"/>
  <c r="A766" i="1"/>
  <c r="A765" i="1"/>
  <c r="A764" i="1"/>
  <c r="A763" i="1"/>
  <c r="A762" i="1"/>
  <c r="A761" i="1"/>
  <c r="A760" i="1"/>
  <c r="A759" i="1"/>
  <c r="A758" i="1"/>
  <c r="A757" i="1"/>
  <c r="A756" i="1"/>
  <c r="A755" i="1"/>
  <c r="A754" i="1"/>
  <c r="A753" i="1"/>
  <c r="A752" i="1"/>
  <c r="A751" i="1"/>
  <c r="A750" i="1"/>
  <c r="A749" i="1"/>
  <c r="A748" i="1"/>
  <c r="A747" i="1"/>
  <c r="A746" i="1"/>
  <c r="A745" i="1"/>
  <c r="A744" i="1"/>
  <c r="A743" i="1"/>
  <c r="A742" i="1"/>
  <c r="A741" i="1"/>
  <c r="A740" i="1"/>
  <c r="A739" i="1"/>
  <c r="A738" i="1"/>
  <c r="A737" i="1"/>
  <c r="A736" i="1"/>
  <c r="A735" i="1"/>
  <c r="A734" i="1"/>
  <c r="A733" i="1"/>
  <c r="A732" i="1"/>
  <c r="A731" i="1"/>
  <c r="A730" i="1"/>
  <c r="A729" i="1"/>
  <c r="A728" i="1"/>
  <c r="A727" i="1"/>
  <c r="A726" i="1"/>
  <c r="A725" i="1"/>
  <c r="A724" i="1"/>
  <c r="A723" i="1"/>
  <c r="A722" i="1"/>
  <c r="A721" i="1"/>
  <c r="A720" i="1"/>
  <c r="A719" i="1"/>
  <c r="A718" i="1"/>
  <c r="A717" i="1"/>
  <c r="A716" i="1"/>
  <c r="A715" i="1"/>
  <c r="A714" i="1"/>
  <c r="A713" i="1"/>
  <c r="A712" i="1"/>
  <c r="A711" i="1"/>
  <c r="A710" i="1"/>
  <c r="A709" i="1"/>
  <c r="A708" i="1"/>
  <c r="A707" i="1"/>
  <c r="A706" i="1"/>
  <c r="A705" i="1"/>
  <c r="A704" i="1"/>
  <c r="A703" i="1"/>
  <c r="A702" i="1"/>
  <c r="A701" i="1"/>
  <c r="A700" i="1"/>
  <c r="A699" i="1"/>
  <c r="A698" i="1"/>
  <c r="A697" i="1"/>
  <c r="A696" i="1"/>
  <c r="A695" i="1"/>
  <c r="A694" i="1"/>
  <c r="A693" i="1"/>
  <c r="A692" i="1"/>
  <c r="A691" i="1"/>
  <c r="A690" i="1"/>
  <c r="A689" i="1"/>
  <c r="A688" i="1"/>
  <c r="A687" i="1"/>
  <c r="A686" i="1"/>
  <c r="A685" i="1"/>
  <c r="A684" i="1"/>
  <c r="A683" i="1"/>
  <c r="A682" i="1"/>
  <c r="A681" i="1"/>
  <c r="A680" i="1"/>
  <c r="A679" i="1"/>
  <c r="A678" i="1"/>
  <c r="A677" i="1"/>
  <c r="A676" i="1"/>
  <c r="A675" i="1"/>
  <c r="A674" i="1"/>
  <c r="A673" i="1"/>
  <c r="A672" i="1"/>
  <c r="A671" i="1"/>
  <c r="A670" i="1"/>
  <c r="A669" i="1"/>
  <c r="A668" i="1"/>
  <c r="A667" i="1"/>
  <c r="A666" i="1"/>
  <c r="A665" i="1"/>
  <c r="A664" i="1"/>
  <c r="A663" i="1"/>
  <c r="A662" i="1"/>
  <c r="A661" i="1"/>
  <c r="A660" i="1"/>
  <c r="A659" i="1"/>
  <c r="A658" i="1"/>
  <c r="A657" i="1"/>
  <c r="A656" i="1"/>
  <c r="A655" i="1"/>
  <c r="A654" i="1"/>
  <c r="A653" i="1"/>
  <c r="A652" i="1"/>
  <c r="A651" i="1"/>
  <c r="A650" i="1"/>
  <c r="A649" i="1"/>
  <c r="A648" i="1"/>
  <c r="A647" i="1"/>
  <c r="A646" i="1"/>
  <c r="A645" i="1"/>
  <c r="A644" i="1"/>
  <c r="A643" i="1"/>
  <c r="A642" i="1"/>
  <c r="A641" i="1"/>
  <c r="A640" i="1"/>
  <c r="A639" i="1"/>
  <c r="A638" i="1"/>
  <c r="A637" i="1"/>
  <c r="A636" i="1"/>
  <c r="A635" i="1"/>
  <c r="A634" i="1"/>
  <c r="A633" i="1"/>
  <c r="A632" i="1"/>
  <c r="A631" i="1"/>
  <c r="A630" i="1"/>
  <c r="A629" i="1"/>
  <c r="A628" i="1"/>
  <c r="A627" i="1"/>
  <c r="A626" i="1"/>
  <c r="A625" i="1"/>
  <c r="A624" i="1"/>
  <c r="A623" i="1"/>
  <c r="A622" i="1"/>
  <c r="A621" i="1"/>
  <c r="A620" i="1"/>
  <c r="A619" i="1"/>
  <c r="A618" i="1"/>
  <c r="A617" i="1"/>
  <c r="A616" i="1"/>
  <c r="A615" i="1"/>
  <c r="A614" i="1"/>
  <c r="A613" i="1"/>
  <c r="A612" i="1"/>
  <c r="A611" i="1"/>
  <c r="A610" i="1"/>
  <c r="A609" i="1"/>
  <c r="A608" i="1"/>
  <c r="A607" i="1"/>
  <c r="A606" i="1"/>
  <c r="A605" i="1"/>
  <c r="A604" i="1"/>
  <c r="A603" i="1"/>
  <c r="A602" i="1"/>
  <c r="A601" i="1"/>
  <c r="A600" i="1"/>
  <c r="A599" i="1"/>
  <c r="A598" i="1"/>
  <c r="A597" i="1"/>
  <c r="A596" i="1"/>
  <c r="A595" i="1"/>
  <c r="A594" i="1"/>
  <c r="A593" i="1"/>
  <c r="A592" i="1"/>
  <c r="A591" i="1"/>
  <c r="A590" i="1"/>
  <c r="A589" i="1"/>
  <c r="A588" i="1"/>
  <c r="A587" i="1"/>
  <c r="A586" i="1"/>
  <c r="A585" i="1"/>
  <c r="A584" i="1"/>
  <c r="A583" i="1"/>
  <c r="A582" i="1"/>
  <c r="A581" i="1"/>
  <c r="A580" i="1"/>
  <c r="A579" i="1"/>
  <c r="A578" i="1"/>
  <c r="A577" i="1"/>
  <c r="A576" i="1"/>
  <c r="A575" i="1"/>
  <c r="A574" i="1"/>
  <c r="A573" i="1"/>
  <c r="A572" i="1"/>
  <c r="A571" i="1"/>
  <c r="A570" i="1"/>
  <c r="A569" i="1"/>
  <c r="A568" i="1"/>
  <c r="A567" i="1"/>
  <c r="A566" i="1"/>
  <c r="A565" i="1"/>
  <c r="A564" i="1"/>
  <c r="A563" i="1"/>
  <c r="A562" i="1"/>
  <c r="A561" i="1"/>
  <c r="A560" i="1"/>
  <c r="A559" i="1"/>
  <c r="A558" i="1"/>
  <c r="A557" i="1"/>
  <c r="A556" i="1"/>
  <c r="A555" i="1"/>
  <c r="A554" i="1"/>
  <c r="A553" i="1"/>
  <c r="A552" i="1"/>
  <c r="A551" i="1"/>
  <c r="A550" i="1"/>
  <c r="A549" i="1"/>
  <c r="A548" i="1"/>
  <c r="A547" i="1"/>
  <c r="A546" i="1"/>
  <c r="A545" i="1"/>
  <c r="A544" i="1"/>
  <c r="A543" i="1"/>
  <c r="A542" i="1"/>
  <c r="A541" i="1"/>
  <c r="A540" i="1"/>
  <c r="A539" i="1"/>
  <c r="A538" i="1"/>
  <c r="A537" i="1"/>
  <c r="A536" i="1"/>
  <c r="A535" i="1"/>
  <c r="A534" i="1"/>
  <c r="A533" i="1"/>
  <c r="A532" i="1"/>
  <c r="A531" i="1"/>
  <c r="A530" i="1"/>
  <c r="A529" i="1"/>
  <c r="A528"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I40" i="1" l="1"/>
  <c r="I17" i="1"/>
  <c r="I41" i="1"/>
  <c r="I14" i="1"/>
  <c r="I16" i="1"/>
  <c r="I39" i="1"/>
  <c r="I15" i="1"/>
  <c r="I42" i="1"/>
  <c r="I43" i="1"/>
  <c r="I18" i="1"/>
  <c r="I13" i="1"/>
  <c r="I19" i="1"/>
  <c r="I38" i="1"/>
  <c r="I44" i="1"/>
  <c r="I20" i="1"/>
  <c r="I45" i="1"/>
  <c r="O1287" i="1" l="1"/>
  <c r="P1114" i="1"/>
  <c r="I1114" i="1" s="1"/>
  <c r="N1549" i="1"/>
  <c r="Q743" i="1"/>
  <c r="Q1488" i="1"/>
  <c r="Q982" i="1"/>
  <c r="O952" i="1"/>
  <c r="Q1493" i="1"/>
  <c r="Q1354" i="1"/>
  <c r="Q988" i="1"/>
  <c r="P958" i="1"/>
  <c r="I958" i="1" s="1"/>
  <c r="N952" i="1"/>
  <c r="Q1507" i="1"/>
  <c r="Q1399" i="1"/>
  <c r="Q1392" i="1"/>
  <c r="N1354" i="1"/>
  <c r="P1018" i="1"/>
  <c r="I1018" i="1" s="1"/>
  <c r="O1492" i="1"/>
  <c r="P1203" i="1"/>
  <c r="I1203" i="1" s="1"/>
  <c r="Q1116" i="1"/>
  <c r="Q1102" i="1"/>
  <c r="Q1055" i="1"/>
  <c r="O1024" i="1"/>
  <c r="P943" i="1"/>
  <c r="I943" i="1" s="1"/>
  <c r="O754" i="1"/>
  <c r="N704" i="1"/>
  <c r="P449" i="1"/>
  <c r="I449" i="1" s="1"/>
  <c r="O563" i="1"/>
  <c r="Q463" i="1"/>
  <c r="Q165" i="1"/>
  <c r="O624" i="1"/>
  <c r="O485" i="1"/>
  <c r="O740" i="1"/>
  <c r="Q202" i="1"/>
  <c r="Q279" i="1"/>
  <c r="P614" i="1"/>
  <c r="I614" i="1" s="1"/>
  <c r="P536" i="1"/>
  <c r="I536" i="1" s="1"/>
  <c r="Q333" i="1"/>
  <c r="P504" i="1"/>
  <c r="I504" i="1" s="1"/>
  <c r="Q262" i="1"/>
  <c r="O935" i="1"/>
  <c r="O698" i="1"/>
  <c r="N7" i="1"/>
  <c r="Q48" i="1"/>
  <c r="N26" i="1"/>
  <c r="P59" i="1"/>
  <c r="I59" i="1" s="1"/>
  <c r="O37" i="1"/>
  <c r="Q80" i="1"/>
  <c r="O144" i="1"/>
  <c r="N230" i="1"/>
  <c r="O300" i="1"/>
  <c r="Q379" i="1"/>
  <c r="Q473" i="1"/>
  <c r="Q581" i="1"/>
  <c r="O659" i="1"/>
  <c r="Q943" i="1"/>
  <c r="N73" i="1"/>
  <c r="Q153" i="1"/>
  <c r="Q239" i="1"/>
  <c r="O333" i="1"/>
  <c r="Q436" i="1"/>
  <c r="O512" i="1"/>
  <c r="Q606" i="1"/>
  <c r="P676" i="1"/>
  <c r="I676" i="1" s="1"/>
  <c r="P809" i="1"/>
  <c r="I809" i="1" s="1"/>
  <c r="O873" i="1"/>
  <c r="Q74" i="1"/>
  <c r="O138" i="1"/>
  <c r="Q240" i="1"/>
  <c r="P302" i="1"/>
  <c r="I302" i="1" s="1"/>
  <c r="O389" i="1"/>
  <c r="Q513" i="1"/>
  <c r="O637" i="1"/>
  <c r="N993" i="1"/>
  <c r="O1521" i="1"/>
  <c r="P99" i="1"/>
  <c r="I99" i="1" s="1"/>
  <c r="Q170" i="1"/>
  <c r="O257" i="1"/>
  <c r="Q366" i="1"/>
  <c r="O484" i="1"/>
  <c r="P545" i="1"/>
  <c r="I545" i="1" s="1"/>
  <c r="P615" i="1"/>
  <c r="I615" i="1" s="1"/>
  <c r="P708" i="1"/>
  <c r="I708" i="1" s="1"/>
  <c r="Q1498" i="1"/>
  <c r="O116" i="1"/>
  <c r="Q195" i="1"/>
  <c r="P280" i="1"/>
  <c r="I280" i="1" s="1"/>
  <c r="P359" i="1"/>
  <c r="I359" i="1" s="1"/>
  <c r="Q431" i="1"/>
  <c r="O538" i="1"/>
  <c r="Q639" i="1"/>
  <c r="N717" i="1"/>
  <c r="P820" i="1"/>
  <c r="I820" i="1" s="1"/>
  <c r="Q1155" i="1"/>
  <c r="Q93" i="1"/>
  <c r="O165" i="1"/>
  <c r="Q235" i="1"/>
  <c r="Q313" i="1"/>
  <c r="O424" i="1"/>
  <c r="P555" i="1"/>
  <c r="I555" i="1" s="1"/>
  <c r="O632" i="1"/>
  <c r="P956" i="1"/>
  <c r="I956" i="1" s="1"/>
  <c r="Q102" i="1"/>
  <c r="O181" i="1"/>
  <c r="N244" i="1"/>
  <c r="N330" i="1"/>
  <c r="N425" i="1"/>
  <c r="P540" i="1"/>
  <c r="I540" i="1" s="1"/>
  <c r="O641" i="1"/>
  <c r="P719" i="1"/>
  <c r="I719" i="1" s="1"/>
  <c r="N1445" i="1"/>
  <c r="Q87" i="1"/>
  <c r="Q166" i="1"/>
  <c r="Q268" i="1"/>
  <c r="O338" i="1"/>
  <c r="N418" i="1"/>
  <c r="O534" i="1"/>
  <c r="N642" i="1"/>
  <c r="O728" i="1"/>
  <c r="N1102" i="1"/>
  <c r="P840" i="1"/>
  <c r="I840" i="1" s="1"/>
  <c r="N920" i="1"/>
  <c r="P985" i="1"/>
  <c r="I985" i="1" s="1"/>
  <c r="Q1061" i="1"/>
  <c r="Q1162" i="1"/>
  <c r="O1281" i="1"/>
  <c r="Q1352" i="1"/>
  <c r="Q23" i="1"/>
  <c r="Q56" i="1"/>
  <c r="N34" i="1"/>
  <c r="O12" i="1"/>
  <c r="P53" i="1"/>
  <c r="I53" i="1" s="1"/>
  <c r="O88" i="1"/>
  <c r="Q152" i="1"/>
  <c r="N238" i="1"/>
  <c r="O308" i="1"/>
  <c r="N395" i="1"/>
  <c r="Q488" i="1"/>
  <c r="Q589" i="1"/>
  <c r="Q667" i="1"/>
  <c r="N1039" i="1"/>
  <c r="Q81" i="1"/>
  <c r="N161" i="1"/>
  <c r="O270" i="1"/>
  <c r="O340" i="1"/>
  <c r="P444" i="1"/>
  <c r="I444" i="1" s="1"/>
  <c r="Q520" i="1"/>
  <c r="O614" i="1"/>
  <c r="Q684" i="1"/>
  <c r="N817" i="1"/>
  <c r="P881" i="1"/>
  <c r="P82" i="1"/>
  <c r="I82" i="1" s="1"/>
  <c r="O146" i="1"/>
  <c r="Q248" i="1"/>
  <c r="Q310" i="1"/>
  <c r="O437" i="1"/>
  <c r="P521" i="1"/>
  <c r="I521" i="1" s="1"/>
  <c r="Q661" i="1"/>
  <c r="Q1009" i="1"/>
  <c r="Q1529" i="1"/>
  <c r="Q107" i="1"/>
  <c r="Q186" i="1"/>
  <c r="N264" i="1"/>
  <c r="N382" i="1"/>
  <c r="N491" i="1"/>
  <c r="N553" i="1"/>
  <c r="O623" i="1"/>
  <c r="O724" i="1"/>
  <c r="Q1506" i="1"/>
  <c r="Q132" i="1"/>
  <c r="O210" i="1"/>
  <c r="Q288" i="1"/>
  <c r="P367" i="1"/>
  <c r="I367" i="1" s="1"/>
  <c r="Q454" i="1"/>
  <c r="N554" i="1"/>
  <c r="O647" i="1"/>
  <c r="N756" i="1"/>
  <c r="O828" i="1"/>
  <c r="Q1171" i="1"/>
  <c r="O101" i="1"/>
  <c r="O172" i="1"/>
  <c r="Q251" i="1"/>
  <c r="O321" i="1"/>
  <c r="Q432" i="1"/>
  <c r="N563" i="1"/>
  <c r="N648" i="1"/>
  <c r="N1116" i="1"/>
  <c r="P110" i="1"/>
  <c r="I110" i="1" s="1"/>
  <c r="Q189" i="1"/>
  <c r="P252" i="1"/>
  <c r="I252" i="1" s="1"/>
  <c r="Q337" i="1"/>
  <c r="O433" i="1"/>
  <c r="Q548" i="1"/>
  <c r="P649" i="1"/>
  <c r="I649" i="1" s="1"/>
  <c r="N735" i="1"/>
  <c r="Q1453" i="1"/>
  <c r="Q95" i="1"/>
  <c r="P174" i="1"/>
  <c r="I174" i="1" s="1"/>
  <c r="P276" i="1"/>
  <c r="I276" i="1" s="1"/>
  <c r="N346" i="1"/>
  <c r="N426" i="1"/>
  <c r="P541" i="1"/>
  <c r="I541" i="1" s="1"/>
  <c r="O650" i="1"/>
  <c r="P743" i="1"/>
  <c r="I743" i="1" s="1"/>
  <c r="P1398" i="1"/>
  <c r="I1398" i="1" s="1"/>
  <c r="Q31" i="1"/>
  <c r="Q9" i="1"/>
  <c r="O50" i="1"/>
  <c r="N28" i="1"/>
  <c r="N22" i="1"/>
  <c r="P96" i="1"/>
  <c r="I96" i="1" s="1"/>
  <c r="O160" i="1"/>
  <c r="P246" i="1"/>
  <c r="I246" i="1" s="1"/>
  <c r="Q316" i="1"/>
  <c r="O403" i="1"/>
  <c r="O504" i="1"/>
  <c r="O605" i="1"/>
  <c r="O691" i="1"/>
  <c r="Q1047" i="1"/>
  <c r="Q89" i="1"/>
  <c r="O168" i="1"/>
  <c r="P278" i="1"/>
  <c r="I278" i="1" s="1"/>
  <c r="N364" i="1"/>
  <c r="Q451" i="1"/>
  <c r="P551" i="1"/>
  <c r="I551" i="1" s="1"/>
  <c r="P621" i="1"/>
  <c r="I621" i="1" s="1"/>
  <c r="O722" i="1"/>
  <c r="P825" i="1"/>
  <c r="I825" i="1" s="1"/>
  <c r="O905" i="1"/>
  <c r="P90" i="1"/>
  <c r="I90" i="1" s="1"/>
  <c r="Q162" i="1"/>
  <c r="P256" i="1"/>
  <c r="I256" i="1" s="1"/>
  <c r="O318" i="1"/>
  <c r="Q445" i="1"/>
  <c r="O544" i="1"/>
  <c r="N669" i="1"/>
  <c r="O1017" i="1"/>
  <c r="N1537" i="1"/>
  <c r="P115" i="1"/>
  <c r="I115" i="1" s="1"/>
  <c r="Q209" i="1"/>
  <c r="P272" i="1"/>
  <c r="I272" i="1" s="1"/>
  <c r="N390" i="1"/>
  <c r="Q499" i="1"/>
  <c r="N561" i="1"/>
  <c r="N638" i="1"/>
  <c r="N986" i="1"/>
  <c r="O68" i="1"/>
  <c r="Q140" i="1"/>
  <c r="N234" i="1"/>
  <c r="O296" i="1"/>
  <c r="N375" i="1"/>
  <c r="N477" i="1"/>
  <c r="Q562" i="1"/>
  <c r="P655" i="1"/>
  <c r="I655" i="1" s="1"/>
  <c r="Q764" i="1"/>
  <c r="N836" i="1"/>
  <c r="N1187" i="1"/>
  <c r="Q109" i="1"/>
  <c r="N180" i="1"/>
  <c r="O259" i="1"/>
  <c r="O336" i="1"/>
  <c r="N463" i="1"/>
  <c r="N570" i="1"/>
  <c r="O656" i="1"/>
  <c r="N1492" i="1"/>
  <c r="P118" i="1"/>
  <c r="I118" i="1" s="1"/>
  <c r="Q197" i="1"/>
  <c r="N275" i="1"/>
  <c r="N361" i="1"/>
  <c r="O441" i="1"/>
  <c r="N556" i="1"/>
  <c r="Q657" i="1"/>
  <c r="O742" i="1"/>
  <c r="O1461" i="1"/>
  <c r="O103" i="1"/>
  <c r="N198" i="1"/>
  <c r="O283" i="1"/>
  <c r="Q354" i="1"/>
  <c r="N434" i="1"/>
  <c r="P549" i="1"/>
  <c r="I549" i="1" s="1"/>
  <c r="Q658" i="1"/>
  <c r="N950" i="1"/>
  <c r="O47" i="1"/>
  <c r="N25" i="1"/>
  <c r="Q58" i="1"/>
  <c r="O36" i="1"/>
  <c r="Q30" i="1"/>
  <c r="N104" i="1"/>
  <c r="Q167" i="1"/>
  <c r="Q254" i="1"/>
  <c r="Q332" i="1"/>
  <c r="O411" i="1"/>
  <c r="N511" i="1"/>
  <c r="Q620" i="1"/>
  <c r="P713" i="1"/>
  <c r="I713" i="1" s="1"/>
  <c r="N1055" i="1"/>
  <c r="N105" i="1"/>
  <c r="O176" i="1"/>
  <c r="O285" i="1"/>
  <c r="Q372" i="1"/>
  <c r="O459" i="1"/>
  <c r="P559" i="1"/>
  <c r="I559" i="1" s="1"/>
  <c r="O628" i="1"/>
  <c r="Q769" i="1"/>
  <c r="P833" i="1"/>
  <c r="I833" i="1" s="1"/>
  <c r="P913" i="1"/>
  <c r="I913" i="1" s="1"/>
  <c r="N98" i="1"/>
  <c r="N169" i="1"/>
  <c r="O263" i="1"/>
  <c r="Q326" i="1"/>
  <c r="Q467" i="1"/>
  <c r="O560" i="1"/>
  <c r="Q685" i="1"/>
  <c r="N1313" i="1"/>
  <c r="Q1545" i="1"/>
  <c r="N123" i="1"/>
  <c r="O217" i="1"/>
  <c r="P287" i="1"/>
  <c r="I287" i="1" s="1"/>
  <c r="Q414" i="1"/>
  <c r="P506" i="1"/>
  <c r="I506" i="1" s="1"/>
  <c r="Q568" i="1"/>
  <c r="P654" i="1"/>
  <c r="I654" i="1" s="1"/>
  <c r="P1218" i="1"/>
  <c r="I1218" i="1" s="1"/>
  <c r="P76" i="1"/>
  <c r="I76" i="1" s="1"/>
  <c r="Q148" i="1"/>
  <c r="N242" i="1"/>
  <c r="N304" i="1"/>
  <c r="Q391" i="1"/>
  <c r="Q492" i="1"/>
  <c r="O569" i="1"/>
  <c r="P663" i="1"/>
  <c r="I663" i="1" s="1"/>
  <c r="Q772" i="1"/>
  <c r="Q963" i="1"/>
  <c r="N1195" i="1"/>
  <c r="Q117" i="1"/>
  <c r="O188" i="1"/>
  <c r="P266" i="1"/>
  <c r="I266" i="1" s="1"/>
  <c r="P352" i="1"/>
  <c r="I352" i="1" s="1"/>
  <c r="N478" i="1"/>
  <c r="O578" i="1"/>
  <c r="Q664" i="1"/>
  <c r="P62" i="1"/>
  <c r="I62" i="1" s="1"/>
  <c r="N134" i="1"/>
  <c r="Q204" i="1"/>
  <c r="Q282" i="1"/>
  <c r="O369" i="1"/>
  <c r="N479" i="1"/>
  <c r="Q571" i="1"/>
  <c r="P681" i="1"/>
  <c r="I681" i="1" s="1"/>
  <c r="P1109" i="1"/>
  <c r="I1109" i="1" s="1"/>
  <c r="Q1469" i="1"/>
  <c r="O111" i="1"/>
  <c r="O221" i="1"/>
  <c r="Q291" i="1"/>
  <c r="Q362" i="1"/>
  <c r="O442" i="1"/>
  <c r="O564" i="1"/>
  <c r="O666" i="1"/>
  <c r="Q1062" i="1"/>
  <c r="O784" i="1"/>
  <c r="N55" i="1"/>
  <c r="P33" i="1"/>
  <c r="I33" i="1" s="1"/>
  <c r="Q11" i="1"/>
  <c r="Q52" i="1"/>
  <c r="P46" i="1"/>
  <c r="I46" i="1" s="1"/>
  <c r="N112" i="1"/>
  <c r="P183" i="1"/>
  <c r="I183" i="1" s="1"/>
  <c r="N262" i="1"/>
  <c r="P339" i="1"/>
  <c r="I339" i="1" s="1"/>
  <c r="N427" i="1"/>
  <c r="O519" i="1"/>
  <c r="Q627" i="1"/>
  <c r="N721" i="1"/>
  <c r="Q1359" i="1"/>
  <c r="Q113" i="1"/>
  <c r="Q192" i="1"/>
  <c r="O293" i="1"/>
  <c r="O380" i="1"/>
  <c r="Q474" i="1"/>
  <c r="O566" i="1"/>
  <c r="O636" i="1"/>
  <c r="P777" i="1"/>
  <c r="I777" i="1" s="1"/>
  <c r="P841" i="1"/>
  <c r="I841" i="1" s="1"/>
  <c r="Q921" i="1"/>
  <c r="N106" i="1"/>
  <c r="P185" i="1"/>
  <c r="I185" i="1" s="1"/>
  <c r="O271" i="1"/>
  <c r="Q341" i="1"/>
  <c r="Q483" i="1"/>
  <c r="P575" i="1"/>
  <c r="I575" i="1" s="1"/>
  <c r="P693" i="1"/>
  <c r="I693" i="1" s="1"/>
  <c r="N1329" i="1"/>
  <c r="Q67" i="1"/>
  <c r="N139" i="1"/>
  <c r="Q225" i="1"/>
  <c r="Q295" i="1"/>
  <c r="O422" i="1"/>
  <c r="P514" i="1"/>
  <c r="I514" i="1" s="1"/>
  <c r="Q584" i="1"/>
  <c r="N662" i="1"/>
  <c r="N1226" i="1"/>
  <c r="P84" i="1"/>
  <c r="I84" i="1" s="1"/>
  <c r="N156" i="1"/>
  <c r="N250" i="1"/>
  <c r="N328" i="1"/>
  <c r="Q399" i="1"/>
  <c r="Q500" i="1"/>
  <c r="N585" i="1"/>
  <c r="P671" i="1"/>
  <c r="I671" i="1" s="1"/>
  <c r="Q780" i="1"/>
  <c r="P971" i="1"/>
  <c r="I971" i="1" s="1"/>
  <c r="N1203" i="1"/>
  <c r="N125" i="1"/>
  <c r="P203" i="1"/>
  <c r="I203" i="1" s="1"/>
  <c r="O274" i="1"/>
  <c r="Q360" i="1"/>
  <c r="N501" i="1"/>
  <c r="O586" i="1"/>
  <c r="Q672" i="1"/>
  <c r="Q70" i="1"/>
  <c r="N142" i="1"/>
  <c r="N212" i="1"/>
  <c r="Q290" i="1"/>
  <c r="Q377" i="1"/>
  <c r="Q486" i="1"/>
  <c r="P587" i="1"/>
  <c r="I587" i="1" s="1"/>
  <c r="P689" i="1"/>
  <c r="I689" i="1" s="1"/>
  <c r="Q1405" i="1"/>
  <c r="Q1485" i="1"/>
  <c r="O119" i="1"/>
  <c r="Q229" i="1"/>
  <c r="P299" i="1"/>
  <c r="I299" i="1" s="1"/>
  <c r="O370" i="1"/>
  <c r="N503" i="1"/>
  <c r="P580" i="1"/>
  <c r="I580" i="1" s="1"/>
  <c r="P674" i="1"/>
  <c r="I674" i="1" s="1"/>
  <c r="O1070" i="1"/>
  <c r="Q792" i="1"/>
  <c r="Q880" i="1"/>
  <c r="O949" i="1"/>
  <c r="N1023" i="1"/>
  <c r="Q1115" i="1"/>
  <c r="N1217" i="1"/>
  <c r="N1312" i="1"/>
  <c r="O1397" i="1"/>
  <c r="N8" i="1"/>
  <c r="N49" i="1"/>
  <c r="P27" i="1"/>
  <c r="I27" i="1" s="1"/>
  <c r="O60" i="1"/>
  <c r="O54" i="1"/>
  <c r="P120" i="1"/>
  <c r="I120" i="1" s="1"/>
  <c r="P191" i="1"/>
  <c r="I191" i="1" s="1"/>
  <c r="O277" i="1"/>
  <c r="P347" i="1"/>
  <c r="I347" i="1" s="1"/>
  <c r="Q443" i="1"/>
  <c r="Q527" i="1"/>
  <c r="O635" i="1"/>
  <c r="Q737" i="1"/>
  <c r="N1383" i="1"/>
  <c r="O121" i="1"/>
  <c r="Q207" i="1"/>
  <c r="Q301" i="1"/>
  <c r="Q388" i="1"/>
  <c r="O482" i="1"/>
  <c r="P574" i="1"/>
  <c r="I574" i="1" s="1"/>
  <c r="P652" i="1"/>
  <c r="I652" i="1" s="1"/>
  <c r="N785" i="1"/>
  <c r="O849" i="1"/>
  <c r="P1024" i="1"/>
  <c r="I1024" i="1" s="1"/>
  <c r="O114" i="1"/>
  <c r="Q201" i="1"/>
  <c r="O279" i="1"/>
  <c r="Q349" i="1"/>
  <c r="P490" i="1"/>
  <c r="I490" i="1" s="1"/>
  <c r="Q591" i="1"/>
  <c r="Q723" i="1"/>
  <c r="O1337" i="1"/>
  <c r="Q75" i="1"/>
  <c r="N147" i="1"/>
  <c r="O233" i="1"/>
  <c r="P311" i="1"/>
  <c r="I311" i="1" s="1"/>
  <c r="Q438" i="1"/>
  <c r="N522" i="1"/>
  <c r="Q592" i="1"/>
  <c r="N686" i="1"/>
  <c r="O1234" i="1"/>
  <c r="N92" i="1"/>
  <c r="N164" i="1"/>
  <c r="N258" i="1"/>
  <c r="N335" i="1"/>
  <c r="O407" i="1"/>
  <c r="Q515" i="1"/>
  <c r="Q593" i="1"/>
  <c r="N695" i="1"/>
  <c r="P796" i="1"/>
  <c r="I796" i="1" s="1"/>
  <c r="P979" i="1"/>
  <c r="I979" i="1" s="1"/>
  <c r="Q61" i="1"/>
  <c r="Q133" i="1"/>
  <c r="O211" i="1"/>
  <c r="P281" i="1"/>
  <c r="I281" i="1" s="1"/>
  <c r="Q384" i="1"/>
  <c r="N516" i="1"/>
  <c r="N594" i="1"/>
  <c r="Q688" i="1"/>
  <c r="N78" i="1"/>
  <c r="O150" i="1"/>
  <c r="Q220" i="1"/>
  <c r="Q306" i="1"/>
  <c r="N393" i="1"/>
  <c r="N494" i="1"/>
  <c r="N603" i="1"/>
  <c r="O697" i="1"/>
  <c r="Q1413" i="1"/>
  <c r="N63" i="1"/>
  <c r="Q143" i="1"/>
  <c r="Q245" i="1"/>
  <c r="P307" i="1"/>
  <c r="I307" i="1" s="1"/>
  <c r="N386" i="1"/>
  <c r="Q510" i="1"/>
  <c r="P612" i="1"/>
  <c r="I612" i="1" s="1"/>
  <c r="Q682" i="1"/>
  <c r="Q1078" i="1"/>
  <c r="O24" i="1"/>
  <c r="Q57" i="1"/>
  <c r="N35" i="1"/>
  <c r="P21" i="1"/>
  <c r="I21" i="1" s="1"/>
  <c r="Q64" i="1"/>
  <c r="N128" i="1"/>
  <c r="Q214" i="1"/>
  <c r="P284" i="1"/>
  <c r="I284" i="1" s="1"/>
  <c r="Q363" i="1"/>
  <c r="N458" i="1"/>
  <c r="O558" i="1"/>
  <c r="Q643" i="1"/>
  <c r="Q744" i="1"/>
  <c r="O1391" i="1"/>
  <c r="Q129" i="1"/>
  <c r="Q215" i="1"/>
  <c r="Q309" i="1"/>
  <c r="O396" i="1"/>
  <c r="N489" i="1"/>
  <c r="O590" i="1"/>
  <c r="N660" i="1"/>
  <c r="N793" i="1"/>
  <c r="P857" i="1"/>
  <c r="I857" i="1" s="1"/>
  <c r="N1552" i="1"/>
  <c r="O122" i="1"/>
  <c r="Q208" i="1"/>
  <c r="Q286" i="1"/>
  <c r="Q365" i="1"/>
  <c r="Q498" i="1"/>
  <c r="N599" i="1"/>
  <c r="O739" i="1"/>
  <c r="O1345" i="1"/>
  <c r="Q83" i="1"/>
  <c r="P155" i="1"/>
  <c r="I155" i="1" s="1"/>
  <c r="N241" i="1"/>
  <c r="N327" i="1"/>
  <c r="N453" i="1"/>
  <c r="Q530" i="1"/>
  <c r="Q600" i="1"/>
  <c r="Q694" i="1"/>
  <c r="Q1266" i="1"/>
  <c r="Q100" i="1"/>
  <c r="P171" i="1"/>
  <c r="I171" i="1" s="1"/>
  <c r="O265" i="1"/>
  <c r="Q343" i="1"/>
  <c r="Q415" i="1"/>
  <c r="N523" i="1"/>
  <c r="O601" i="1"/>
  <c r="Q702" i="1"/>
  <c r="O804" i="1"/>
  <c r="Q1139" i="1"/>
  <c r="Q69" i="1"/>
  <c r="Q141" i="1"/>
  <c r="Q219" i="1"/>
  <c r="P289" i="1"/>
  <c r="O400" i="1"/>
  <c r="P532" i="1"/>
  <c r="I532" i="1" s="1"/>
  <c r="N610" i="1"/>
  <c r="Q703" i="1"/>
  <c r="N86" i="1"/>
  <c r="O158" i="1"/>
  <c r="N228" i="1"/>
  <c r="Q314" i="1"/>
  <c r="N409" i="1"/>
  <c r="Q517" i="1"/>
  <c r="N625" i="1"/>
  <c r="P704" i="1"/>
  <c r="I704" i="1" s="1"/>
  <c r="Q1421" i="1"/>
  <c r="O71" i="1"/>
  <c r="P151" i="1"/>
  <c r="I151" i="1" s="1"/>
  <c r="O253" i="1"/>
  <c r="P323" i="1"/>
  <c r="I323" i="1" s="1"/>
  <c r="O394" i="1"/>
  <c r="Q518" i="1"/>
  <c r="Q626" i="1"/>
  <c r="Q690" i="1"/>
  <c r="N1086" i="1"/>
  <c r="Q32" i="1"/>
  <c r="P371" i="1"/>
  <c r="Q317" i="1"/>
  <c r="O130" i="1"/>
  <c r="O91" i="1"/>
  <c r="N1274" i="1"/>
  <c r="O709" i="1"/>
  <c r="N547" i="1"/>
  <c r="P533" i="1"/>
  <c r="I533" i="1" s="1"/>
  <c r="O402" i="1"/>
  <c r="O832" i="1"/>
  <c r="N935" i="1"/>
  <c r="N1030" i="1"/>
  <c r="Q1146" i="1"/>
  <c r="Q1296" i="1"/>
  <c r="N1404" i="1"/>
  <c r="N1520" i="1"/>
  <c r="P802" i="1"/>
  <c r="I802" i="1" s="1"/>
  <c r="Q882" i="1"/>
  <c r="O957" i="1"/>
  <c r="Q1040" i="1"/>
  <c r="P1124" i="1"/>
  <c r="I1124" i="1" s="1"/>
  <c r="Q1188" i="1"/>
  <c r="O1275" i="1"/>
  <c r="O1384" i="1"/>
  <c r="O1478" i="1"/>
  <c r="P1546" i="1"/>
  <c r="I1546" i="1" s="1"/>
  <c r="P803" i="1"/>
  <c r="I803" i="1" s="1"/>
  <c r="Q875" i="1"/>
  <c r="P944" i="1"/>
  <c r="I944" i="1" s="1"/>
  <c r="Q1033" i="1"/>
  <c r="Q1111" i="1"/>
  <c r="N1197" i="1"/>
  <c r="Q1268" i="1"/>
  <c r="N1385" i="1"/>
  <c r="O1479" i="1"/>
  <c r="O1547" i="1"/>
  <c r="Q924" i="1"/>
  <c r="N1042" i="1"/>
  <c r="N1104" i="1"/>
  <c r="Q1174" i="1"/>
  <c r="N1237" i="1"/>
  <c r="P1316" i="1"/>
  <c r="I1316" i="1" s="1"/>
  <c r="Q1424" i="1"/>
  <c r="O1488" i="1"/>
  <c r="P1555" i="1"/>
  <c r="I1555" i="1" s="1"/>
  <c r="P821" i="1"/>
  <c r="I821" i="1" s="1"/>
  <c r="Q925" i="1"/>
  <c r="P1058" i="1"/>
  <c r="I1058" i="1" s="1"/>
  <c r="N1135" i="1"/>
  <c r="P1214" i="1"/>
  <c r="I1214" i="1" s="1"/>
  <c r="O1325" i="1"/>
  <c r="Q1387" i="1"/>
  <c r="Q1465" i="1"/>
  <c r="O1533" i="1"/>
  <c r="P798" i="1"/>
  <c r="I798" i="1" s="1"/>
  <c r="P870" i="1"/>
  <c r="I870" i="1" s="1"/>
  <c r="N940" i="1"/>
  <c r="P1021" i="1"/>
  <c r="I1021" i="1" s="1"/>
  <c r="P1091" i="1"/>
  <c r="I1091" i="1" s="1"/>
  <c r="Q1176" i="1"/>
  <c r="N1279" i="1"/>
  <c r="Q1364" i="1"/>
  <c r="Q1450" i="1"/>
  <c r="Q1526" i="1"/>
  <c r="P815" i="1"/>
  <c r="I815" i="1" s="1"/>
  <c r="Q911" i="1"/>
  <c r="P977" i="1"/>
  <c r="I977" i="1" s="1"/>
  <c r="Q1076" i="1"/>
  <c r="Q1193" i="1"/>
  <c r="Q1327" i="1"/>
  <c r="O1403" i="1"/>
  <c r="Q1475" i="1"/>
  <c r="N1543" i="1"/>
  <c r="N1365" i="1"/>
  <c r="N906" i="1"/>
  <c r="N1325" i="1"/>
  <c r="O598" i="1"/>
  <c r="N281" i="1"/>
  <c r="Q935" i="1"/>
  <c r="O1279" i="1"/>
  <c r="O256" i="1"/>
  <c r="N827" i="1"/>
  <c r="O1491" i="1"/>
  <c r="O359" i="1"/>
  <c r="Q10" i="1"/>
  <c r="N465" i="1"/>
  <c r="Q420" i="1"/>
  <c r="N216" i="1"/>
  <c r="Q163" i="1"/>
  <c r="Q108" i="1"/>
  <c r="Q812" i="1"/>
  <c r="Q617" i="1"/>
  <c r="P633" i="1"/>
  <c r="I633" i="1" s="1"/>
  <c r="Q526" i="1"/>
  <c r="P848" i="1"/>
  <c r="I848" i="1" s="1"/>
  <c r="Q942" i="1"/>
  <c r="P1038" i="1"/>
  <c r="I1038" i="1" s="1"/>
  <c r="N1170" i="1"/>
  <c r="N1304" i="1"/>
  <c r="Q1412" i="1"/>
  <c r="Q1528" i="1"/>
  <c r="Q810" i="1"/>
  <c r="O890" i="1"/>
  <c r="P964" i="1"/>
  <c r="I964" i="1" s="1"/>
  <c r="Q1048" i="1"/>
  <c r="O1132" i="1"/>
  <c r="N1196" i="1"/>
  <c r="P1290" i="1"/>
  <c r="I1290" i="1" s="1"/>
  <c r="O1392" i="1"/>
  <c r="O1486" i="1"/>
  <c r="Q1553" i="1"/>
  <c r="N811" i="1"/>
  <c r="P883" i="1"/>
  <c r="I883" i="1" s="1"/>
  <c r="O958" i="1"/>
  <c r="Q1041" i="1"/>
  <c r="O1117" i="1"/>
  <c r="O1204" i="1"/>
  <c r="Q1284" i="1"/>
  <c r="O1407" i="1"/>
  <c r="O1487" i="1"/>
  <c r="Q1554" i="1"/>
  <c r="Q931" i="1"/>
  <c r="N1050" i="1"/>
  <c r="N1112" i="1"/>
  <c r="O1182" i="1"/>
  <c r="Q1245" i="1"/>
  <c r="Q1340" i="1"/>
  <c r="O1432" i="1"/>
  <c r="O1501" i="1"/>
  <c r="P750" i="1"/>
  <c r="I750" i="1" s="1"/>
  <c r="P829" i="1"/>
  <c r="I829" i="1" s="1"/>
  <c r="P932" i="1"/>
  <c r="I932" i="1" s="1"/>
  <c r="O1074" i="1"/>
  <c r="O1143" i="1"/>
  <c r="N1238" i="1"/>
  <c r="O1333" i="1"/>
  <c r="Q1401" i="1"/>
  <c r="N1473" i="1"/>
  <c r="Q1541" i="1"/>
  <c r="Q806" i="1"/>
  <c r="P878" i="1"/>
  <c r="I878" i="1" s="1"/>
  <c r="P947" i="1"/>
  <c r="I947" i="1" s="1"/>
  <c r="P1028" i="1"/>
  <c r="I1028" i="1" s="1"/>
  <c r="O1099" i="1"/>
  <c r="O1184" i="1"/>
  <c r="Q1287" i="1"/>
  <c r="Q1380" i="1"/>
  <c r="O1458" i="1"/>
  <c r="Q1534" i="1"/>
  <c r="P823" i="1"/>
  <c r="I823" i="1" s="1"/>
  <c r="O919" i="1"/>
  <c r="P991" i="1"/>
  <c r="I991" i="1" s="1"/>
  <c r="Q1084" i="1"/>
  <c r="O1224" i="1"/>
  <c r="O1343" i="1"/>
  <c r="N1411" i="1"/>
  <c r="N1483" i="1"/>
  <c r="P1550" i="1"/>
  <c r="I1550" i="1" s="1"/>
  <c r="P1524" i="1"/>
  <c r="P935" i="1"/>
  <c r="I935" i="1" s="1"/>
  <c r="Q1384" i="1"/>
  <c r="P755" i="1"/>
  <c r="I755" i="1" s="1"/>
  <c r="Q328" i="1"/>
  <c r="N948" i="1"/>
  <c r="N1293" i="1"/>
  <c r="N270" i="1"/>
  <c r="O903" i="1"/>
  <c r="O1523" i="1"/>
  <c r="Q490" i="1"/>
  <c r="N51" i="1"/>
  <c r="P565" i="1"/>
  <c r="I565" i="1" s="1"/>
  <c r="N497" i="1"/>
  <c r="P294" i="1"/>
  <c r="I294" i="1" s="1"/>
  <c r="N249" i="1"/>
  <c r="O187" i="1"/>
  <c r="P1147" i="1"/>
  <c r="I1147" i="1" s="1"/>
  <c r="N726" i="1"/>
  <c r="P711" i="1"/>
  <c r="I711" i="1" s="1"/>
  <c r="N634" i="1"/>
  <c r="Q856" i="1"/>
  <c r="Q955" i="1"/>
  <c r="O1054" i="1"/>
  <c r="Q1178" i="1"/>
  <c r="O1328" i="1"/>
  <c r="O1420" i="1"/>
  <c r="P1536" i="1"/>
  <c r="I1536" i="1" s="1"/>
  <c r="Q818" i="1"/>
  <c r="P906" i="1"/>
  <c r="I906" i="1" s="1"/>
  <c r="O972" i="1"/>
  <c r="Q1063" i="1"/>
  <c r="Q1140" i="1"/>
  <c r="P1211" i="1"/>
  <c r="I1211" i="1" s="1"/>
  <c r="Q1298" i="1"/>
  <c r="O1399" i="1"/>
  <c r="N1499" i="1"/>
  <c r="O755" i="1"/>
  <c r="Q819" i="1"/>
  <c r="Q891" i="1"/>
  <c r="N965" i="1"/>
  <c r="N1049" i="1"/>
  <c r="O1125" i="1"/>
  <c r="P1212" i="1"/>
  <c r="I1212" i="1" s="1"/>
  <c r="N1291" i="1"/>
  <c r="P1415" i="1"/>
  <c r="I1415" i="1" s="1"/>
  <c r="O1493" i="1"/>
  <c r="P860" i="1"/>
  <c r="P938" i="1"/>
  <c r="I938" i="1" s="1"/>
  <c r="O1057" i="1"/>
  <c r="P1118" i="1"/>
  <c r="I1118" i="1" s="1"/>
  <c r="Q1190" i="1"/>
  <c r="N1261" i="1"/>
  <c r="N1362" i="1"/>
  <c r="O1440" i="1"/>
  <c r="Q1508" i="1"/>
  <c r="N765" i="1"/>
  <c r="P837" i="1"/>
  <c r="I837" i="1" s="1"/>
  <c r="O939" i="1"/>
  <c r="Q1082" i="1"/>
  <c r="O1151" i="1"/>
  <c r="P1246" i="1"/>
  <c r="I1246" i="1" s="1"/>
  <c r="Q1341" i="1"/>
  <c r="N1409" i="1"/>
  <c r="Q1481" i="1"/>
  <c r="P1549" i="1"/>
  <c r="I1549" i="1" s="1"/>
  <c r="P814" i="1"/>
  <c r="I814" i="1" s="1"/>
  <c r="Q886" i="1"/>
  <c r="Q953" i="1"/>
  <c r="O1036" i="1"/>
  <c r="P1106" i="1"/>
  <c r="I1106" i="1" s="1"/>
  <c r="P1192" i="1"/>
  <c r="I1192" i="1" s="1"/>
  <c r="Q1294" i="1"/>
  <c r="P1388" i="1"/>
  <c r="I1388" i="1" s="1"/>
  <c r="N1474" i="1"/>
  <c r="P1542" i="1"/>
  <c r="I1542" i="1" s="1"/>
  <c r="Q831" i="1"/>
  <c r="N934" i="1"/>
  <c r="P999" i="1"/>
  <c r="I999" i="1" s="1"/>
  <c r="O1092" i="1"/>
  <c r="O1248" i="1"/>
  <c r="N1357" i="1"/>
  <c r="P1427" i="1"/>
  <c r="Q1490" i="1"/>
  <c r="N1558" i="1"/>
  <c r="O234" i="1"/>
  <c r="Q136" i="1"/>
  <c r="O1122" i="1"/>
  <c r="N878" i="1"/>
  <c r="Q369" i="1"/>
  <c r="N1032" i="1"/>
  <c r="P1374" i="1"/>
  <c r="I1374" i="1" s="1"/>
  <c r="N282" i="1"/>
  <c r="N1041" i="1"/>
  <c r="N151" i="1"/>
  <c r="Q29" i="1"/>
  <c r="Q651" i="1"/>
  <c r="Q598" i="1"/>
  <c r="O373" i="1"/>
  <c r="Q334" i="1"/>
  <c r="O273" i="1"/>
  <c r="O85" i="1"/>
  <c r="Q94" i="1"/>
  <c r="N1437" i="1"/>
  <c r="N698" i="1"/>
  <c r="O872" i="1"/>
  <c r="P962" i="1"/>
  <c r="I962" i="1" s="1"/>
  <c r="Q1069" i="1"/>
  <c r="N1202" i="1"/>
  <c r="P1336" i="1"/>
  <c r="Q1428" i="1"/>
  <c r="P1544" i="1"/>
  <c r="I1544" i="1" s="1"/>
  <c r="N826" i="1"/>
  <c r="O914" i="1"/>
  <c r="N980" i="1"/>
  <c r="N1071" i="1"/>
  <c r="Q1148" i="1"/>
  <c r="Q1219" i="1"/>
  <c r="N1306" i="1"/>
  <c r="P1406" i="1"/>
  <c r="I1406" i="1" s="1"/>
  <c r="N1507" i="1"/>
  <c r="P763" i="1"/>
  <c r="I763" i="1" s="1"/>
  <c r="P827" i="1"/>
  <c r="I827" i="1" s="1"/>
  <c r="N907" i="1"/>
  <c r="P973" i="1"/>
  <c r="I973" i="1" s="1"/>
  <c r="P1056" i="1"/>
  <c r="I1056" i="1" s="1"/>
  <c r="Q1133" i="1"/>
  <c r="Q1220" i="1"/>
  <c r="N1299" i="1"/>
  <c r="P1423" i="1"/>
  <c r="I1423" i="1" s="1"/>
  <c r="N1500" i="1"/>
  <c r="O868" i="1"/>
  <c r="O945" i="1"/>
  <c r="Q1065" i="1"/>
  <c r="N1126" i="1"/>
  <c r="N1198" i="1"/>
  <c r="P1269" i="1"/>
  <c r="I1269" i="1" s="1"/>
  <c r="N1370" i="1"/>
  <c r="P1448" i="1"/>
  <c r="I1448" i="1" s="1"/>
  <c r="Q1516" i="1"/>
  <c r="Q781" i="1"/>
  <c r="O845" i="1"/>
  <c r="N946" i="1"/>
  <c r="P1090" i="1"/>
  <c r="I1090" i="1" s="1"/>
  <c r="Q1167" i="1"/>
  <c r="P1254" i="1"/>
  <c r="I1254" i="1" s="1"/>
  <c r="N1349" i="1"/>
  <c r="P1417" i="1"/>
  <c r="I1417" i="1" s="1"/>
  <c r="P1494" i="1"/>
  <c r="I1494" i="1" s="1"/>
  <c r="Q1556" i="1"/>
  <c r="Q822" i="1"/>
  <c r="P894" i="1"/>
  <c r="I894" i="1" s="1"/>
  <c r="O960" i="1"/>
  <c r="N1044" i="1"/>
  <c r="N1114" i="1"/>
  <c r="Q1200" i="1"/>
  <c r="N1302" i="1"/>
  <c r="P1395" i="1"/>
  <c r="I1395" i="1" s="1"/>
  <c r="O1482" i="1"/>
  <c r="Q1557" i="1"/>
  <c r="Q839" i="1"/>
  <c r="Q941" i="1"/>
  <c r="Q1015" i="1"/>
  <c r="O1107" i="1"/>
  <c r="P1256" i="1"/>
  <c r="I1256" i="1" s="1"/>
  <c r="Q1365" i="1"/>
  <c r="N1435" i="1"/>
  <c r="N1496" i="1"/>
  <c r="N85" i="1"/>
  <c r="N317" i="1"/>
  <c r="O235" i="1"/>
  <c r="Q1325" i="1"/>
  <c r="N929" i="1"/>
  <c r="O545" i="1"/>
  <c r="N1091" i="1"/>
  <c r="P1493" i="1"/>
  <c r="N295" i="1"/>
  <c r="O1111" i="1"/>
  <c r="N195" i="1"/>
  <c r="P569" i="1"/>
  <c r="I569" i="1" s="1"/>
  <c r="N72" i="1"/>
  <c r="N928" i="1"/>
  <c r="Q668" i="1"/>
  <c r="Q505" i="1"/>
  <c r="O476" i="1"/>
  <c r="N351" i="1"/>
  <c r="P149" i="1"/>
  <c r="I149" i="1" s="1"/>
  <c r="Q173" i="1"/>
  <c r="N79" i="1"/>
  <c r="O1094" i="1"/>
  <c r="Q888" i="1"/>
  <c r="O970" i="1"/>
  <c r="N1077" i="1"/>
  <c r="P1241" i="1"/>
  <c r="I1241" i="1" s="1"/>
  <c r="O1344" i="1"/>
  <c r="O1436" i="1"/>
  <c r="O1551" i="1"/>
  <c r="O834" i="1"/>
  <c r="Q922" i="1"/>
  <c r="N987" i="1"/>
  <c r="Q1079" i="1"/>
  <c r="N1156" i="1"/>
  <c r="N1235" i="1"/>
  <c r="Q1314" i="1"/>
  <c r="N1430" i="1"/>
  <c r="O1514" i="1"/>
  <c r="Q771" i="1"/>
  <c r="P835" i="1"/>
  <c r="I835" i="1" s="1"/>
  <c r="N136" i="1"/>
  <c r="P65" i="1"/>
  <c r="I65" i="1" s="1"/>
  <c r="N801" i="1"/>
  <c r="P607" i="1"/>
  <c r="I607" i="1" s="1"/>
  <c r="N537" i="1"/>
  <c r="Q423" i="1"/>
  <c r="O227" i="1"/>
  <c r="N236" i="1"/>
  <c r="P159" i="1"/>
  <c r="I159" i="1" s="1"/>
  <c r="Q760" i="1"/>
  <c r="O896" i="1"/>
  <c r="O992" i="1"/>
  <c r="Q1085" i="1"/>
  <c r="N1249" i="1"/>
  <c r="P1366" i="1"/>
  <c r="I1366" i="1" s="1"/>
  <c r="Q1460" i="1"/>
  <c r="O778" i="1"/>
  <c r="P842" i="1"/>
  <c r="I842" i="1" s="1"/>
  <c r="Q929" i="1"/>
  <c r="O1002" i="1"/>
  <c r="Q1087" i="1"/>
  <c r="N1164" i="1"/>
  <c r="P1243" i="1"/>
  <c r="I1243" i="1" s="1"/>
  <c r="Q1338" i="1"/>
  <c r="Q1438" i="1"/>
  <c r="N1522" i="1"/>
  <c r="N779" i="1"/>
  <c r="N843" i="1"/>
  <c r="Q923" i="1"/>
  <c r="P988" i="1"/>
  <c r="I988" i="1" s="1"/>
  <c r="O1072" i="1"/>
  <c r="P1165" i="1"/>
  <c r="I1165" i="1" s="1"/>
  <c r="Q1236" i="1"/>
  <c r="N1361" i="1"/>
  <c r="P1439" i="1"/>
  <c r="I1439" i="1" s="1"/>
  <c r="Q1523" i="1"/>
  <c r="O884" i="1"/>
  <c r="N974" i="1"/>
  <c r="N1081" i="1"/>
  <c r="P1150" i="1"/>
  <c r="I1150" i="1" s="1"/>
  <c r="O1213" i="1"/>
  <c r="Q1285" i="1"/>
  <c r="Q1393" i="1"/>
  <c r="P1464" i="1"/>
  <c r="I1464" i="1" s="1"/>
  <c r="Q1532" i="1"/>
  <c r="O797" i="1"/>
  <c r="N869" i="1"/>
  <c r="P967" i="1"/>
  <c r="I967" i="1" s="1"/>
  <c r="P1105" i="1"/>
  <c r="I1105" i="1" s="1"/>
  <c r="Q1191" i="1"/>
  <c r="O1270" i="1"/>
  <c r="O1363" i="1"/>
  <c r="N1441" i="1"/>
  <c r="N1509" i="1"/>
  <c r="P774" i="1"/>
  <c r="P838" i="1"/>
  <c r="I838" i="1" s="1"/>
  <c r="P918" i="1"/>
  <c r="I918" i="1" s="1"/>
  <c r="N983" i="1"/>
  <c r="Q1067" i="1"/>
  <c r="O1128" i="1"/>
  <c r="N1223" i="1"/>
  <c r="N1318" i="1"/>
  <c r="O1418" i="1"/>
  <c r="Q1495" i="1"/>
  <c r="P759" i="1"/>
  <c r="I759" i="1" s="1"/>
  <c r="P863" i="1"/>
  <c r="I863" i="1" s="1"/>
  <c r="Q954" i="1"/>
  <c r="Q1037" i="1"/>
  <c r="Q1145" i="1"/>
  <c r="O1272" i="1"/>
  <c r="P1381" i="1"/>
  <c r="I1381" i="1" s="1"/>
  <c r="O1451" i="1"/>
  <c r="O1519" i="1"/>
  <c r="Q453" i="1"/>
  <c r="Q614" i="1"/>
  <c r="Q704" i="1"/>
  <c r="O328" i="1"/>
  <c r="P1533" i="1"/>
  <c r="I1533" i="1" s="1"/>
  <c r="O634" i="1"/>
  <c r="P1104" i="1"/>
  <c r="I1104" i="1" s="1"/>
  <c r="Q1533" i="1"/>
  <c r="O574" i="1"/>
  <c r="N1491" i="1"/>
  <c r="P282" i="1"/>
  <c r="I282" i="1" s="1"/>
  <c r="P292" i="1"/>
  <c r="I292" i="1" s="1"/>
  <c r="Q223" i="1"/>
  <c r="O66" i="1"/>
  <c r="Q1353" i="1"/>
  <c r="P701" i="1"/>
  <c r="I701" i="1" s="1"/>
  <c r="N609" i="1"/>
  <c r="O408" i="1"/>
  <c r="O417" i="1"/>
  <c r="Q331" i="1"/>
  <c r="O816" i="1"/>
  <c r="O927" i="1"/>
  <c r="N1016" i="1"/>
  <c r="N1130" i="1"/>
  <c r="Q1288" i="1"/>
  <c r="O1382" i="1"/>
  <c r="P1491" i="1"/>
  <c r="N794" i="1"/>
  <c r="Q874" i="1"/>
  <c r="Q951" i="1"/>
  <c r="P1032" i="1"/>
  <c r="I1032" i="1" s="1"/>
  <c r="N1110" i="1"/>
  <c r="Q1180" i="1"/>
  <c r="N1267" i="1"/>
  <c r="Q1368" i="1"/>
  <c r="P1470" i="1"/>
  <c r="I1470" i="1" s="1"/>
  <c r="O1538" i="1"/>
  <c r="N795" i="1"/>
  <c r="Q859" i="1"/>
  <c r="Q937" i="1"/>
  <c r="O1011" i="1"/>
  <c r="O1103" i="1"/>
  <c r="N1189" i="1"/>
  <c r="P1260" i="1"/>
  <c r="I1260" i="1" s="1"/>
  <c r="N1377" i="1"/>
  <c r="N1471" i="1"/>
  <c r="Q1539" i="1"/>
  <c r="Q916" i="1"/>
  <c r="Q1004" i="1"/>
  <c r="P1097" i="1"/>
  <c r="I1097" i="1" s="1"/>
  <c r="Q1166" i="1"/>
  <c r="O1229" i="1"/>
  <c r="N1300" i="1"/>
  <c r="P1416" i="1"/>
  <c r="I1416" i="1" s="1"/>
  <c r="N1480" i="1"/>
  <c r="N1548" i="1"/>
  <c r="Q813" i="1"/>
  <c r="Q917" i="1"/>
  <c r="O1051" i="1"/>
  <c r="O1127" i="1"/>
  <c r="Q1206" i="1"/>
  <c r="Q1293" i="1"/>
  <c r="P1379" i="1"/>
  <c r="I1379" i="1" s="1"/>
  <c r="N1457" i="1"/>
  <c r="O1525" i="1"/>
  <c r="Q790" i="1"/>
  <c r="P854" i="1"/>
  <c r="I854" i="1" s="1"/>
  <c r="O933" i="1"/>
  <c r="N1006" i="1"/>
  <c r="N1083" i="1"/>
  <c r="P1168" i="1"/>
  <c r="I1168" i="1" s="1"/>
  <c r="N1271" i="1"/>
  <c r="N1334" i="1"/>
  <c r="Q1442" i="1"/>
  <c r="N1518" i="1"/>
  <c r="P799" i="1"/>
  <c r="I799" i="1" s="1"/>
  <c r="N903" i="1"/>
  <c r="P969" i="1"/>
  <c r="I969" i="1" s="1"/>
  <c r="Q1068" i="1"/>
  <c r="N1177" i="1"/>
  <c r="Q1319" i="1"/>
  <c r="O1396" i="1"/>
  <c r="N1467" i="1"/>
  <c r="Q1535" i="1"/>
  <c r="O1267" i="1"/>
  <c r="Q666" i="1"/>
  <c r="O1030" i="1"/>
  <c r="N545" i="1"/>
  <c r="O102" i="1"/>
  <c r="O794" i="1"/>
  <c r="Q1235" i="1"/>
  <c r="P221" i="1"/>
  <c r="I221" i="1" s="1"/>
  <c r="O688" i="1"/>
  <c r="Q827" i="1"/>
  <c r="N352" i="1"/>
  <c r="O1064" i="1"/>
  <c r="N222" i="1"/>
  <c r="P261" i="1"/>
  <c r="I261" i="1" s="1"/>
  <c r="P786" i="1"/>
  <c r="I786" i="1" s="1"/>
  <c r="N1462" i="1"/>
  <c r="N1064" i="1"/>
  <c r="O1431" i="1"/>
  <c r="Q1073" i="1"/>
  <c r="N1386" i="1"/>
  <c r="N853" i="1"/>
  <c r="O1262" i="1"/>
  <c r="Q766" i="1"/>
  <c r="Q1052" i="1"/>
  <c r="O1402" i="1"/>
  <c r="Q948" i="1"/>
  <c r="N1373" i="1"/>
  <c r="Q506" i="1"/>
  <c r="P592" i="1"/>
  <c r="I592" i="1" s="1"/>
  <c r="O1215" i="1"/>
  <c r="Q1203" i="1"/>
  <c r="O1443" i="1"/>
  <c r="Q145" i="1"/>
  <c r="O800" i="1"/>
  <c r="P866" i="1"/>
  <c r="I866" i="1" s="1"/>
  <c r="P1530" i="1"/>
  <c r="I1530" i="1" s="1"/>
  <c r="O1080" i="1"/>
  <c r="P1463" i="1"/>
  <c r="I1463" i="1" s="1"/>
  <c r="N1089" i="1"/>
  <c r="N1408" i="1"/>
  <c r="Q885" i="1"/>
  <c r="P1286" i="1"/>
  <c r="Q782" i="1"/>
  <c r="Q1075" i="1"/>
  <c r="P1426" i="1"/>
  <c r="O961" i="1"/>
  <c r="O1389" i="1"/>
  <c r="Q660" i="1"/>
  <c r="Q755" i="1"/>
  <c r="O282" i="1"/>
  <c r="O1261" i="1"/>
  <c r="P1457" i="1"/>
  <c r="I1457" i="1" s="1"/>
  <c r="N239" i="1"/>
  <c r="N423" i="1"/>
  <c r="Q878" i="1"/>
  <c r="N68" i="1"/>
  <c r="O118" i="1"/>
  <c r="P317" i="1"/>
  <c r="I317" i="1" s="1"/>
  <c r="P816" i="1"/>
  <c r="I816" i="1" s="1"/>
  <c r="Q1117" i="1"/>
  <c r="N1260" i="1"/>
  <c r="P1538" i="1"/>
  <c r="I1538" i="1" s="1"/>
  <c r="Q359" i="1"/>
  <c r="P914" i="1"/>
  <c r="I914" i="1" s="1"/>
  <c r="O540" i="1"/>
  <c r="N1033" i="1"/>
  <c r="P1292" i="1"/>
  <c r="I1292" i="1" s="1"/>
  <c r="N256" i="1"/>
  <c r="N515" i="1"/>
  <c r="P1011" i="1"/>
  <c r="I1011" i="1" s="1"/>
  <c r="P1193" i="1"/>
  <c r="I1193" i="1" s="1"/>
  <c r="O1357" i="1"/>
  <c r="P1341" i="1"/>
  <c r="I1341" i="1" s="1"/>
  <c r="Q430" i="1"/>
  <c r="O22" i="1"/>
  <c r="Q246" i="1"/>
  <c r="O339" i="1"/>
  <c r="N519" i="1"/>
  <c r="P753" i="1"/>
  <c r="I753" i="1" s="1"/>
  <c r="O9" i="1"/>
  <c r="Q174" i="1"/>
  <c r="N356" i="1"/>
  <c r="N539" i="1"/>
  <c r="P643" i="1"/>
  <c r="I643" i="1" s="1"/>
  <c r="Q509" i="1"/>
  <c r="O773" i="1"/>
  <c r="Q99" i="1"/>
  <c r="Q865" i="1"/>
  <c r="P912" i="1"/>
  <c r="I912" i="1" s="1"/>
  <c r="P936" i="1"/>
  <c r="I936" i="1" s="1"/>
  <c r="Q787" i="1"/>
  <c r="Q1157" i="1"/>
  <c r="N1515" i="1"/>
  <c r="O1134" i="1"/>
  <c r="N1456" i="1"/>
  <c r="P959" i="1"/>
  <c r="I959" i="1" s="1"/>
  <c r="Q1355" i="1"/>
  <c r="P830" i="1"/>
  <c r="I830" i="1" s="1"/>
  <c r="N1120" i="1"/>
  <c r="Q1489" i="1"/>
  <c r="O1022" i="1"/>
  <c r="N1443" i="1"/>
  <c r="P661" i="1"/>
  <c r="I661" i="1" s="1"/>
  <c r="N1098" i="1"/>
  <c r="O230" i="1"/>
  <c r="P1334" i="1"/>
  <c r="I1334" i="1" s="1"/>
  <c r="P1488" i="1"/>
  <c r="N245" i="1"/>
  <c r="N517" i="1"/>
  <c r="P929" i="1"/>
  <c r="I929" i="1" s="1"/>
  <c r="N74" i="1"/>
  <c r="O152" i="1"/>
  <c r="Q352" i="1"/>
  <c r="P965" i="1"/>
  <c r="I965" i="1" s="1"/>
  <c r="P1122" i="1"/>
  <c r="I1122" i="1" s="1"/>
  <c r="P1310" i="1"/>
  <c r="I1310" i="1" s="1"/>
  <c r="Q114" i="1"/>
  <c r="N540" i="1"/>
  <c r="N931" i="1"/>
  <c r="N902" i="1"/>
  <c r="P1044" i="1"/>
  <c r="I1044" i="1" s="1"/>
  <c r="N1298" i="1"/>
  <c r="P262" i="1"/>
  <c r="I262" i="1" s="1"/>
  <c r="Q574" i="1"/>
  <c r="N1063" i="1"/>
  <c r="Q1249" i="1"/>
  <c r="Q1370" i="1"/>
  <c r="Q1473" i="1"/>
  <c r="Q604" i="1"/>
  <c r="P28" i="1"/>
  <c r="I28" i="1" s="1"/>
  <c r="Q256" i="1"/>
  <c r="P370" i="1"/>
  <c r="O604" i="1"/>
  <c r="P844" i="1"/>
  <c r="I844" i="1" s="1"/>
  <c r="P9" i="1"/>
  <c r="I9" i="1" s="1"/>
  <c r="P192" i="1"/>
  <c r="I192" i="1" s="1"/>
  <c r="Q370" i="1"/>
  <c r="Q539" i="1"/>
  <c r="P736" i="1"/>
  <c r="I736" i="1" s="1"/>
  <c r="P509" i="1"/>
  <c r="I509" i="1" s="1"/>
  <c r="O472" i="1"/>
  <c r="N122" i="1"/>
  <c r="N363" i="1"/>
  <c r="N569" i="1"/>
  <c r="N767" i="1"/>
  <c r="Q259" i="1"/>
  <c r="P512" i="1"/>
  <c r="I512" i="1" s="1"/>
  <c r="Q122" i="1"/>
  <c r="O642" i="1"/>
  <c r="P981" i="1"/>
  <c r="I981" i="1" s="1"/>
  <c r="P1441" i="1"/>
  <c r="I1441" i="1" s="1"/>
  <c r="P930" i="1"/>
  <c r="I930" i="1" s="1"/>
  <c r="O1170" i="1"/>
  <c r="O1442" i="1"/>
  <c r="P744" i="1"/>
  <c r="I744" i="1" s="1"/>
  <c r="N922" i="1"/>
  <c r="O988" i="1"/>
  <c r="O1203" i="1"/>
  <c r="N1384" i="1"/>
  <c r="Q1072" i="1"/>
  <c r="Q545" i="1"/>
  <c r="O1006" i="1"/>
  <c r="O1086" i="1"/>
  <c r="P1325" i="1"/>
  <c r="P1473" i="1"/>
  <c r="I1473" i="1" s="1"/>
  <c r="Q1243" i="1"/>
  <c r="O28" i="1"/>
  <c r="Q151" i="1"/>
  <c r="Q234" i="1"/>
  <c r="P329" i="1"/>
  <c r="I329" i="1" s="1"/>
  <c r="Q405" i="1"/>
  <c r="N296" i="1"/>
  <c r="O746" i="1"/>
  <c r="N1000" i="1"/>
  <c r="O1018" i="1"/>
  <c r="P851" i="1"/>
  <c r="I851" i="1" s="1"/>
  <c r="P1181" i="1"/>
  <c r="I1181" i="1" s="1"/>
  <c r="O1531" i="1"/>
  <c r="Q1158" i="1"/>
  <c r="N1472" i="1"/>
  <c r="O1020" i="1"/>
  <c r="Q1371" i="1"/>
  <c r="P846" i="1"/>
  <c r="I846" i="1" s="1"/>
  <c r="Q1160" i="1"/>
  <c r="N1510" i="1"/>
  <c r="Q1053" i="1"/>
  <c r="O1459" i="1"/>
  <c r="N1024" i="1"/>
  <c r="N1122" i="1"/>
  <c r="N311" i="1"/>
  <c r="P1391" i="1"/>
  <c r="N94" i="1"/>
  <c r="P270" i="1"/>
  <c r="I270" i="1" s="1"/>
  <c r="N562" i="1"/>
  <c r="O934" i="1"/>
  <c r="P68" i="1"/>
  <c r="Q185" i="1"/>
  <c r="N359" i="1"/>
  <c r="O993" i="1"/>
  <c r="Q1150" i="1"/>
  <c r="Q1334" i="1"/>
  <c r="Q118" i="1"/>
  <c r="Q686" i="1"/>
  <c r="N941" i="1"/>
  <c r="Q914" i="1"/>
  <c r="O1165" i="1"/>
  <c r="N1336" i="1"/>
  <c r="P305" i="1"/>
  <c r="N587" i="1"/>
  <c r="N1068" i="1"/>
  <c r="P1262" i="1"/>
  <c r="I1262" i="1" s="1"/>
  <c r="P1384" i="1"/>
  <c r="I1384" i="1" s="1"/>
  <c r="N48" i="1"/>
  <c r="N604" i="1"/>
  <c r="O106" i="1"/>
  <c r="Q266" i="1"/>
  <c r="Q380" i="1"/>
  <c r="P611" i="1"/>
  <c r="I611" i="1" s="1"/>
  <c r="O844" i="1"/>
  <c r="Q47" i="1"/>
  <c r="P253" i="1"/>
  <c r="I253" i="1" s="1"/>
  <c r="Q393" i="1"/>
  <c r="N605" i="1"/>
  <c r="O736" i="1"/>
  <c r="Q519" i="1"/>
  <c r="Q472" i="1"/>
  <c r="P156" i="1"/>
  <c r="I156" i="1" s="1"/>
  <c r="P369" i="1"/>
  <c r="I369" i="1" s="1"/>
  <c r="P578" i="1"/>
  <c r="I578" i="1" s="1"/>
  <c r="O767" i="1"/>
  <c r="Q299" i="1"/>
  <c r="O536" i="1"/>
  <c r="O449" i="1"/>
  <c r="N661" i="1"/>
  <c r="Q1051" i="1"/>
  <c r="O1457" i="1"/>
  <c r="N933" i="1"/>
  <c r="Q1192" i="1"/>
  <c r="P1492" i="1"/>
  <c r="O771" i="1"/>
  <c r="P927" i="1"/>
  <c r="I927" i="1" s="1"/>
  <c r="Q999" i="1"/>
  <c r="N1219" i="1"/>
  <c r="P1442" i="1"/>
  <c r="I1442" i="1" s="1"/>
  <c r="O1219" i="1"/>
  <c r="O827" i="1"/>
  <c r="Q1011" i="1"/>
  <c r="P1158" i="1"/>
  <c r="I1158" i="1" s="1"/>
  <c r="N1337" i="1"/>
  <c r="Q1499" i="1"/>
  <c r="P1281" i="1"/>
  <c r="I1281" i="1" s="1"/>
  <c r="P36" i="1"/>
  <c r="N181" i="1"/>
  <c r="O261" i="1"/>
  <c r="N353" i="1"/>
  <c r="P405" i="1"/>
  <c r="I405" i="1" s="1"/>
  <c r="N321" i="1"/>
  <c r="O608" i="1"/>
  <c r="Q1122" i="1"/>
  <c r="N1095" i="1"/>
  <c r="O915" i="1"/>
  <c r="N1228" i="1"/>
  <c r="P876" i="1"/>
  <c r="I876" i="1" s="1"/>
  <c r="Q1205" i="1"/>
  <c r="N1524" i="1"/>
  <c r="P1098" i="1"/>
  <c r="I1098" i="1" s="1"/>
  <c r="O1433" i="1"/>
  <c r="P902" i="1"/>
  <c r="I902" i="1" s="1"/>
  <c r="Q1215" i="1"/>
  <c r="P752" i="1"/>
  <c r="I752" i="1" s="1"/>
  <c r="Q1121" i="1"/>
  <c r="N1511" i="1"/>
  <c r="P1507" i="1"/>
  <c r="I1507" i="1" s="1"/>
  <c r="O1499" i="1"/>
  <c r="Q555" i="1"/>
  <c r="P1428" i="1"/>
  <c r="P531" i="1"/>
  <c r="I531" i="1" s="1"/>
  <c r="N1265" i="1"/>
  <c r="Q1172" i="1"/>
  <c r="O930" i="1"/>
  <c r="O1252" i="1"/>
  <c r="O900" i="1"/>
  <c r="Q1221" i="1"/>
  <c r="Q1540" i="1"/>
  <c r="P1113" i="1"/>
  <c r="I1113" i="1" s="1"/>
  <c r="O1449" i="1"/>
  <c r="P926" i="1"/>
  <c r="I926" i="1" s="1"/>
  <c r="N1247" i="1"/>
  <c r="P791" i="1"/>
  <c r="I791" i="1" s="1"/>
  <c r="O1169" i="1"/>
  <c r="Q1527" i="1"/>
  <c r="N369" i="1"/>
  <c r="O156" i="1"/>
  <c r="Q575" i="1"/>
  <c r="P1449" i="1"/>
  <c r="I1449" i="1" s="1"/>
  <c r="P55" i="1"/>
  <c r="I55" i="1" s="1"/>
  <c r="Q311" i="1"/>
  <c r="Q676" i="1"/>
  <c r="O948" i="1"/>
  <c r="N114" i="1"/>
  <c r="N235" i="1"/>
  <c r="P451" i="1"/>
  <c r="I451" i="1" s="1"/>
  <c r="N1037" i="1"/>
  <c r="N1168" i="1"/>
  <c r="N1538" i="1"/>
  <c r="N173" i="1"/>
  <c r="N825" i="1"/>
  <c r="O1044" i="1"/>
  <c r="O962" i="1"/>
  <c r="Q1199" i="1"/>
  <c r="O1353" i="1"/>
  <c r="O372" i="1"/>
  <c r="O922" i="1"/>
  <c r="N1106" i="1"/>
  <c r="O1280" i="1"/>
  <c r="O1473" i="1"/>
  <c r="O1334" i="1"/>
  <c r="O753" i="1"/>
  <c r="Q158" i="1"/>
  <c r="N301" i="1"/>
  <c r="Q406" i="1"/>
  <c r="N611" i="1"/>
  <c r="P867" i="1"/>
  <c r="I867" i="1" s="1"/>
  <c r="Q28" i="1"/>
  <c r="O276" i="1"/>
  <c r="N438" i="1"/>
  <c r="P605" i="1"/>
  <c r="I605" i="1" s="1"/>
  <c r="Q485" i="1"/>
  <c r="O567" i="1"/>
  <c r="O573" i="1"/>
  <c r="P259" i="1"/>
  <c r="I259" i="1" s="1"/>
  <c r="N459" i="1"/>
  <c r="P640" i="1"/>
  <c r="I640" i="1" s="1"/>
  <c r="O783" i="1"/>
  <c r="N379" i="1"/>
  <c r="Q578" i="1"/>
  <c r="O548" i="1"/>
  <c r="P680" i="1"/>
  <c r="I680" i="1" s="1"/>
  <c r="P1221" i="1"/>
  <c r="I1221" i="1" s="1"/>
  <c r="Q825" i="1"/>
  <c r="N988" i="1"/>
  <c r="P1333" i="1"/>
  <c r="I1333" i="1" s="1"/>
  <c r="Q559" i="1"/>
  <c r="P853" i="1"/>
  <c r="I853" i="1" s="1"/>
  <c r="P933" i="1"/>
  <c r="I933" i="1" s="1"/>
  <c r="P1072" i="1"/>
  <c r="I1072" i="1" s="1"/>
  <c r="Q1241" i="1"/>
  <c r="O1515" i="1"/>
  <c r="Q1522" i="1"/>
  <c r="O931" i="1"/>
  <c r="Q1024" i="1"/>
  <c r="O1200" i="1"/>
  <c r="N1368" i="1"/>
  <c r="N1523" i="1"/>
  <c r="P1337" i="1"/>
  <c r="P48" i="1"/>
  <c r="I48" i="1" s="1"/>
  <c r="P186" i="1"/>
  <c r="I186" i="1" s="1"/>
  <c r="Q275" i="1"/>
  <c r="Q387" i="1"/>
  <c r="N144" i="1"/>
  <c r="Q325" i="1"/>
  <c r="Q305" i="1"/>
  <c r="Q1374" i="1"/>
  <c r="P1259" i="1"/>
  <c r="I1259" i="1" s="1"/>
  <c r="N981" i="1"/>
  <c r="O1347" i="1"/>
  <c r="Q966" i="1"/>
  <c r="Q1277" i="1"/>
  <c r="N789" i="1"/>
  <c r="Q1175" i="1"/>
  <c r="N1502" i="1"/>
  <c r="N976" i="1"/>
  <c r="O1310" i="1"/>
  <c r="P847" i="1"/>
  <c r="I847" i="1" s="1"/>
  <c r="O1264" i="1"/>
  <c r="P408" i="1"/>
  <c r="P1219" i="1"/>
  <c r="I1219" i="1" s="1"/>
  <c r="N310" i="1"/>
  <c r="N890" i="1"/>
  <c r="Q1491" i="1"/>
  <c r="Q88" i="1"/>
  <c r="O317" i="1"/>
  <c r="O793" i="1"/>
  <c r="P983" i="1"/>
  <c r="I983" i="1" s="1"/>
  <c r="N118" i="1"/>
  <c r="Q253" i="1"/>
  <c r="O486" i="1"/>
  <c r="N1065" i="1"/>
  <c r="N1215" i="1"/>
  <c r="P562" i="1"/>
  <c r="I562" i="1" s="1"/>
  <c r="N219" i="1"/>
  <c r="Q845" i="1"/>
  <c r="O1085" i="1"/>
  <c r="N967" i="1"/>
  <c r="N1236" i="1"/>
  <c r="O1370" i="1"/>
  <c r="O393" i="1"/>
  <c r="P928" i="1"/>
  <c r="I928" i="1" s="1"/>
  <c r="N1111" i="1"/>
  <c r="Q1326" i="1"/>
  <c r="Q1494" i="1"/>
  <c r="O1460" i="1"/>
  <c r="O808" i="1"/>
  <c r="O174" i="1"/>
  <c r="N306" i="1"/>
  <c r="O406" i="1"/>
  <c r="O622" i="1"/>
  <c r="N867" i="1"/>
  <c r="P106" i="1"/>
  <c r="I106" i="1" s="1"/>
  <c r="P314" i="1"/>
  <c r="I314" i="1" s="1"/>
  <c r="N484" i="1"/>
  <c r="Q611" i="1"/>
  <c r="P485" i="1"/>
  <c r="I485" i="1" s="1"/>
  <c r="P702" i="1"/>
  <c r="I702" i="1" s="1"/>
  <c r="Q862" i="1"/>
  <c r="O286" i="1"/>
  <c r="P472" i="1"/>
  <c r="I472" i="1" s="1"/>
  <c r="O322" i="1"/>
  <c r="Q1476" i="1"/>
  <c r="O1354" i="1"/>
  <c r="P995" i="1"/>
  <c r="I995" i="1" s="1"/>
  <c r="N1369" i="1"/>
  <c r="P982" i="1"/>
  <c r="I982" i="1" s="1"/>
  <c r="Q1292" i="1"/>
  <c r="N805" i="1"/>
  <c r="P1199" i="1"/>
  <c r="I1199" i="1" s="1"/>
  <c r="O1517" i="1"/>
  <c r="P990" i="1"/>
  <c r="I990" i="1" s="1"/>
  <c r="N1326" i="1"/>
  <c r="P887" i="1"/>
  <c r="I887" i="1" s="1"/>
  <c r="P1280" i="1"/>
  <c r="I1280" i="1" s="1"/>
  <c r="O467" i="1"/>
  <c r="N102" i="1"/>
  <c r="Q587" i="1"/>
  <c r="Q945" i="1"/>
  <c r="N1436" i="1"/>
  <c r="O191" i="1"/>
  <c r="O323" i="1"/>
  <c r="P843" i="1"/>
  <c r="I843" i="1" s="1"/>
  <c r="N1078" i="1"/>
  <c r="Q55" i="1"/>
  <c r="Q270" i="1"/>
  <c r="O562" i="1"/>
  <c r="P1078" i="1"/>
  <c r="I1078" i="1" s="1"/>
  <c r="P1235" i="1"/>
  <c r="I1235" i="1" s="1"/>
  <c r="Q1310" i="1"/>
  <c r="N225" i="1"/>
  <c r="N868" i="1"/>
  <c r="N1165" i="1"/>
  <c r="P986" i="1"/>
  <c r="I986" i="1" s="1"/>
  <c r="P1267" i="1"/>
  <c r="I1267" i="1" s="1"/>
  <c r="O99" i="1"/>
  <c r="Q441" i="1"/>
  <c r="N947" i="1"/>
  <c r="O1139" i="1"/>
  <c r="O1336" i="1"/>
  <c r="Q1280" i="1"/>
  <c r="Q82" i="1"/>
  <c r="P808" i="1"/>
  <c r="I808" i="1" s="1"/>
  <c r="P197" i="1"/>
  <c r="I197" i="1" s="1"/>
  <c r="P310" i="1"/>
  <c r="I310" i="1" s="1"/>
  <c r="Q507" i="1"/>
  <c r="Q622" i="1"/>
  <c r="N29" i="1"/>
  <c r="Q155" i="1"/>
  <c r="O330" i="1"/>
  <c r="O489" i="1"/>
  <c r="O617" i="1"/>
  <c r="P496" i="1"/>
  <c r="I496" i="1" s="1"/>
  <c r="O702" i="1"/>
  <c r="N862" i="1"/>
  <c r="O299" i="1"/>
  <c r="Q521" i="1"/>
  <c r="N654" i="1"/>
  <c r="N855" i="1"/>
  <c r="O460" i="1"/>
  <c r="N602" i="1"/>
  <c r="N548" i="1"/>
  <c r="N832" i="1"/>
  <c r="Q1337" i="1"/>
  <c r="O853" i="1"/>
  <c r="Q1056" i="1"/>
  <c r="P1353" i="1"/>
  <c r="O660" i="1"/>
  <c r="N886" i="1"/>
  <c r="Q946" i="1"/>
  <c r="N1085" i="1"/>
  <c r="O1349" i="1"/>
  <c r="Q1531" i="1"/>
  <c r="P1537" i="1"/>
  <c r="I1537" i="1" s="1"/>
  <c r="O976" i="1"/>
  <c r="N1073" i="1"/>
  <c r="Q1271" i="1"/>
  <c r="O1450" i="1"/>
  <c r="P976" i="1"/>
  <c r="I976" i="1" s="1"/>
  <c r="P1450" i="1"/>
  <c r="I1450" i="1" s="1"/>
  <c r="Q77" i="1"/>
  <c r="N189" i="1"/>
  <c r="N290" i="1"/>
  <c r="P387" i="1"/>
  <c r="P249" i="1"/>
  <c r="I249" i="1" s="1"/>
  <c r="P26" i="1"/>
  <c r="I26" i="1" s="1"/>
  <c r="P100" i="1"/>
  <c r="I100" i="1" s="1"/>
  <c r="P74" i="1"/>
  <c r="I74" i="1" s="1"/>
  <c r="P1157" i="1"/>
  <c r="I1157" i="1" s="1"/>
  <c r="P950" i="1"/>
  <c r="I950" i="1" s="1"/>
  <c r="O310" i="1"/>
  <c r="Q1389" i="1"/>
  <c r="N276" i="1"/>
  <c r="P22" i="1"/>
  <c r="I22" i="1" s="1"/>
  <c r="Q276" i="1"/>
  <c r="O311" i="1"/>
  <c r="Q783" i="1"/>
  <c r="Q536" i="1"/>
  <c r="O661" i="1"/>
  <c r="N1544" i="1"/>
  <c r="N1214" i="1"/>
  <c r="O829" i="1"/>
  <c r="Q1038" i="1"/>
  <c r="O1508" i="1"/>
  <c r="Q906" i="1"/>
  <c r="O1181" i="1"/>
  <c r="N1517" i="1"/>
  <c r="P275" i="1"/>
  <c r="I275" i="1" s="1"/>
  <c r="Q144" i="1"/>
  <c r="Q78" i="1"/>
  <c r="O267" i="1"/>
  <c r="O137" i="1"/>
  <c r="P86" i="1"/>
  <c r="I86" i="1" s="1"/>
  <c r="N150" i="1"/>
  <c r="N177" i="1"/>
  <c r="P240" i="1"/>
  <c r="I240" i="1" s="1"/>
  <c r="P340" i="1"/>
  <c r="I340" i="1" s="1"/>
  <c r="Q232" i="1"/>
  <c r="Q27" i="1"/>
  <c r="P101" i="1"/>
  <c r="I101" i="1" s="1"/>
  <c r="N203" i="1"/>
  <c r="Q269" i="1"/>
  <c r="P35" i="1"/>
  <c r="I35" i="1" s="1"/>
  <c r="Q135" i="1"/>
  <c r="N213" i="1"/>
  <c r="O342" i="1"/>
  <c r="N88" i="1"/>
  <c r="N166" i="1"/>
  <c r="N204" i="1"/>
  <c r="P290" i="1"/>
  <c r="I290" i="1" s="1"/>
  <c r="O438" i="1"/>
  <c r="P510" i="1"/>
  <c r="I510" i="1" s="1"/>
  <c r="Q633" i="1"/>
  <c r="P180" i="1"/>
  <c r="I180" i="1" s="1"/>
  <c r="N288" i="1"/>
  <c r="P442" i="1"/>
  <c r="I442" i="1" s="1"/>
  <c r="Q514" i="1"/>
  <c r="Q566" i="1"/>
  <c r="N666" i="1"/>
  <c r="P725" i="1"/>
  <c r="I725" i="1" s="1"/>
  <c r="O499" i="1"/>
  <c r="Q421" i="1"/>
  <c r="Q625" i="1"/>
  <c r="N460" i="1"/>
  <c r="O618" i="1"/>
  <c r="P761" i="1"/>
  <c r="I761" i="1" s="1"/>
  <c r="P416" i="1"/>
  <c r="I416" i="1" s="1"/>
  <c r="N486" i="1"/>
  <c r="P552" i="1"/>
  <c r="I552" i="1" s="1"/>
  <c r="N668" i="1"/>
  <c r="O708" i="1"/>
  <c r="Q493" i="1"/>
  <c r="P749" i="1"/>
  <c r="I749" i="1" s="1"/>
  <c r="Q612" i="1"/>
  <c r="O768" i="1"/>
  <c r="N861" i="1"/>
  <c r="N1123" i="1"/>
  <c r="N804" i="1"/>
  <c r="O889" i="1"/>
  <c r="O1185" i="1"/>
  <c r="N1289" i="1"/>
  <c r="N850" i="1"/>
  <c r="O907" i="1"/>
  <c r="P993" i="1"/>
  <c r="I993" i="1" s="1"/>
  <c r="Q1104" i="1"/>
  <c r="Q1141" i="1"/>
  <c r="P1289" i="1"/>
  <c r="I1289" i="1" s="1"/>
  <c r="Q957" i="1"/>
  <c r="P1191" i="1"/>
  <c r="I1191" i="1" s="1"/>
  <c r="P210" i="1"/>
  <c r="I210" i="1" s="1"/>
  <c r="P114" i="1"/>
  <c r="I114" i="1" s="1"/>
  <c r="O1247" i="1"/>
  <c r="P1169" i="1"/>
  <c r="I1169" i="1" s="1"/>
  <c r="P489" i="1"/>
  <c r="I489" i="1" s="1"/>
  <c r="Q1336" i="1"/>
  <c r="P334" i="1"/>
  <c r="I334" i="1" s="1"/>
  <c r="O164" i="1"/>
  <c r="Q496" i="1"/>
  <c r="P402" i="1"/>
  <c r="I402" i="1" s="1"/>
  <c r="O855" i="1"/>
  <c r="P602" i="1"/>
  <c r="I602" i="1" s="1"/>
  <c r="Q680" i="1"/>
  <c r="Q281" i="1"/>
  <c r="Q191" i="1"/>
  <c r="N1355" i="1"/>
  <c r="P931" i="1"/>
  <c r="I931" i="1" s="1"/>
  <c r="O674" i="1"/>
  <c r="O55" i="1"/>
  <c r="P393" i="1"/>
  <c r="I393" i="1" s="1"/>
  <c r="O262" i="1"/>
  <c r="N567" i="1"/>
  <c r="O521" i="1"/>
  <c r="O82" i="1"/>
  <c r="O776" i="1"/>
  <c r="Q863" i="1"/>
  <c r="O352" i="1"/>
  <c r="N308" i="1"/>
  <c r="O1355" i="1"/>
  <c r="P1022" i="1"/>
  <c r="I1022" i="1" s="1"/>
  <c r="Q986" i="1"/>
  <c r="N430" i="1"/>
  <c r="P507" i="1"/>
  <c r="I507" i="1" s="1"/>
  <c r="O356" i="1"/>
  <c r="P773" i="1"/>
  <c r="I773" i="1" s="1"/>
  <c r="Q569" i="1"/>
  <c r="P122" i="1"/>
  <c r="I122" i="1" s="1"/>
  <c r="P776" i="1"/>
  <c r="I776" i="1" s="1"/>
  <c r="Q976" i="1"/>
  <c r="P915" i="1"/>
  <c r="I915" i="1" s="1"/>
  <c r="Q1418" i="1"/>
  <c r="Q915" i="1"/>
  <c r="N1199" i="1"/>
  <c r="O982" i="1"/>
  <c r="P1000" i="1"/>
  <c r="I1000" i="1" s="1"/>
  <c r="N1286" i="1"/>
  <c r="P1051" i="1"/>
  <c r="I1051" i="1" s="1"/>
  <c r="O125" i="1"/>
  <c r="Q329" i="1"/>
  <c r="Q296" i="1"/>
  <c r="Q182" i="1"/>
  <c r="Q345" i="1"/>
  <c r="Q26" i="1"/>
  <c r="P117" i="1"/>
  <c r="I117" i="1" s="1"/>
  <c r="P158" i="1"/>
  <c r="I158" i="1" s="1"/>
  <c r="Q216" i="1"/>
  <c r="P267" i="1"/>
  <c r="I267" i="1" s="1"/>
  <c r="O346" i="1"/>
  <c r="P124" i="1"/>
  <c r="I124" i="1" s="1"/>
  <c r="Q407" i="1"/>
  <c r="O69" i="1"/>
  <c r="N135" i="1"/>
  <c r="N209" i="1"/>
  <c r="Q298" i="1"/>
  <c r="O87" i="1"/>
  <c r="O166" i="1"/>
  <c r="Q273" i="1"/>
  <c r="Q361" i="1"/>
  <c r="N62" i="1"/>
  <c r="O136" i="1"/>
  <c r="P172" i="1"/>
  <c r="I172" i="1" s="1"/>
  <c r="Q242" i="1"/>
  <c r="N316" i="1"/>
  <c r="N454" i="1"/>
  <c r="Q531" i="1"/>
  <c r="P675" i="1"/>
  <c r="I675" i="1" s="1"/>
  <c r="N197" i="1"/>
  <c r="O334" i="1"/>
  <c r="N480" i="1"/>
  <c r="N525" i="1"/>
  <c r="N617" i="1"/>
  <c r="P705" i="1"/>
  <c r="I705" i="1" s="1"/>
  <c r="Q442" i="1"/>
  <c r="P620" i="1"/>
  <c r="I620" i="1" s="1"/>
  <c r="P499" i="1"/>
  <c r="I499" i="1" s="1"/>
  <c r="P400" i="1"/>
  <c r="I400" i="1" s="1"/>
  <c r="P497" i="1"/>
  <c r="I497" i="1" s="1"/>
  <c r="O678" i="1"/>
  <c r="N372" i="1"/>
  <c r="N437" i="1"/>
  <c r="P498" i="1"/>
  <c r="I498" i="1" s="1"/>
  <c r="Q615" i="1"/>
  <c r="O679" i="1"/>
  <c r="N749" i="1"/>
  <c r="Q700" i="1"/>
  <c r="Q757" i="1"/>
  <c r="O669" i="1"/>
  <c r="N788" i="1"/>
  <c r="Q974" i="1"/>
  <c r="O1210" i="1"/>
  <c r="P850" i="1"/>
  <c r="I850" i="1" s="1"/>
  <c r="P1012" i="1"/>
  <c r="I1012" i="1" s="1"/>
  <c r="Q1251" i="1"/>
  <c r="O791" i="1"/>
  <c r="Q868" i="1"/>
  <c r="P960" i="1"/>
  <c r="I960" i="1" s="1"/>
  <c r="Q1022" i="1"/>
  <c r="O1112" i="1"/>
  <c r="O1163" i="1"/>
  <c r="Q795" i="1"/>
  <c r="Q1046" i="1"/>
  <c r="P800" i="1"/>
  <c r="I800" i="1" s="1"/>
  <c r="Q621" i="1"/>
  <c r="N370" i="1"/>
  <c r="P134" i="1"/>
  <c r="I134" i="1" s="1"/>
  <c r="Q1169" i="1"/>
  <c r="Q1081" i="1"/>
  <c r="N753" i="1"/>
  <c r="O611" i="1"/>
  <c r="N406" i="1"/>
  <c r="N573" i="1"/>
  <c r="P601" i="1"/>
  <c r="I601" i="1" s="1"/>
  <c r="O347" i="1"/>
  <c r="N449" i="1"/>
  <c r="P1134" i="1"/>
  <c r="I1134" i="1" s="1"/>
  <c r="N977" i="1"/>
  <c r="N1508" i="1"/>
  <c r="Q930" i="1"/>
  <c r="Q1223" i="1"/>
  <c r="Q1362" i="1"/>
  <c r="P1017" i="1"/>
  <c r="I1017" i="1" s="1"/>
  <c r="P1354" i="1"/>
  <c r="I1354" i="1" s="1"/>
  <c r="Q1286" i="1"/>
  <c r="N186" i="1"/>
  <c r="Q353" i="1"/>
  <c r="Q321" i="1"/>
  <c r="P182" i="1"/>
  <c r="I182" i="1" s="1"/>
  <c r="N401" i="1"/>
  <c r="O35" i="1"/>
  <c r="N120" i="1"/>
  <c r="N160" i="1"/>
  <c r="P216" i="1"/>
  <c r="I216" i="1" s="1"/>
  <c r="P296" i="1"/>
  <c r="I296" i="1" s="1"/>
  <c r="P360" i="1"/>
  <c r="I360" i="1" s="1"/>
  <c r="P135" i="1"/>
  <c r="I135" i="1" s="1"/>
  <c r="P407" i="1"/>
  <c r="I407" i="1" s="1"/>
  <c r="O80" i="1"/>
  <c r="N138" i="1"/>
  <c r="P227" i="1"/>
  <c r="I227" i="1" s="1"/>
  <c r="P322" i="1"/>
  <c r="I322" i="1" s="1"/>
  <c r="O97" i="1"/>
  <c r="P166" i="1"/>
  <c r="I166" i="1" s="1"/>
  <c r="O298" i="1"/>
  <c r="N368" i="1"/>
  <c r="O67" i="1"/>
  <c r="O143" i="1"/>
  <c r="P181" i="1"/>
  <c r="I181" i="1" s="1"/>
  <c r="P242" i="1"/>
  <c r="I242" i="1" s="1"/>
  <c r="Q319" i="1"/>
  <c r="Q458" i="1"/>
  <c r="P566" i="1"/>
  <c r="I566" i="1" s="1"/>
  <c r="N759" i="1"/>
  <c r="N201" i="1"/>
  <c r="O379" i="1"/>
  <c r="N485" i="1"/>
  <c r="O525" i="1"/>
  <c r="O620" i="1"/>
  <c r="N705" i="1"/>
  <c r="P454" i="1"/>
  <c r="I454" i="1" s="1"/>
  <c r="Q648" i="1"/>
  <c r="O508" i="1"/>
  <c r="Q416" i="1"/>
  <c r="N505" i="1"/>
  <c r="N692" i="1"/>
  <c r="P380" i="1"/>
  <c r="I380" i="1" s="1"/>
  <c r="P441" i="1"/>
  <c r="I441" i="1" s="1"/>
  <c r="N498" i="1"/>
  <c r="P618" i="1"/>
  <c r="Q679" i="1"/>
  <c r="O749" i="1"/>
  <c r="O700" i="1"/>
  <c r="O757" i="1"/>
  <c r="N710" i="1"/>
  <c r="Q849" i="1"/>
  <c r="Q1028" i="1"/>
  <c r="N1283" i="1"/>
  <c r="Q850" i="1"/>
  <c r="Q1012" i="1"/>
  <c r="N1251" i="1"/>
  <c r="P795" i="1"/>
  <c r="I795" i="1" s="1"/>
  <c r="Q879" i="1"/>
  <c r="Q960" i="1"/>
  <c r="O1037" i="1"/>
  <c r="Q1130" i="1"/>
  <c r="Q1163" i="1"/>
  <c r="O866" i="1"/>
  <c r="P1065" i="1"/>
  <c r="I1065" i="1" s="1"/>
  <c r="P872" i="1"/>
  <c r="N763" i="1"/>
  <c r="P235" i="1"/>
  <c r="I235" i="1" s="1"/>
  <c r="N1280" i="1"/>
  <c r="Q1165" i="1"/>
  <c r="P119" i="1"/>
  <c r="I119" i="1" s="1"/>
  <c r="N656" i="1"/>
  <c r="P519" i="1"/>
  <c r="I519" i="1" s="1"/>
  <c r="N82" i="1"/>
  <c r="O640" i="1"/>
  <c r="P379" i="1"/>
  <c r="I379" i="1" s="1"/>
  <c r="Q944" i="1"/>
  <c r="O1000" i="1"/>
  <c r="P726" i="1"/>
  <c r="I726" i="1" s="1"/>
  <c r="N1341" i="1"/>
  <c r="Q1267" i="1"/>
  <c r="N117" i="1"/>
  <c r="N844" i="1"/>
  <c r="Q605" i="1"/>
  <c r="N176" i="1"/>
  <c r="Q654" i="1"/>
  <c r="Q460" i="1"/>
  <c r="Q642" i="1"/>
  <c r="N1353" i="1"/>
  <c r="P1117" i="1"/>
  <c r="I1117" i="1" s="1"/>
  <c r="O1084" i="1"/>
  <c r="Q887" i="1"/>
  <c r="N174" i="1"/>
  <c r="O1341" i="1"/>
  <c r="P215" i="1"/>
  <c r="I215" i="1" s="1"/>
  <c r="Q36" i="1"/>
  <c r="P617" i="1"/>
  <c r="I617" i="1" s="1"/>
  <c r="O304" i="1"/>
  <c r="N760" i="1"/>
  <c r="N512" i="1"/>
  <c r="P642" i="1"/>
  <c r="I642" i="1" s="1"/>
  <c r="Q1396" i="1"/>
  <c r="N1121" i="1"/>
  <c r="N697" i="1"/>
  <c r="O986" i="1"/>
  <c r="P1377" i="1"/>
  <c r="I1377" i="1" s="1"/>
  <c r="Q540" i="1"/>
  <c r="P1082" i="1"/>
  <c r="I1082" i="1" s="1"/>
  <c r="P1460" i="1"/>
  <c r="I1460" i="1" s="1"/>
  <c r="N9" i="1"/>
  <c r="Q230" i="1"/>
  <c r="O405" i="1"/>
  <c r="Q54" i="1"/>
  <c r="Q255" i="1"/>
  <c r="Q137" i="1"/>
  <c r="Q68" i="1"/>
  <c r="P144" i="1"/>
  <c r="I144" i="1" s="1"/>
  <c r="Q177" i="1"/>
  <c r="N240" i="1"/>
  <c r="Q340" i="1"/>
  <c r="O401" i="1"/>
  <c r="P232" i="1"/>
  <c r="I232" i="1" s="1"/>
  <c r="O23" i="1"/>
  <c r="O96" i="1"/>
  <c r="Q203" i="1"/>
  <c r="P269" i="1"/>
  <c r="I269" i="1" s="1"/>
  <c r="Q385" i="1"/>
  <c r="O124" i="1"/>
  <c r="Q213" i="1"/>
  <c r="N342" i="1"/>
  <c r="Q8" i="1"/>
  <c r="P88" i="1"/>
  <c r="I88" i="1" s="1"/>
  <c r="O159" i="1"/>
  <c r="O204" i="1"/>
  <c r="P247" i="1"/>
  <c r="I247" i="1" s="1"/>
  <c r="N431" i="1"/>
  <c r="O491" i="1"/>
  <c r="P627" i="1"/>
  <c r="I627" i="1" s="1"/>
  <c r="N775" i="1"/>
  <c r="Q284" i="1"/>
  <c r="P438" i="1"/>
  <c r="I438" i="1" s="1"/>
  <c r="O507" i="1"/>
  <c r="N559" i="1"/>
  <c r="O654" i="1"/>
  <c r="Q725" i="1"/>
  <c r="Q491" i="1"/>
  <c r="O421" i="1"/>
  <c r="N571" i="1"/>
  <c r="O443" i="1"/>
  <c r="Q552" i="1"/>
  <c r="O733" i="1"/>
  <c r="P406" i="1"/>
  <c r="I406" i="1" s="1"/>
  <c r="N483" i="1"/>
  <c r="P544" i="1"/>
  <c r="I544" i="1" s="1"/>
  <c r="P668" i="1"/>
  <c r="I668" i="1" s="1"/>
  <c r="N703" i="1"/>
  <c r="Q444" i="1"/>
  <c r="N739" i="1"/>
  <c r="O581" i="1"/>
  <c r="P768" i="1"/>
  <c r="I768" i="1" s="1"/>
  <c r="P861" i="1"/>
  <c r="I861" i="1" s="1"/>
  <c r="Q1123" i="1"/>
  <c r="O798" i="1"/>
  <c r="N889" i="1"/>
  <c r="N1046" i="1"/>
  <c r="Q1289" i="1"/>
  <c r="P819" i="1"/>
  <c r="I819" i="1" s="1"/>
  <c r="N885" i="1"/>
  <c r="Q993" i="1"/>
  <c r="O1065" i="1"/>
  <c r="O1141" i="1"/>
  <c r="Q1211" i="1"/>
  <c r="P957" i="1"/>
  <c r="I957" i="1" s="1"/>
  <c r="Q1185" i="1"/>
  <c r="P548" i="1"/>
  <c r="I548" i="1" s="1"/>
  <c r="O575" i="1"/>
  <c r="O1338" i="1"/>
  <c r="Q1030" i="1"/>
  <c r="P1396" i="1"/>
  <c r="I1396" i="1" s="1"/>
  <c r="O316" i="1"/>
  <c r="Q157" i="1"/>
  <c r="Q22" i="1"/>
  <c r="N158" i="1"/>
  <c r="N255" i="1"/>
  <c r="N96" i="1"/>
  <c r="Q35" i="1"/>
  <c r="P209" i="1"/>
  <c r="I209" i="1" s="1"/>
  <c r="P23" i="1"/>
  <c r="I23" i="1" s="1"/>
  <c r="Q260" i="1"/>
  <c r="Q159" i="1"/>
  <c r="Q247" i="1"/>
  <c r="Q479" i="1"/>
  <c r="Q775" i="1"/>
  <c r="O431" i="1"/>
  <c r="N555" i="1"/>
  <c r="Q712" i="1"/>
  <c r="O725" i="1"/>
  <c r="O432" i="1"/>
  <c r="Q733" i="1"/>
  <c r="P460" i="1"/>
  <c r="I460" i="1" s="1"/>
  <c r="O663" i="1"/>
  <c r="O444" i="1"/>
  <c r="P581" i="1"/>
  <c r="I581" i="1" s="1"/>
  <c r="O858" i="1"/>
  <c r="O795" i="1"/>
  <c r="P1046" i="1"/>
  <c r="I1046" i="1" s="1"/>
  <c r="O815" i="1"/>
  <c r="O968" i="1"/>
  <c r="O1135" i="1"/>
  <c r="N880" i="1"/>
  <c r="N816" i="1"/>
  <c r="Q952" i="1"/>
  <c r="P1094" i="1"/>
  <c r="I1094" i="1" s="1"/>
  <c r="Q1317" i="1"/>
  <c r="Q1035" i="1"/>
  <c r="Q1255" i="1"/>
  <c r="N849" i="1"/>
  <c r="O974" i="1"/>
  <c r="O1032" i="1"/>
  <c r="N1144" i="1"/>
  <c r="N1311" i="1"/>
  <c r="N865" i="1"/>
  <c r="P1144" i="1"/>
  <c r="I1144" i="1" s="1"/>
  <c r="P1335" i="1"/>
  <c r="I1335" i="1" s="1"/>
  <c r="O1386" i="1"/>
  <c r="P1234" i="1"/>
  <c r="I1234" i="1" s="1"/>
  <c r="P1361" i="1"/>
  <c r="Q1457" i="1"/>
  <c r="N1554" i="1"/>
  <c r="O1398" i="1"/>
  <c r="O1121" i="1"/>
  <c r="Q1291" i="1"/>
  <c r="Q1391" i="1"/>
  <c r="P1486" i="1"/>
  <c r="Q1458" i="1"/>
  <c r="Q1544" i="1"/>
  <c r="P121" i="1"/>
  <c r="I121" i="1" s="1"/>
  <c r="P279" i="1"/>
  <c r="I279" i="1" s="1"/>
  <c r="Q65" i="1"/>
  <c r="N329" i="1"/>
  <c r="Q386" i="1"/>
  <c r="Q466" i="1"/>
  <c r="N11" i="1"/>
  <c r="N70" i="1"/>
  <c r="O100" i="1"/>
  <c r="Q156" i="1"/>
  <c r="O203" i="1"/>
  <c r="O242" i="1"/>
  <c r="P286" i="1"/>
  <c r="I286" i="1" s="1"/>
  <c r="O329" i="1"/>
  <c r="P348" i="1"/>
  <c r="I348" i="1" s="1"/>
  <c r="P502" i="1"/>
  <c r="I502" i="1" s="1"/>
  <c r="P69" i="1"/>
  <c r="Q119" i="1"/>
  <c r="Q180" i="1"/>
  <c r="Q272" i="1"/>
  <c r="Q307" i="1"/>
  <c r="O335" i="1"/>
  <c r="O27" i="1"/>
  <c r="Q233" i="1"/>
  <c r="N378" i="1"/>
  <c r="P94" i="1"/>
  <c r="I94" i="1" s="1"/>
  <c r="O78" i="1"/>
  <c r="Q1281" i="1"/>
  <c r="P686" i="1"/>
  <c r="I686" i="1" s="1"/>
  <c r="P1362" i="1"/>
  <c r="O1078" i="1"/>
  <c r="Q49" i="1"/>
  <c r="N387" i="1"/>
  <c r="O182" i="1"/>
  <c r="P49" i="1"/>
  <c r="P164" i="1"/>
  <c r="I164" i="1" s="1"/>
  <c r="P321" i="1"/>
  <c r="I321" i="1" s="1"/>
  <c r="Q124" i="1"/>
  <c r="P66" i="1"/>
  <c r="I66" i="1" s="1"/>
  <c r="O209" i="1"/>
  <c r="O83" i="1"/>
  <c r="O260" i="1"/>
  <c r="N36" i="1"/>
  <c r="N172" i="1"/>
  <c r="O290" i="1"/>
  <c r="N514" i="1"/>
  <c r="N188" i="1"/>
  <c r="N829" i="1"/>
  <c r="O875" i="1"/>
  <c r="P1525" i="1"/>
  <c r="I1525" i="1" s="1"/>
  <c r="N1243" i="1"/>
  <c r="O387" i="1"/>
  <c r="P255" i="1"/>
  <c r="I255" i="1" s="1"/>
  <c r="Q59" i="1"/>
  <c r="P173" i="1"/>
  <c r="I173" i="1" s="1"/>
  <c r="P326" i="1"/>
  <c r="I326" i="1" s="1"/>
  <c r="O135" i="1"/>
  <c r="N83" i="1"/>
  <c r="Q241" i="1"/>
  <c r="Q97" i="1"/>
  <c r="P333" i="1"/>
  <c r="I333" i="1" s="1"/>
  <c r="O48" i="1"/>
  <c r="Q172" i="1"/>
  <c r="P316" i="1"/>
  <c r="I316" i="1" s="1"/>
  <c r="O520" i="1"/>
  <c r="N192" i="1"/>
  <c r="Q480" i="1"/>
  <c r="P868" i="1"/>
  <c r="I868" i="1" s="1"/>
  <c r="P891" i="1"/>
  <c r="I891" i="1" s="1"/>
  <c r="Q829" i="1"/>
  <c r="N1281" i="1"/>
  <c r="Q62" i="1"/>
  <c r="Q249" i="1"/>
  <c r="Q267" i="1"/>
  <c r="P102" i="1"/>
  <c r="I102" i="1" s="1"/>
  <c r="N182" i="1"/>
  <c r="P346" i="1"/>
  <c r="P187" i="1"/>
  <c r="I187" i="1" s="1"/>
  <c r="N87" i="1"/>
  <c r="P241" i="1"/>
  <c r="I241" i="1" s="1"/>
  <c r="Q121" i="1"/>
  <c r="N333" i="1"/>
  <c r="O70" i="1"/>
  <c r="Q181" i="1"/>
  <c r="N319" i="1"/>
  <c r="Q601" i="1"/>
  <c r="N215" i="1"/>
  <c r="P491" i="1"/>
  <c r="I491" i="1" s="1"/>
  <c r="O639" i="1"/>
  <c r="Q475" i="1"/>
  <c r="P508" i="1"/>
  <c r="I508" i="1" s="1"/>
  <c r="Q508" i="1"/>
  <c r="Q400" i="1"/>
  <c r="Q512" i="1"/>
  <c r="P684" i="1"/>
  <c r="I684" i="1" s="1"/>
  <c r="Q739" i="1"/>
  <c r="Q710" i="1"/>
  <c r="Q1112" i="1"/>
  <c r="N858" i="1"/>
  <c r="N1276" i="1"/>
  <c r="N879" i="1"/>
  <c r="P1042" i="1"/>
  <c r="I1042" i="1" s="1"/>
  <c r="P1185" i="1"/>
  <c r="I1185" i="1" s="1"/>
  <c r="Q1173" i="1"/>
  <c r="O859" i="1"/>
  <c r="Q1027" i="1"/>
  <c r="P1136" i="1"/>
  <c r="I1136" i="1" s="1"/>
  <c r="P910" i="1"/>
  <c r="I910" i="1" s="1"/>
  <c r="Q1144" i="1"/>
  <c r="Q816" i="1"/>
  <c r="Q892" i="1"/>
  <c r="P1020" i="1"/>
  <c r="I1020" i="1" s="1"/>
  <c r="O1052" i="1"/>
  <c r="O1175" i="1"/>
  <c r="P836" i="1"/>
  <c r="I836" i="1" s="1"/>
  <c r="Q949" i="1"/>
  <c r="P1209" i="1"/>
  <c r="I1209" i="1" s="1"/>
  <c r="N1234" i="1"/>
  <c r="Q1464" i="1"/>
  <c r="N1288" i="1"/>
  <c r="N1398" i="1"/>
  <c r="O1500" i="1"/>
  <c r="O1294" i="1"/>
  <c r="P1500" i="1"/>
  <c r="I1500" i="1" s="1"/>
  <c r="O1249" i="1"/>
  <c r="P1319" i="1"/>
  <c r="I1319" i="1" s="1"/>
  <c r="P1443" i="1"/>
  <c r="I1443" i="1" s="1"/>
  <c r="O1544" i="1"/>
  <c r="Q1486" i="1"/>
  <c r="P1344" i="1"/>
  <c r="P165" i="1"/>
  <c r="I165" i="1" s="1"/>
  <c r="Q287" i="1"/>
  <c r="Q116" i="1"/>
  <c r="N345" i="1"/>
  <c r="Q395" i="1"/>
  <c r="P34" i="1"/>
  <c r="I34" i="1" s="1"/>
  <c r="P47" i="1"/>
  <c r="I47" i="1" s="1"/>
  <c r="O81" i="1"/>
  <c r="Q120" i="1"/>
  <c r="O180" i="1"/>
  <c r="Q221" i="1"/>
  <c r="N261" i="1"/>
  <c r="N299" i="1"/>
  <c r="P345" i="1"/>
  <c r="I345" i="1" s="1"/>
  <c r="N468" i="1"/>
  <c r="N27" i="1"/>
  <c r="O79" i="1"/>
  <c r="Q134" i="1"/>
  <c r="P233" i="1"/>
  <c r="I233" i="1" s="1"/>
  <c r="Q278" i="1"/>
  <c r="P315" i="1"/>
  <c r="I315" i="1" s="1"/>
  <c r="N354" i="1"/>
  <c r="N84" i="1"/>
  <c r="P268" i="1"/>
  <c r="I268" i="1" s="1"/>
  <c r="N381" i="1"/>
  <c r="N23" i="1"/>
  <c r="N1052" i="1"/>
  <c r="Q936" i="1"/>
  <c r="Q1525" i="1"/>
  <c r="N1396" i="1"/>
  <c r="P77" i="1"/>
  <c r="I77" i="1" s="1"/>
  <c r="Q285" i="1"/>
  <c r="O345" i="1"/>
  <c r="Q106" i="1"/>
  <c r="N187" i="1"/>
  <c r="Q346" i="1"/>
  <c r="O297" i="1"/>
  <c r="N101" i="1"/>
  <c r="N269" i="1"/>
  <c r="P143" i="1"/>
  <c r="I143" i="1" s="1"/>
  <c r="Q358" i="1"/>
  <c r="P81" i="1"/>
  <c r="I81" i="1" s="1"/>
  <c r="P204" i="1"/>
  <c r="I204" i="1" s="1"/>
  <c r="O423" i="1"/>
  <c r="N620" i="1"/>
  <c r="Q252" i="1"/>
  <c r="N499" i="1"/>
  <c r="P648" i="1"/>
  <c r="I648" i="1" s="1"/>
  <c r="N475" i="1"/>
  <c r="P571" i="1"/>
  <c r="I571" i="1" s="1"/>
  <c r="O552" i="1"/>
  <c r="N403" i="1"/>
  <c r="O516" i="1"/>
  <c r="O684" i="1"/>
  <c r="P739" i="1"/>
  <c r="I739" i="1" s="1"/>
  <c r="Q768" i="1"/>
  <c r="P1112" i="1"/>
  <c r="I1112" i="1" s="1"/>
  <c r="Q861" i="1"/>
  <c r="Q1276" i="1"/>
  <c r="P885" i="1"/>
  <c r="I885" i="1" s="1"/>
  <c r="O1042" i="1"/>
  <c r="N1191" i="1"/>
  <c r="O1173" i="1"/>
  <c r="O867" i="1"/>
  <c r="N1027" i="1"/>
  <c r="N1248" i="1"/>
  <c r="N910" i="1"/>
  <c r="O1144" i="1"/>
  <c r="N822" i="1"/>
  <c r="N892" i="1"/>
  <c r="Q1020" i="1"/>
  <c r="P1052" i="1"/>
  <c r="I1052" i="1" s="1"/>
  <c r="N1222" i="1"/>
  <c r="P849" i="1"/>
  <c r="I849" i="1" s="1"/>
  <c r="N949" i="1"/>
  <c r="Q1209" i="1"/>
  <c r="O1236" i="1"/>
  <c r="P1478" i="1"/>
  <c r="N1294" i="1"/>
  <c r="O1401" i="1"/>
  <c r="Q1515" i="1"/>
  <c r="P1296" i="1"/>
  <c r="I1296" i="1" s="1"/>
  <c r="Q1017" i="1"/>
  <c r="Q1270" i="1"/>
  <c r="N1328" i="1"/>
  <c r="Q1449" i="1"/>
  <c r="N1555" i="1"/>
  <c r="P1522" i="1"/>
  <c r="I1522" i="1" s="1"/>
  <c r="N1442" i="1"/>
  <c r="Q222" i="1"/>
  <c r="N456" i="1"/>
  <c r="P236" i="1"/>
  <c r="I236" i="1" s="1"/>
  <c r="Q367" i="1"/>
  <c r="P395" i="1"/>
  <c r="I395" i="1" s="1"/>
  <c r="Q53" i="1"/>
  <c r="O86" i="1"/>
  <c r="O134" i="1"/>
  <c r="N191" i="1"/>
  <c r="Q227" i="1"/>
  <c r="O269" i="1"/>
  <c r="N302" i="1"/>
  <c r="Q21" i="1"/>
  <c r="O468" i="1"/>
  <c r="O29" i="1"/>
  <c r="P80" i="1"/>
  <c r="I80" i="1" s="1"/>
  <c r="Q142" i="1"/>
  <c r="O248" i="1"/>
  <c r="Q280" i="1"/>
  <c r="Q322" i="1"/>
  <c r="N402" i="1"/>
  <c r="P123" i="1"/>
  <c r="I123" i="1" s="1"/>
  <c r="O294" i="1"/>
  <c r="P461" i="1"/>
  <c r="I461" i="1" s="1"/>
  <c r="O26" i="1"/>
  <c r="N1072" i="1"/>
  <c r="N982" i="1"/>
  <c r="P1543" i="1"/>
  <c r="I1543" i="1" s="1"/>
  <c r="Q1456" i="1"/>
  <c r="O186" i="1"/>
  <c r="N325" i="1"/>
  <c r="Q401" i="1"/>
  <c r="O120" i="1"/>
  <c r="P226" i="1"/>
  <c r="I226" i="1" s="1"/>
  <c r="O360" i="1"/>
  <c r="Q297" i="1"/>
  <c r="N124" i="1"/>
  <c r="P298" i="1"/>
  <c r="I298" i="1" s="1"/>
  <c r="N143" i="1"/>
  <c r="P358" i="1"/>
  <c r="I358" i="1" s="1"/>
  <c r="Q101" i="1"/>
  <c r="N210" i="1"/>
  <c r="N442" i="1"/>
  <c r="O648" i="1"/>
  <c r="N1338" i="1"/>
  <c r="O1077" i="1"/>
  <c r="N971" i="1"/>
  <c r="Q1543" i="1"/>
  <c r="P230" i="1"/>
  <c r="I230" i="1" s="1"/>
  <c r="O49" i="1"/>
  <c r="P401" i="1"/>
  <c r="N137" i="1"/>
  <c r="Q226" i="1"/>
  <c r="N360" i="1"/>
  <c r="O8" i="1"/>
  <c r="P142" i="1"/>
  <c r="I142" i="1" s="1"/>
  <c r="P332" i="1"/>
  <c r="I332" i="1" s="1"/>
  <c r="Q198" i="1"/>
  <c r="P368" i="1"/>
  <c r="I368" i="1" s="1"/>
  <c r="P136" i="1"/>
  <c r="I136" i="1" s="1"/>
  <c r="Q210" i="1"/>
  <c r="Q449" i="1"/>
  <c r="Q675" i="1"/>
  <c r="N323" i="1"/>
  <c r="P520" i="1"/>
  <c r="I520" i="1" s="1"/>
  <c r="Q1411" i="1"/>
  <c r="N1117" i="1"/>
  <c r="P980" i="1"/>
  <c r="I980" i="1" s="1"/>
  <c r="P1006" i="1"/>
  <c r="I1006" i="1" s="1"/>
  <c r="P285" i="1"/>
  <c r="I285" i="1" s="1"/>
  <c r="O157" i="1"/>
  <c r="Q150" i="1"/>
  <c r="O240" i="1"/>
  <c r="O10" i="1"/>
  <c r="Q187" i="1"/>
  <c r="N385" i="1"/>
  <c r="P198" i="1"/>
  <c r="I198" i="1" s="1"/>
  <c r="O151" i="1"/>
  <c r="O247" i="1"/>
  <c r="P467" i="1"/>
  <c r="I467" i="1" s="1"/>
  <c r="O759" i="1"/>
  <c r="P423" i="1"/>
  <c r="I423" i="1" s="1"/>
  <c r="P537" i="1"/>
  <c r="I537" i="1" s="1"/>
  <c r="P712" i="1"/>
  <c r="I712" i="1" s="1"/>
  <c r="O712" i="1"/>
  <c r="O416" i="1"/>
  <c r="Q692" i="1"/>
  <c r="P443" i="1"/>
  <c r="I443" i="1" s="1"/>
  <c r="P660" i="1"/>
  <c r="I660" i="1" s="1"/>
  <c r="O761" i="1"/>
  <c r="Q761" i="1"/>
  <c r="P858" i="1"/>
  <c r="I858" i="1" s="1"/>
  <c r="O1283" i="1"/>
  <c r="N1012" i="1"/>
  <c r="P804" i="1"/>
  <c r="I804" i="1" s="1"/>
  <c r="N964" i="1"/>
  <c r="Q1135" i="1"/>
  <c r="O880" i="1"/>
  <c r="O811" i="1"/>
  <c r="P952" i="1"/>
  <c r="I952" i="1" s="1"/>
  <c r="O1089" i="1"/>
  <c r="O1317" i="1"/>
  <c r="O1035" i="1"/>
  <c r="P1255" i="1"/>
  <c r="I1255" i="1" s="1"/>
  <c r="Q840" i="1"/>
  <c r="N958" i="1"/>
  <c r="Q1032" i="1"/>
  <c r="N1096" i="1"/>
  <c r="P1311" i="1"/>
  <c r="I1311" i="1" s="1"/>
  <c r="P865" i="1"/>
  <c r="I865" i="1" s="1"/>
  <c r="O1028" i="1"/>
  <c r="Q1335" i="1"/>
  <c r="P1373" i="1"/>
  <c r="P1204" i="1"/>
  <c r="I1204" i="1" s="1"/>
  <c r="P1355" i="1"/>
  <c r="I1355" i="1" s="1"/>
  <c r="O1417" i="1"/>
  <c r="Q1538" i="1"/>
  <c r="Q1386" i="1"/>
  <c r="P1064" i="1"/>
  <c r="I1064" i="1" s="1"/>
  <c r="P1288" i="1"/>
  <c r="I1288" i="1" s="1"/>
  <c r="N1374" i="1"/>
  <c r="Q1474" i="1"/>
  <c r="O1374" i="1"/>
  <c r="O1537" i="1"/>
  <c r="P116" i="1"/>
  <c r="I116" i="1" s="1"/>
  <c r="P273" i="1"/>
  <c r="I273" i="1" s="1"/>
  <c r="N481" i="1"/>
  <c r="N318" i="1"/>
  <c r="O386" i="1"/>
  <c r="N466" i="1"/>
  <c r="N10" i="1"/>
  <c r="N69" i="1"/>
  <c r="N99" i="1"/>
  <c r="N152" i="1"/>
  <c r="O198" i="1"/>
  <c r="O241" i="1"/>
  <c r="N283" i="1"/>
  <c r="Q323" i="1"/>
  <c r="Q348" i="1"/>
  <c r="Q502" i="1"/>
  <c r="P67" i="1"/>
  <c r="O98" i="1"/>
  <c r="O167" i="1"/>
  <c r="O268" i="1"/>
  <c r="N294" i="1"/>
  <c r="Q335" i="1"/>
  <c r="O436" i="1"/>
  <c r="O229" i="1"/>
  <c r="N348" i="1"/>
  <c r="Q60" i="1"/>
  <c r="N574" i="1"/>
  <c r="Q464" i="1"/>
  <c r="N761" i="1"/>
  <c r="N674" i="1"/>
  <c r="O612" i="1"/>
  <c r="N809" i="1"/>
  <c r="Q858" i="1"/>
  <c r="P1141" i="1"/>
  <c r="I1141" i="1" s="1"/>
  <c r="O839" i="1"/>
  <c r="N1105" i="1"/>
  <c r="Q1059" i="1"/>
  <c r="N860" i="1"/>
  <c r="P1035" i="1"/>
  <c r="I1035" i="1" s="1"/>
  <c r="Q797" i="1"/>
  <c r="N1183" i="1"/>
  <c r="N1401" i="1"/>
  <c r="Q1373" i="1"/>
  <c r="Q1234" i="1"/>
  <c r="Q1214" i="1"/>
  <c r="Q1398" i="1"/>
  <c r="Q1462" i="1"/>
  <c r="Q128" i="1"/>
  <c r="N81" i="1"/>
  <c r="P386" i="1"/>
  <c r="I386" i="1" s="1"/>
  <c r="O62" i="1"/>
  <c r="Q96" i="1"/>
  <c r="O197" i="1"/>
  <c r="O281" i="1"/>
  <c r="P61" i="1"/>
  <c r="I61" i="1" s="1"/>
  <c r="P60" i="1"/>
  <c r="I60" i="1" s="1"/>
  <c r="P163" i="1"/>
  <c r="I163" i="1" s="1"/>
  <c r="N291" i="1"/>
  <c r="P436" i="1"/>
  <c r="I436" i="1" s="1"/>
  <c r="P338" i="1"/>
  <c r="I338" i="1" s="1"/>
  <c r="P54" i="1"/>
  <c r="I54" i="1" s="1"/>
  <c r="N121" i="1"/>
  <c r="N165" i="1"/>
  <c r="Q265" i="1"/>
  <c r="Q338" i="1"/>
  <c r="P424" i="1"/>
  <c r="I424" i="1" s="1"/>
  <c r="O287" i="1"/>
  <c r="O409" i="1"/>
  <c r="N380" i="1"/>
  <c r="P459" i="1"/>
  <c r="Q501" i="1"/>
  <c r="Q549" i="1"/>
  <c r="Q590" i="1"/>
  <c r="N624" i="1"/>
  <c r="P662" i="1"/>
  <c r="I662" i="1" s="1"/>
  <c r="N407" i="1"/>
  <c r="P458" i="1"/>
  <c r="I458" i="1" s="1"/>
  <c r="N493" i="1"/>
  <c r="Q565" i="1"/>
  <c r="Q613" i="1"/>
  <c r="P656" i="1"/>
  <c r="I656" i="1" s="1"/>
  <c r="N724" i="1"/>
  <c r="P589" i="1"/>
  <c r="I589" i="1" s="1"/>
  <c r="P632" i="1"/>
  <c r="I632" i="1" s="1"/>
  <c r="O685" i="1"/>
  <c r="N745" i="1"/>
  <c r="P573" i="1"/>
  <c r="I573" i="1" s="1"/>
  <c r="N663" i="1"/>
  <c r="O726" i="1"/>
  <c r="O580" i="1"/>
  <c r="N732" i="1"/>
  <c r="O579" i="1"/>
  <c r="Q644" i="1"/>
  <c r="N714" i="1"/>
  <c r="O480" i="1"/>
  <c r="P586" i="1"/>
  <c r="I586" i="1" s="1"/>
  <c r="P641" i="1"/>
  <c r="I641" i="1" s="1"/>
  <c r="P748" i="1"/>
  <c r="I748" i="1" s="1"/>
  <c r="O1058" i="1"/>
  <c r="O710" i="1"/>
  <c r="Q776" i="1"/>
  <c r="Q800" i="1"/>
  <c r="Q844" i="1"/>
  <c r="N873" i="1"/>
  <c r="O912" i="1"/>
  <c r="N969" i="1"/>
  <c r="N1010" i="1"/>
  <c r="Q698" i="1"/>
  <c r="O781" i="1"/>
  <c r="O803" i="1"/>
  <c r="O854" i="1"/>
  <c r="P892" i="1"/>
  <c r="I892" i="1" s="1"/>
  <c r="N930" i="1"/>
  <c r="N972" i="1"/>
  <c r="N1031" i="1"/>
  <c r="O840" i="1"/>
  <c r="O987" i="1"/>
  <c r="Q1034" i="1"/>
  <c r="P769" i="1"/>
  <c r="I769" i="1" s="1"/>
  <c r="Q1036" i="1"/>
  <c r="O1062" i="1"/>
  <c r="N776" i="1"/>
  <c r="O818" i="1"/>
  <c r="O865" i="1"/>
  <c r="O902" i="1"/>
  <c r="P1004" i="1"/>
  <c r="I1004" i="1" s="1"/>
  <c r="Q767" i="1"/>
  <c r="P886" i="1"/>
  <c r="I886" i="1" s="1"/>
  <c r="Q1018" i="1"/>
  <c r="P1138" i="1"/>
  <c r="I1138" i="1" s="1"/>
  <c r="P1190" i="1"/>
  <c r="I1190" i="1" s="1"/>
  <c r="Q1000" i="1"/>
  <c r="P1077" i="1"/>
  <c r="I1077" i="1" s="1"/>
  <c r="P1121" i="1"/>
  <c r="I1121" i="1" s="1"/>
  <c r="P1177" i="1"/>
  <c r="Q1077" i="1"/>
  <c r="N1133" i="1"/>
  <c r="P1131" i="1"/>
  <c r="I1131" i="1" s="1"/>
  <c r="Q1042" i="1"/>
  <c r="O1115" i="1"/>
  <c r="P1162" i="1"/>
  <c r="I1162" i="1" s="1"/>
  <c r="P1202" i="1"/>
  <c r="I1202" i="1" s="1"/>
  <c r="N1250" i="1"/>
  <c r="O1190" i="1"/>
  <c r="O1243" i="1"/>
  <c r="P1285" i="1"/>
  <c r="I1285" i="1" s="1"/>
  <c r="N1364" i="1"/>
  <c r="O1174" i="1"/>
  <c r="Q1272" i="1"/>
  <c r="O1364" i="1"/>
  <c r="P1378" i="1"/>
  <c r="I1378" i="1" s="1"/>
  <c r="Q1400" i="1"/>
  <c r="N1343" i="1"/>
  <c r="P1387" i="1"/>
  <c r="P1360" i="1"/>
  <c r="I1360" i="1" s="1"/>
  <c r="P1397" i="1"/>
  <c r="I1397" i="1" s="1"/>
  <c r="P1274" i="1"/>
  <c r="I1274" i="1" s="1"/>
  <c r="O1326" i="1"/>
  <c r="O1375" i="1"/>
  <c r="P1326" i="1"/>
  <c r="I1326" i="1" s="1"/>
  <c r="N1342" i="1"/>
  <c r="O1388" i="1"/>
  <c r="N1423" i="1"/>
  <c r="Q1492" i="1"/>
  <c r="Q1549" i="1"/>
  <c r="Q1472" i="1"/>
  <c r="Q1551" i="1"/>
  <c r="N1464" i="1"/>
  <c r="P1553" i="1"/>
  <c r="I1553" i="1" s="1"/>
  <c r="N1458" i="1"/>
  <c r="N1482" i="1"/>
  <c r="P1399" i="1"/>
  <c r="I1399" i="1" s="1"/>
  <c r="Q1537" i="1"/>
  <c r="P50" i="1"/>
  <c r="I50" i="1" s="1"/>
  <c r="N130" i="1"/>
  <c r="Q193" i="1"/>
  <c r="O237" i="1"/>
  <c r="P12" i="1"/>
  <c r="I12" i="1" s="1"/>
  <c r="O57" i="1"/>
  <c r="P83" i="1"/>
  <c r="I83" i="1" s="1"/>
  <c r="Q12" i="1"/>
  <c r="N33" i="1"/>
  <c r="N53" i="1"/>
  <c r="P72" i="1"/>
  <c r="I72" i="1" s="1"/>
  <c r="O93" i="1"/>
  <c r="P127" i="1"/>
  <c r="I127" i="1" s="1"/>
  <c r="P147" i="1"/>
  <c r="I147" i="1" s="1"/>
  <c r="P169" i="1"/>
  <c r="I169" i="1" s="1"/>
  <c r="Q7" i="1"/>
  <c r="N581" i="1"/>
  <c r="P464" i="1"/>
  <c r="I464" i="1" s="1"/>
  <c r="Q347" i="1"/>
  <c r="Q674" i="1"/>
  <c r="Q669" i="1"/>
  <c r="N815" i="1"/>
  <c r="N866" i="1"/>
  <c r="Q1151" i="1"/>
  <c r="Q851" i="1"/>
  <c r="Q1136" i="1"/>
  <c r="O1059" i="1"/>
  <c r="P877" i="1"/>
  <c r="I877" i="1" s="1"/>
  <c r="P1048" i="1"/>
  <c r="I1048" i="1" s="1"/>
  <c r="O822" i="1"/>
  <c r="P1183" i="1"/>
  <c r="I1183" i="1" s="1"/>
  <c r="N1417" i="1"/>
  <c r="P1386" i="1"/>
  <c r="I1386" i="1" s="1"/>
  <c r="O1288" i="1"/>
  <c r="O1237" i="1"/>
  <c r="P1430" i="1"/>
  <c r="I1430" i="1" s="1"/>
  <c r="Q1480" i="1"/>
  <c r="P157" i="1"/>
  <c r="I157" i="1" s="1"/>
  <c r="N100" i="1"/>
  <c r="O395" i="1"/>
  <c r="Q115" i="1"/>
  <c r="O215" i="1"/>
  <c r="P297" i="1"/>
  <c r="I297" i="1" s="1"/>
  <c r="Q457" i="1"/>
  <c r="P70" i="1"/>
  <c r="I70" i="1" s="1"/>
  <c r="N223" i="1"/>
  <c r="N307" i="1"/>
  <c r="P29" i="1"/>
  <c r="I29" i="1" s="1"/>
  <c r="P378" i="1"/>
  <c r="I378" i="1" s="1"/>
  <c r="Q66" i="1"/>
  <c r="Q123" i="1"/>
  <c r="N207" i="1"/>
  <c r="N265" i="1"/>
  <c r="N341" i="1"/>
  <c r="N424" i="1"/>
  <c r="P78" i="1"/>
  <c r="I78" i="1" s="1"/>
  <c r="Q292" i="1"/>
  <c r="Q409" i="1"/>
  <c r="O385" i="1"/>
  <c r="N472" i="1"/>
  <c r="N508" i="1"/>
  <c r="O554" i="1"/>
  <c r="O593" i="1"/>
  <c r="Q624" i="1"/>
  <c r="N718" i="1"/>
  <c r="N416" i="1"/>
  <c r="Q459" i="1"/>
  <c r="N507" i="1"/>
  <c r="P568" i="1"/>
  <c r="I568" i="1" s="1"/>
  <c r="O613" i="1"/>
  <c r="Q662" i="1"/>
  <c r="Q724" i="1"/>
  <c r="N589" i="1"/>
  <c r="Q635" i="1"/>
  <c r="P685" i="1"/>
  <c r="I685" i="1" s="1"/>
  <c r="O490" i="1"/>
  <c r="N580" i="1"/>
  <c r="N671" i="1"/>
  <c r="P742" i="1"/>
  <c r="I742" i="1" s="1"/>
  <c r="P591" i="1"/>
  <c r="I591" i="1" s="1"/>
  <c r="P732" i="1"/>
  <c r="I732" i="1" s="1"/>
  <c r="Q580" i="1"/>
  <c r="Q650" i="1"/>
  <c r="P714" i="1"/>
  <c r="I714" i="1" s="1"/>
  <c r="Q497" i="1"/>
  <c r="P590" i="1"/>
  <c r="I590" i="1" s="1"/>
  <c r="O662" i="1"/>
  <c r="O748" i="1"/>
  <c r="N1058" i="1"/>
  <c r="Q749" i="1"/>
  <c r="N781" i="1"/>
  <c r="Q804" i="1"/>
  <c r="Q847" i="1"/>
  <c r="N874" i="1"/>
  <c r="N913" i="1"/>
  <c r="Q970" i="1"/>
  <c r="Q1031" i="1"/>
  <c r="P710" i="1"/>
  <c r="I710" i="1" s="1"/>
  <c r="Q784" i="1"/>
  <c r="Q809" i="1"/>
  <c r="Q855" i="1"/>
  <c r="P905" i="1"/>
  <c r="I905" i="1" s="1"/>
  <c r="O932" i="1"/>
  <c r="P975" i="1"/>
  <c r="I975" i="1" s="1"/>
  <c r="Q1050" i="1"/>
  <c r="Q854" i="1"/>
  <c r="P998" i="1"/>
  <c r="I998" i="1" s="1"/>
  <c r="O1034" i="1"/>
  <c r="Q828" i="1"/>
  <c r="P1036" i="1"/>
  <c r="I1036" i="1" s="1"/>
  <c r="N1062" i="1"/>
  <c r="Q785" i="1"/>
  <c r="N821" i="1"/>
  <c r="Q866" i="1"/>
  <c r="P903" i="1"/>
  <c r="I903" i="1" s="1"/>
  <c r="O1004" i="1"/>
  <c r="P666" i="1"/>
  <c r="I666" i="1" s="1"/>
  <c r="O625" i="1"/>
  <c r="N422" i="1"/>
  <c r="Q726" i="1"/>
  <c r="N768" i="1"/>
  <c r="N968" i="1"/>
  <c r="Q913" i="1"/>
  <c r="Q1295" i="1"/>
  <c r="Q867" i="1"/>
  <c r="Q1248" i="1"/>
  <c r="O1222" i="1"/>
  <c r="Q910" i="1"/>
  <c r="N1059" i="1"/>
  <c r="Q857" i="1"/>
  <c r="N1240" i="1"/>
  <c r="Q1187" i="1"/>
  <c r="N1406" i="1"/>
  <c r="Q1345" i="1"/>
  <c r="N1275" i="1"/>
  <c r="P1458" i="1"/>
  <c r="I1458" i="1" s="1"/>
  <c r="O1524" i="1"/>
  <c r="Q228" i="1"/>
  <c r="N305" i="1"/>
  <c r="Q452" i="1"/>
  <c r="Q34" i="1"/>
  <c r="N119" i="1"/>
  <c r="O216" i="1"/>
  <c r="N298" i="1"/>
  <c r="P457" i="1"/>
  <c r="I457" i="1" s="1"/>
  <c r="Q76" i="1"/>
  <c r="N229" i="1"/>
  <c r="N315" i="1"/>
  <c r="P79" i="1"/>
  <c r="I79" i="1" s="1"/>
  <c r="Q381" i="1"/>
  <c r="Q79" i="1"/>
  <c r="O128" i="1"/>
  <c r="O222" i="1"/>
  <c r="N287" i="1"/>
  <c r="N347" i="1"/>
  <c r="Q424" i="1"/>
  <c r="P97" i="1"/>
  <c r="I97" i="1" s="1"/>
  <c r="O292" i="1"/>
  <c r="P409" i="1"/>
  <c r="I409" i="1" s="1"/>
  <c r="N394" i="1"/>
  <c r="O474" i="1"/>
  <c r="N509" i="1"/>
  <c r="O555" i="1"/>
  <c r="O594" i="1"/>
  <c r="P624" i="1"/>
  <c r="I624" i="1" s="1"/>
  <c r="P718" i="1"/>
  <c r="I718" i="1" s="1"/>
  <c r="P421" i="1"/>
  <c r="I421" i="1" s="1"/>
  <c r="N467" i="1"/>
  <c r="O509" i="1"/>
  <c r="O592" i="1"/>
  <c r="N621" i="1"/>
  <c r="N680" i="1"/>
  <c r="P724" i="1"/>
  <c r="I724" i="1" s="1"/>
  <c r="Q594" i="1"/>
  <c r="O673" i="1"/>
  <c r="N685" i="1"/>
  <c r="O498" i="1"/>
  <c r="O591" i="1"/>
  <c r="N682" i="1"/>
  <c r="Q742" i="1"/>
  <c r="P600" i="1"/>
  <c r="I600" i="1" s="1"/>
  <c r="O732" i="1"/>
  <c r="O616" i="1"/>
  <c r="P650" i="1"/>
  <c r="I650" i="1" s="1"/>
  <c r="O714" i="1"/>
  <c r="Q504" i="1"/>
  <c r="N593" i="1"/>
  <c r="N667" i="1"/>
  <c r="Q821" i="1"/>
  <c r="O668" i="1"/>
  <c r="N755" i="1"/>
  <c r="N787" i="1"/>
  <c r="O809" i="1"/>
  <c r="N854" i="1"/>
  <c r="O878" i="1"/>
  <c r="O925" i="1"/>
  <c r="P972" i="1"/>
  <c r="I972" i="1" s="1"/>
  <c r="P1031" i="1"/>
  <c r="I1031" i="1" s="1"/>
  <c r="N754" i="1"/>
  <c r="Q786" i="1"/>
  <c r="Q811" i="1"/>
  <c r="P869" i="1"/>
  <c r="I869" i="1" s="1"/>
  <c r="N681" i="1"/>
  <c r="P394" i="1"/>
  <c r="I394" i="1" s="1"/>
  <c r="P432" i="1"/>
  <c r="I432" i="1" s="1"/>
  <c r="N733" i="1"/>
  <c r="Q788" i="1"/>
  <c r="P968" i="1"/>
  <c r="I968" i="1" s="1"/>
  <c r="P922" i="1"/>
  <c r="I922" i="1" s="1"/>
  <c r="O1295" i="1"/>
  <c r="P880" i="1"/>
  <c r="I880" i="1" s="1"/>
  <c r="P1248" i="1"/>
  <c r="I1248" i="1" s="1"/>
  <c r="P1222" i="1"/>
  <c r="I1222" i="1" s="1"/>
  <c r="Q958" i="1"/>
  <c r="P1096" i="1"/>
  <c r="I1096" i="1" s="1"/>
  <c r="Q860" i="1"/>
  <c r="P1240" i="1"/>
  <c r="I1240" i="1" s="1"/>
  <c r="N1192" i="1"/>
  <c r="N1412" i="1"/>
  <c r="Q1361" i="1"/>
  <c r="P1279" i="1"/>
  <c r="I1279" i="1" s="1"/>
  <c r="P1462" i="1"/>
  <c r="I1462" i="1" s="1"/>
  <c r="N1533" i="1"/>
  <c r="O236" i="1"/>
  <c r="N309" i="1"/>
  <c r="P452" i="1"/>
  <c r="I452" i="1" s="1"/>
  <c r="O61" i="1"/>
  <c r="P137" i="1"/>
  <c r="I137" i="1" s="1"/>
  <c r="P234" i="1"/>
  <c r="I234" i="1" s="1"/>
  <c r="O305" i="1"/>
  <c r="Q495" i="1"/>
  <c r="P85" i="1"/>
  <c r="I85" i="1" s="1"/>
  <c r="O254" i="1"/>
  <c r="O327" i="1"/>
  <c r="P167" i="1"/>
  <c r="I167" i="1" s="1"/>
  <c r="N461" i="1"/>
  <c r="O84" i="1"/>
  <c r="P141" i="1"/>
  <c r="I141" i="1" s="1"/>
  <c r="P223" i="1"/>
  <c r="I223" i="1" s="1"/>
  <c r="Q289" i="1"/>
  <c r="O348" i="1"/>
  <c r="P430" i="1"/>
  <c r="I430" i="1" s="1"/>
  <c r="P128" i="1"/>
  <c r="I128" i="1" s="1"/>
  <c r="Q293" i="1"/>
  <c r="O415" i="1"/>
  <c r="N408" i="1"/>
  <c r="Q477" i="1"/>
  <c r="P511" i="1"/>
  <c r="I511" i="1" s="1"/>
  <c r="Q560" i="1"/>
  <c r="O599" i="1"/>
  <c r="P625" i="1"/>
  <c r="I625" i="1" s="1"/>
  <c r="O718" i="1"/>
  <c r="Q422" i="1"/>
  <c r="P478" i="1"/>
  <c r="I478" i="1" s="1"/>
  <c r="Q511" i="1"/>
  <c r="N592" i="1"/>
  <c r="N633" i="1"/>
  <c r="O680" i="1"/>
  <c r="O738" i="1"/>
  <c r="Q599" i="1"/>
  <c r="N673" i="1"/>
  <c r="P690" i="1"/>
  <c r="I690" i="1" s="1"/>
  <c r="N513" i="1"/>
  <c r="N627" i="1"/>
  <c r="P696" i="1"/>
  <c r="I696" i="1" s="1"/>
  <c r="O513" i="1"/>
  <c r="N600" i="1"/>
  <c r="P513" i="1"/>
  <c r="I513" i="1" s="1"/>
  <c r="Q616" i="1"/>
  <c r="O665" i="1"/>
  <c r="O730" i="1"/>
  <c r="O511" i="1"/>
  <c r="P593" i="1"/>
  <c r="I593" i="1" s="1"/>
  <c r="P667" i="1"/>
  <c r="I667" i="1" s="1"/>
  <c r="N912" i="1"/>
  <c r="P669" i="1"/>
  <c r="I669" i="1" s="1"/>
  <c r="Q759" i="1"/>
  <c r="O788" i="1"/>
  <c r="O810" i="1"/>
  <c r="P855" i="1"/>
  <c r="I855" i="1" s="1"/>
  <c r="O892" i="1"/>
  <c r="N932" i="1"/>
  <c r="Q972" i="1"/>
  <c r="O1031" i="1"/>
  <c r="Q763" i="1"/>
  <c r="P787" i="1"/>
  <c r="I787" i="1" s="1"/>
  <c r="N828" i="1"/>
  <c r="Q870" i="1"/>
  <c r="O911" i="1"/>
  <c r="N942" i="1"/>
  <c r="O981" i="1"/>
  <c r="O1050" i="1"/>
  <c r="P874" i="1"/>
  <c r="I874" i="1" s="1"/>
  <c r="O998" i="1"/>
  <c r="Q1043" i="1"/>
  <c r="P1016" i="1"/>
  <c r="I1016" i="1" s="1"/>
  <c r="N1057" i="1"/>
  <c r="Q736" i="1"/>
  <c r="Q791" i="1"/>
  <c r="P831" i="1"/>
  <c r="I831" i="1" s="1"/>
  <c r="Q884" i="1"/>
  <c r="P934" i="1"/>
  <c r="I934" i="1" s="1"/>
  <c r="O1029" i="1"/>
  <c r="P801" i="1"/>
  <c r="I801" i="1" s="1"/>
  <c r="Q934" i="1"/>
  <c r="Q1021" i="1"/>
  <c r="O1164" i="1"/>
  <c r="N1208" i="1"/>
  <c r="P1059" i="1"/>
  <c r="I1059" i="1" s="1"/>
  <c r="P1089" i="1"/>
  <c r="I1089" i="1" s="1"/>
  <c r="P1135" i="1"/>
  <c r="Q1224" i="1"/>
  <c r="O1090" i="1"/>
  <c r="Q1201" i="1"/>
  <c r="O1160" i="1"/>
  <c r="Q1094" i="1"/>
  <c r="O1148" i="1"/>
  <c r="P1188" i="1"/>
  <c r="I1188" i="1" s="1"/>
  <c r="O1242" i="1"/>
  <c r="P1140" i="1"/>
  <c r="I1140" i="1" s="1"/>
  <c r="O1199" i="1"/>
  <c r="O1260" i="1"/>
  <c r="N1296" i="1"/>
  <c r="N1371" i="1"/>
  <c r="Q1189" i="1"/>
  <c r="O1296" i="1"/>
  <c r="Q1318" i="1"/>
  <c r="O1390" i="1"/>
  <c r="O1240" i="1"/>
  <c r="N1363" i="1"/>
  <c r="N1402" i="1"/>
  <c r="N1394" i="1"/>
  <c r="Q1240" i="1"/>
  <c r="Q1312" i="1"/>
  <c r="N1360" i="1"/>
  <c r="Q1247" i="1"/>
  <c r="P1372" i="1"/>
  <c r="P1359" i="1"/>
  <c r="O1393" i="1"/>
  <c r="P1456" i="1"/>
  <c r="I1456" i="1" s="1"/>
  <c r="P1508" i="1"/>
  <c r="I1508" i="1" s="1"/>
  <c r="O1489" i="1"/>
  <c r="N1495" i="1"/>
  <c r="O1406" i="1"/>
  <c r="N1494" i="1"/>
  <c r="Q1406" i="1"/>
  <c r="O1464" i="1"/>
  <c r="O1494" i="1"/>
  <c r="Q1448" i="1"/>
  <c r="N30" i="1"/>
  <c r="N93" i="1"/>
  <c r="N175" i="1"/>
  <c r="O196" i="1"/>
  <c r="P237" i="1"/>
  <c r="I237" i="1" s="1"/>
  <c r="O25" i="1"/>
  <c r="N64" i="1"/>
  <c r="Q86" i="1"/>
  <c r="N21" i="1"/>
  <c r="N59" i="1"/>
  <c r="N76" i="1"/>
  <c r="P104" i="1"/>
  <c r="I104" i="1" s="1"/>
  <c r="N133" i="1"/>
  <c r="N155" i="1"/>
  <c r="O185" i="1"/>
  <c r="Q25" i="1"/>
  <c r="N725" i="1"/>
  <c r="N476" i="1"/>
  <c r="N490" i="1"/>
  <c r="O493" i="1"/>
  <c r="O942" i="1"/>
  <c r="N1185" i="1"/>
  <c r="O1012" i="1"/>
  <c r="Q968" i="1"/>
  <c r="N957" i="1"/>
  <c r="N877" i="1"/>
  <c r="N1255" i="1"/>
  <c r="Q980" i="1"/>
  <c r="O1150" i="1"/>
  <c r="N893" i="1"/>
  <c r="O1335" i="1"/>
  <c r="P1236" i="1"/>
  <c r="I1236" i="1" s="1"/>
  <c r="O1474" i="1"/>
  <c r="Q1417" i="1"/>
  <c r="P1294" i="1"/>
  <c r="N1490" i="1"/>
  <c r="N1550" i="1"/>
  <c r="Q283" i="1"/>
  <c r="N332" i="1"/>
  <c r="P466" i="1"/>
  <c r="I466" i="1" s="1"/>
  <c r="N67" i="1"/>
  <c r="O142" i="1"/>
  <c r="Q236" i="1"/>
  <c r="N322" i="1"/>
  <c r="N495" i="1"/>
  <c r="O94" i="1"/>
  <c r="Q261" i="1"/>
  <c r="P328" i="1"/>
  <c r="I328" i="1" s="1"/>
  <c r="O223" i="1"/>
  <c r="Q461" i="1"/>
  <c r="N97" i="1"/>
  <c r="O145" i="1"/>
  <c r="O228" i="1"/>
  <c r="Q294" i="1"/>
  <c r="O353" i="1"/>
  <c r="O430" i="1"/>
  <c r="P145" i="1"/>
  <c r="I145" i="1" s="1"/>
  <c r="P293" i="1"/>
  <c r="I293" i="1" s="1"/>
  <c r="P415" i="1"/>
  <c r="I415" i="1" s="1"/>
  <c r="P422" i="1"/>
  <c r="I422" i="1" s="1"/>
  <c r="O478" i="1"/>
  <c r="O522" i="1"/>
  <c r="N565" i="1"/>
  <c r="O602" i="1"/>
  <c r="P634" i="1"/>
  <c r="I634" i="1" s="1"/>
  <c r="N738" i="1"/>
  <c r="N432" i="1"/>
  <c r="P479" i="1"/>
  <c r="I479" i="1" s="1"/>
  <c r="N520" i="1"/>
  <c r="P594" i="1"/>
  <c r="I594" i="1" s="1"/>
  <c r="P635" i="1"/>
  <c r="I635" i="1" s="1"/>
  <c r="O686" i="1"/>
  <c r="Q478" i="1"/>
  <c r="Q603" i="1"/>
  <c r="P682" i="1"/>
  <c r="I682" i="1" s="1"/>
  <c r="O690" i="1"/>
  <c r="O514" i="1"/>
  <c r="N632" i="1"/>
  <c r="Q696" i="1"/>
  <c r="P515" i="1"/>
  <c r="I515" i="1" s="1"/>
  <c r="N626" i="1"/>
  <c r="O549" i="1"/>
  <c r="Q619" i="1"/>
  <c r="N665" i="1"/>
  <c r="Q732" i="1"/>
  <c r="P560" i="1"/>
  <c r="I560" i="1" s="1"/>
  <c r="P616" i="1"/>
  <c r="I616" i="1" s="1"/>
  <c r="O667" i="1"/>
  <c r="Q947" i="1"/>
  <c r="O692" i="1"/>
  <c r="O763" i="1"/>
  <c r="P789" i="1"/>
  <c r="I789" i="1" s="1"/>
  <c r="P811" i="1"/>
  <c r="I811" i="1" s="1"/>
  <c r="O860" i="1"/>
  <c r="O906" i="1"/>
  <c r="Q933" i="1"/>
  <c r="N975" i="1"/>
  <c r="P622" i="1"/>
  <c r="I622" i="1" s="1"/>
  <c r="P764" i="1"/>
  <c r="I764" i="1" s="1"/>
  <c r="P788" i="1"/>
  <c r="I788" i="1" s="1"/>
  <c r="Q830" i="1"/>
  <c r="Q873" i="1"/>
  <c r="Q912" i="1"/>
  <c r="P951" i="1"/>
  <c r="I951" i="1" s="1"/>
  <c r="Q1010" i="1"/>
  <c r="Q1058" i="1"/>
  <c r="P911" i="1"/>
  <c r="I911" i="1" s="1"/>
  <c r="Q1007" i="1"/>
  <c r="P1043" i="1"/>
  <c r="I1043" i="1" s="1"/>
  <c r="Q1016" i="1"/>
  <c r="Q1057" i="1"/>
  <c r="Q753" i="1"/>
  <c r="Q794" i="1"/>
  <c r="P832" i="1"/>
  <c r="I832" i="1" s="1"/>
  <c r="O885" i="1"/>
  <c r="O947" i="1"/>
  <c r="Q1029" i="1"/>
  <c r="O821" i="1"/>
  <c r="Q990" i="1"/>
  <c r="P1029" i="1"/>
  <c r="I1029" i="1" s="1"/>
  <c r="Q1179" i="1"/>
  <c r="O1208" i="1"/>
  <c r="O1063" i="1"/>
  <c r="N1090" i="1"/>
  <c r="P1145" i="1"/>
  <c r="I1145" i="1" s="1"/>
  <c r="P1224" i="1"/>
  <c r="I1224" i="1" s="1"/>
  <c r="Q1103" i="1"/>
  <c r="Q1113" i="1"/>
  <c r="N1160" i="1"/>
  <c r="O1096" i="1"/>
  <c r="P1148" i="1"/>
  <c r="I1148" i="1" s="1"/>
  <c r="N1190" i="1"/>
  <c r="N1242" i="1"/>
  <c r="N1140" i="1"/>
  <c r="P1200" i="1"/>
  <c r="I1200" i="1" s="1"/>
  <c r="P1261" i="1"/>
  <c r="I1261" i="1" s="1"/>
  <c r="O1311" i="1"/>
  <c r="N1388" i="1"/>
  <c r="O1205" i="1"/>
  <c r="N1310" i="1"/>
  <c r="N1327" i="1"/>
  <c r="Q1390" i="1"/>
  <c r="N1264" i="1"/>
  <c r="Q1363" i="1"/>
  <c r="N1346" i="1"/>
  <c r="Q1394" i="1"/>
  <c r="P1247" i="1"/>
  <c r="I1247" i="1" s="1"/>
  <c r="N1319" i="1"/>
  <c r="P1369" i="1"/>
  <c r="Q1274" i="1"/>
  <c r="Q1375" i="1"/>
  <c r="O1359" i="1"/>
  <c r="N1419" i="1"/>
  <c r="O1472" i="1"/>
  <c r="P1515" i="1"/>
  <c r="I1515" i="1" s="1"/>
  <c r="P1490" i="1"/>
  <c r="P1498" i="1"/>
  <c r="I1498" i="1" s="1"/>
  <c r="N1448" i="1"/>
  <c r="O1495" i="1"/>
  <c r="N1418" i="1"/>
  <c r="Q1471" i="1"/>
  <c r="P1495" i="1"/>
  <c r="I1495" i="1" s="1"/>
  <c r="P1480" i="1"/>
  <c r="I1480" i="1" s="1"/>
  <c r="N56" i="1"/>
  <c r="N107" i="1"/>
  <c r="Q175" i="1"/>
  <c r="N196" i="1"/>
  <c r="O30" i="1"/>
  <c r="P30" i="1"/>
  <c r="I30" i="1" s="1"/>
  <c r="N71" i="1"/>
  <c r="N103" i="1"/>
  <c r="Q24" i="1"/>
  <c r="N46" i="1"/>
  <c r="P63" i="1"/>
  <c r="I63" i="1" s="1"/>
  <c r="N89" i="1"/>
  <c r="P105" i="1"/>
  <c r="I105" i="1" s="1"/>
  <c r="P140" i="1"/>
  <c r="I140" i="1" s="1"/>
  <c r="P162" i="1"/>
  <c r="I162" i="1" s="1"/>
  <c r="N185" i="1"/>
  <c r="P32" i="1"/>
  <c r="I32" i="1" s="1"/>
  <c r="N292" i="1"/>
  <c r="P431" i="1"/>
  <c r="I431" i="1" s="1"/>
  <c r="O492" i="1"/>
  <c r="P492" i="1"/>
  <c r="I492" i="1" s="1"/>
  <c r="Q544" i="1"/>
  <c r="P942" i="1"/>
  <c r="I942" i="1" s="1"/>
  <c r="P1251" i="1"/>
  <c r="I1251" i="1" s="1"/>
  <c r="N1022" i="1"/>
  <c r="P1037" i="1"/>
  <c r="I1037" i="1" s="1"/>
  <c r="O980" i="1"/>
  <c r="O877" i="1"/>
  <c r="N797" i="1"/>
  <c r="P994" i="1"/>
  <c r="I994" i="1" s="1"/>
  <c r="N1150" i="1"/>
  <c r="O893" i="1"/>
  <c r="N1335" i="1"/>
  <c r="Q1269" i="1"/>
  <c r="Q1478" i="1"/>
  <c r="P1474" i="1"/>
  <c r="I1474" i="1" s="1"/>
  <c r="Q1302" i="1"/>
  <c r="O1516" i="1"/>
  <c r="Q1555" i="1"/>
  <c r="P283" i="1"/>
  <c r="I283" i="1" s="1"/>
  <c r="N336" i="1"/>
  <c r="O466" i="1"/>
  <c r="O74" i="1"/>
  <c r="Q164" i="1"/>
  <c r="O249" i="1"/>
  <c r="O332" i="1"/>
  <c r="P10" i="1"/>
  <c r="I10" i="1" s="1"/>
  <c r="O123" i="1"/>
  <c r="Q274" i="1"/>
  <c r="N338" i="1"/>
  <c r="P248" i="1"/>
  <c r="I248" i="1" s="1"/>
  <c r="P98" i="1"/>
  <c r="I98" i="1" s="1"/>
  <c r="Q98" i="1"/>
  <c r="P150" i="1"/>
  <c r="I150" i="1" s="1"/>
  <c r="P229" i="1"/>
  <c r="I229" i="1" s="1"/>
  <c r="O303" i="1"/>
  <c r="Q368" i="1"/>
  <c r="P453" i="1"/>
  <c r="I453" i="1" s="1"/>
  <c r="P222" i="1"/>
  <c r="I222" i="1" s="1"/>
  <c r="O341" i="1"/>
  <c r="P473" i="1"/>
  <c r="I473" i="1" s="1"/>
  <c r="P437" i="1"/>
  <c r="I437" i="1" s="1"/>
  <c r="O479" i="1"/>
  <c r="N531" i="1"/>
  <c r="O568" i="1"/>
  <c r="Q602" i="1"/>
  <c r="Q634" i="1"/>
  <c r="Q738" i="1"/>
  <c r="Q437" i="1"/>
  <c r="N482" i="1"/>
  <c r="N521" i="1"/>
  <c r="P599" i="1"/>
  <c r="I599" i="1" s="1"/>
  <c r="N636" i="1"/>
  <c r="Q718" i="1"/>
  <c r="Q554" i="1"/>
  <c r="Q623" i="1"/>
  <c r="O682" i="1"/>
  <c r="Q706" i="1"/>
  <c r="O515" i="1"/>
  <c r="Q646" i="1"/>
  <c r="O696" i="1"/>
  <c r="N549" i="1"/>
  <c r="O627" i="1"/>
  <c r="O572" i="1"/>
  <c r="N619" i="1"/>
  <c r="P670" i="1"/>
  <c r="I670" i="1" s="1"/>
  <c r="O744" i="1"/>
  <c r="N568" i="1"/>
  <c r="P626" i="1"/>
  <c r="I626" i="1" s="1"/>
  <c r="Q670" i="1"/>
  <c r="Q964" i="1"/>
  <c r="P698" i="1"/>
  <c r="I698" i="1" s="1"/>
  <c r="O764" i="1"/>
  <c r="Q793" i="1"/>
  <c r="O817" i="1"/>
  <c r="O861" i="1"/>
  <c r="P907" i="1"/>
  <c r="I907" i="1" s="1"/>
  <c r="N936" i="1"/>
  <c r="N995" i="1"/>
  <c r="N649" i="1"/>
  <c r="Q765" i="1"/>
  <c r="P792" i="1"/>
  <c r="I792" i="1" s="1"/>
  <c r="O837" i="1"/>
  <c r="O874" i="1"/>
  <c r="O913" i="1"/>
  <c r="N962" i="1"/>
  <c r="Q1023" i="1"/>
  <c r="O769" i="1"/>
  <c r="Q932" i="1"/>
  <c r="O1007" i="1"/>
  <c r="Q1045" i="1"/>
  <c r="O1016" i="1"/>
  <c r="O1060" i="1"/>
  <c r="O760" i="1"/>
  <c r="O801" i="1"/>
  <c r="O454" i="1"/>
  <c r="P563" i="1"/>
  <c r="I563" i="1" s="1"/>
  <c r="Q618" i="1"/>
  <c r="N575" i="1"/>
  <c r="Q754" i="1"/>
  <c r="Q1210" i="1"/>
  <c r="N764" i="1"/>
  <c r="O1109" i="1"/>
  <c r="P1295" i="1"/>
  <c r="I1295" i="1" s="1"/>
  <c r="O1066" i="1"/>
  <c r="N994" i="1"/>
  <c r="O825" i="1"/>
  <c r="N1020" i="1"/>
  <c r="N1273" i="1"/>
  <c r="P974" i="1"/>
  <c r="I974" i="1" s="1"/>
  <c r="Q1260" i="1"/>
  <c r="P1338" i="1"/>
  <c r="I1338" i="1" s="1"/>
  <c r="P1523" i="1"/>
  <c r="I1523" i="1" s="1"/>
  <c r="P1030" i="1"/>
  <c r="I1030" i="1" s="1"/>
  <c r="P1343" i="1"/>
  <c r="P1249" i="1"/>
  <c r="I1249" i="1" s="1"/>
  <c r="Q1463" i="1"/>
  <c r="Q456" i="1"/>
  <c r="Q371" i="1"/>
  <c r="N80" i="1"/>
  <c r="O173" i="1"/>
  <c r="O255" i="1"/>
  <c r="N339" i="1"/>
  <c r="P11" i="1"/>
  <c r="I11" i="1" s="1"/>
  <c r="P133" i="1"/>
  <c r="I133" i="1" s="1"/>
  <c r="P274" i="1"/>
  <c r="I274" i="1" s="1"/>
  <c r="Q339" i="1"/>
  <c r="P254" i="1"/>
  <c r="I254" i="1" s="1"/>
  <c r="P8" i="1"/>
  <c r="I8" i="1" s="1"/>
  <c r="N116" i="1"/>
  <c r="N157" i="1"/>
  <c r="N251" i="1"/>
  <c r="N303" i="1"/>
  <c r="O378" i="1"/>
  <c r="O453" i="1"/>
  <c r="P228" i="1"/>
  <c r="I228" i="1" s="1"/>
  <c r="P353" i="1"/>
  <c r="I353" i="1" s="1"/>
  <c r="O473" i="1"/>
  <c r="N444" i="1"/>
  <c r="P484" i="1"/>
  <c r="I484" i="1" s="1"/>
  <c r="N536" i="1"/>
  <c r="Q586" i="1"/>
  <c r="O603" i="1"/>
  <c r="N635" i="1"/>
  <c r="P738" i="1"/>
  <c r="I738" i="1" s="1"/>
  <c r="N443" i="1"/>
  <c r="Q484" i="1"/>
  <c r="O531" i="1"/>
  <c r="P603" i="1"/>
  <c r="I603" i="1" s="1"/>
  <c r="Q647" i="1"/>
  <c r="P722" i="1"/>
  <c r="I722" i="1" s="1"/>
  <c r="P585" i="1"/>
  <c r="I585" i="1" s="1"/>
  <c r="P623" i="1"/>
  <c r="I623" i="1" s="1"/>
  <c r="P683" i="1"/>
  <c r="I683" i="1" s="1"/>
  <c r="O706" i="1"/>
  <c r="N541" i="1"/>
  <c r="O646" i="1"/>
  <c r="P715" i="1"/>
  <c r="I715" i="1" s="1"/>
  <c r="P561" i="1"/>
  <c r="I561" i="1" s="1"/>
  <c r="P730" i="1"/>
  <c r="I730" i="1" s="1"/>
  <c r="Q572" i="1"/>
  <c r="O626" i="1"/>
  <c r="O670" i="1"/>
  <c r="N744" i="1"/>
  <c r="P572" i="1"/>
  <c r="I572" i="1" s="1"/>
  <c r="Q636" i="1"/>
  <c r="Q714" i="1"/>
  <c r="Q975" i="1"/>
  <c r="O704" i="1"/>
  <c r="P765" i="1"/>
  <c r="I765" i="1" s="1"/>
  <c r="N796" i="1"/>
  <c r="N837" i="1"/>
  <c r="O869" i="1"/>
  <c r="O910" i="1"/>
  <c r="N951" i="1"/>
  <c r="P1010" i="1"/>
  <c r="I1010" i="1" s="1"/>
  <c r="N655" i="1"/>
  <c r="N769" i="1"/>
  <c r="Q796" i="1"/>
  <c r="N840" i="1"/>
  <c r="P518" i="1"/>
  <c r="I518" i="1" s="1"/>
  <c r="Q563" i="1"/>
  <c r="Q678" i="1"/>
  <c r="N615" i="1"/>
  <c r="P754" i="1"/>
  <c r="I754" i="1" s="1"/>
  <c r="P1210" i="1"/>
  <c r="I1210" i="1" s="1"/>
  <c r="N773" i="1"/>
  <c r="Q1109" i="1"/>
  <c r="O765" i="1"/>
  <c r="N1066" i="1"/>
  <c r="O994" i="1"/>
  <c r="O836" i="1"/>
  <c r="N1028" i="1"/>
  <c r="O1273" i="1"/>
  <c r="Q994" i="1"/>
  <c r="N1345" i="1"/>
  <c r="P1345" i="1"/>
  <c r="N1532" i="1"/>
  <c r="N1051" i="1"/>
  <c r="P1370" i="1"/>
  <c r="I1370" i="1" s="1"/>
  <c r="Q1343" i="1"/>
  <c r="O34" i="1"/>
  <c r="Q481" i="1"/>
  <c r="O371" i="1"/>
  <c r="N61" i="1"/>
  <c r="P87" i="1"/>
  <c r="I87" i="1" s="1"/>
  <c r="O192" i="1"/>
  <c r="O275" i="1"/>
  <c r="O11" i="1"/>
  <c r="Q33" i="1"/>
  <c r="P152" i="1"/>
  <c r="I152" i="1" s="1"/>
  <c r="O280" i="1"/>
  <c r="N436" i="1"/>
  <c r="Q327" i="1"/>
  <c r="Q46" i="1"/>
  <c r="O117" i="1"/>
  <c r="N159" i="1"/>
  <c r="P260" i="1"/>
  <c r="I260" i="1" s="1"/>
  <c r="O307" i="1"/>
  <c r="Q402" i="1"/>
  <c r="O461" i="1"/>
  <c r="O251" i="1"/>
  <c r="Q378" i="1"/>
  <c r="N473" i="1"/>
  <c r="N445" i="1"/>
  <c r="O494" i="1"/>
  <c r="P547" i="1"/>
  <c r="I547" i="1" s="1"/>
  <c r="O587" i="1"/>
  <c r="P604" i="1"/>
  <c r="I604" i="1" s="1"/>
  <c r="N650" i="1"/>
  <c r="P385" i="1"/>
  <c r="I385" i="1" s="1"/>
  <c r="O445" i="1"/>
  <c r="N492" i="1"/>
  <c r="P554" i="1"/>
  <c r="I554" i="1" s="1"/>
  <c r="P613" i="1"/>
  <c r="I613" i="1" s="1"/>
  <c r="Q656" i="1"/>
  <c r="Q722" i="1"/>
  <c r="Q585" i="1"/>
  <c r="Q632" i="1"/>
  <c r="N683" i="1"/>
  <c r="P745" i="1"/>
  <c r="I745" i="1" s="1"/>
  <c r="O561" i="1"/>
  <c r="Q663" i="1"/>
  <c r="N715" i="1"/>
  <c r="Q573" i="1"/>
  <c r="Q730" i="1"/>
  <c r="Q579" i="1"/>
  <c r="P644" i="1"/>
  <c r="I644" i="1" s="1"/>
  <c r="N670" i="1"/>
  <c r="N474" i="1"/>
  <c r="P579" i="1"/>
  <c r="I579" i="1" s="1"/>
  <c r="P636" i="1"/>
  <c r="I636" i="1" s="1"/>
  <c r="N748" i="1"/>
  <c r="O975" i="1"/>
  <c r="Q708" i="1"/>
  <c r="P775" i="1"/>
  <c r="I775" i="1" s="1"/>
  <c r="N799" i="1"/>
  <c r="Q841" i="1"/>
  <c r="N870" i="1"/>
  <c r="N911" i="1"/>
  <c r="Q969" i="1"/>
  <c r="O1010" i="1"/>
  <c r="P692" i="1"/>
  <c r="I692" i="1" s="1"/>
  <c r="Q774" i="1"/>
  <c r="Q799" i="1"/>
  <c r="O843" i="1"/>
  <c r="Q883" i="1"/>
  <c r="N915" i="1"/>
  <c r="O969" i="1"/>
  <c r="O1023" i="1"/>
  <c r="P828" i="1"/>
  <c r="I828" i="1" s="1"/>
  <c r="P987" i="1"/>
  <c r="I987" i="1" s="1"/>
  <c r="P1034" i="1"/>
  <c r="I1034" i="1" s="1"/>
  <c r="N1045" i="1"/>
  <c r="N1036" i="1"/>
  <c r="P1062" i="1"/>
  <c r="I1062" i="1" s="1"/>
  <c r="Q773" i="1"/>
  <c r="Q815" i="1"/>
  <c r="P856" i="1"/>
  <c r="I856" i="1" s="1"/>
  <c r="P890" i="1"/>
  <c r="I890" i="1" s="1"/>
  <c r="O990" i="1"/>
  <c r="P760" i="1"/>
  <c r="I760" i="1" s="1"/>
  <c r="P845" i="1"/>
  <c r="I845" i="1" s="1"/>
  <c r="P992" i="1"/>
  <c r="I992" i="1" s="1"/>
  <c r="Q1138" i="1"/>
  <c r="P1184" i="1"/>
  <c r="I1184" i="1" s="1"/>
  <c r="N1201" i="1"/>
  <c r="P1073" i="1"/>
  <c r="I1073" i="1" s="1"/>
  <c r="N1118" i="1"/>
  <c r="N1157" i="1"/>
  <c r="P1068" i="1"/>
  <c r="I1068" i="1" s="1"/>
  <c r="P1133" i="1"/>
  <c r="I1133" i="1" s="1"/>
  <c r="Q1131" i="1"/>
  <c r="Q1216" i="1"/>
  <c r="P1111" i="1"/>
  <c r="I1111" i="1" s="1"/>
  <c r="P1160" i="1"/>
  <c r="I1160" i="1" s="1"/>
  <c r="Q1202" i="1"/>
  <c r="O1250" i="1"/>
  <c r="P1159" i="1"/>
  <c r="I1159" i="1" s="1"/>
  <c r="Q1222" i="1"/>
  <c r="P1273" i="1"/>
  <c r="I1273" i="1" s="1"/>
  <c r="N1359" i="1"/>
  <c r="P1172" i="1"/>
  <c r="I1172" i="1" s="1"/>
  <c r="Q1261" i="1"/>
  <c r="N1344" i="1"/>
  <c r="Q1378" i="1"/>
  <c r="N1400" i="1"/>
  <c r="O1327" i="1"/>
  <c r="P1376" i="1"/>
  <c r="I1376" i="1" s="1"/>
  <c r="Q1360" i="1"/>
  <c r="Q1397" i="1"/>
  <c r="P1268" i="1"/>
  <c r="I1268" i="1" s="1"/>
  <c r="O1320" i="1"/>
  <c r="P1375" i="1"/>
  <c r="I1375" i="1" s="1"/>
  <c r="P1293" i="1"/>
  <c r="I1293" i="1" s="1"/>
  <c r="P1429" i="1"/>
  <c r="Q1388" i="1"/>
  <c r="Q1423" i="1"/>
  <c r="O1490" i="1"/>
  <c r="O1532" i="1"/>
  <c r="O1471" i="1"/>
  <c r="N1545" i="1"/>
  <c r="N1463" i="1"/>
  <c r="O1545" i="1"/>
  <c r="O1448" i="1"/>
  <c r="P1481" i="1"/>
  <c r="I1481" i="1" s="1"/>
  <c r="Q1385" i="1"/>
  <c r="Q1521" i="1"/>
  <c r="N129" i="1"/>
  <c r="N193" i="1"/>
  <c r="O206" i="1"/>
  <c r="N57" i="1"/>
  <c r="P56" i="1"/>
  <c r="I56" i="1" s="1"/>
  <c r="N75" i="1"/>
  <c r="P7" i="1"/>
  <c r="I7" i="1" s="1"/>
  <c r="O32" i="1"/>
  <c r="O52" i="1"/>
  <c r="P71" i="1"/>
  <c r="I71" i="1" s="1"/>
  <c r="O92" i="1"/>
  <c r="N113" i="1"/>
  <c r="Q147" i="1"/>
  <c r="Q169" i="1"/>
  <c r="N24" i="1"/>
  <c r="Q881" i="1"/>
  <c r="P781" i="1"/>
  <c r="I781" i="1" s="1"/>
  <c r="N1034" i="1"/>
  <c r="N845" i="1"/>
  <c r="N1004" i="1"/>
  <c r="Q902" i="1"/>
  <c r="O1155" i="1"/>
  <c r="Q1044" i="1"/>
  <c r="Q1134" i="1"/>
  <c r="Q1089" i="1"/>
  <c r="O1154" i="1"/>
  <c r="O1146" i="1"/>
  <c r="P1216" i="1"/>
  <c r="I1216" i="1" s="1"/>
  <c r="P1258" i="1"/>
  <c r="I1258" i="1" s="1"/>
  <c r="P1287" i="1"/>
  <c r="I1287" i="1" s="1"/>
  <c r="P1178" i="1"/>
  <c r="I1178" i="1" s="1"/>
  <c r="P1368" i="1"/>
  <c r="I1368" i="1" s="1"/>
  <c r="O1400" i="1"/>
  <c r="P1402" i="1"/>
  <c r="I1402" i="1" s="1"/>
  <c r="O1223" i="1"/>
  <c r="O1346" i="1"/>
  <c r="Q1369" i="1"/>
  <c r="P1393" i="1"/>
  <c r="I1393" i="1" s="1"/>
  <c r="Q1500" i="1"/>
  <c r="P1489" i="1"/>
  <c r="O1481" i="1"/>
  <c r="O1463" i="1"/>
  <c r="Q1440" i="1"/>
  <c r="O51" i="1"/>
  <c r="P193" i="1"/>
  <c r="I193" i="1" s="1"/>
  <c r="Q84" i="1"/>
  <c r="Q37" i="1"/>
  <c r="N65" i="1"/>
  <c r="N108" i="1"/>
  <c r="N162" i="1"/>
  <c r="O59" i="1"/>
  <c r="Q73" i="1"/>
  <c r="P93" i="1"/>
  <c r="I93" i="1" s="1"/>
  <c r="N110" i="1"/>
  <c r="Q127" i="1"/>
  <c r="O175" i="1"/>
  <c r="O193" i="1"/>
  <c r="P218" i="1"/>
  <c r="I218" i="1" s="1"/>
  <c r="Q90" i="1"/>
  <c r="P112" i="1"/>
  <c r="I112" i="1" s="1"/>
  <c r="Q139" i="1"/>
  <c r="P175" i="1"/>
  <c r="I175" i="1" s="1"/>
  <c r="O200" i="1"/>
  <c r="P138" i="1"/>
  <c r="I138" i="1" s="1"/>
  <c r="Q178" i="1"/>
  <c r="O220" i="1"/>
  <c r="O131" i="1"/>
  <c r="Q199" i="1"/>
  <c r="N50" i="1"/>
  <c r="P224" i="1"/>
  <c r="I224" i="1" s="1"/>
  <c r="N148" i="1"/>
  <c r="Q176" i="1"/>
  <c r="P211" i="1"/>
  <c r="I211" i="1" s="1"/>
  <c r="O258" i="1"/>
  <c r="P300" i="1"/>
  <c r="I300" i="1" s="1"/>
  <c r="Q315" i="1"/>
  <c r="P355" i="1"/>
  <c r="P412" i="1"/>
  <c r="I412" i="1" s="1"/>
  <c r="Q471" i="1"/>
  <c r="O213" i="1"/>
  <c r="O245" i="1"/>
  <c r="N266" i="1"/>
  <c r="P291" i="1"/>
  <c r="I291" i="1" s="1"/>
  <c r="N313" i="1"/>
  <c r="P349" i="1"/>
  <c r="I349" i="1" s="1"/>
  <c r="P381" i="1"/>
  <c r="I381" i="1" s="1"/>
  <c r="Q426" i="1"/>
  <c r="P195" i="1"/>
  <c r="I195" i="1" s="1"/>
  <c r="N227" i="1"/>
  <c r="N247" i="1"/>
  <c r="P265" i="1"/>
  <c r="I265" i="1" s="1"/>
  <c r="N285" i="1"/>
  <c r="P336" i="1"/>
  <c r="I336" i="1" s="1"/>
  <c r="P373" i="1"/>
  <c r="Q398" i="1"/>
  <c r="P425" i="1"/>
  <c r="I425" i="1" s="1"/>
  <c r="O447" i="1"/>
  <c r="N268" i="1"/>
  <c r="O325" i="1"/>
  <c r="Q350" i="1"/>
  <c r="O368" i="1"/>
  <c r="Q392" i="1"/>
  <c r="Q435" i="1"/>
  <c r="P357" i="1"/>
  <c r="I357" i="1" s="1"/>
  <c r="Q397" i="1"/>
  <c r="Q419" i="1"/>
  <c r="P319" i="1"/>
  <c r="I319" i="1" s="1"/>
  <c r="O390" i="1"/>
  <c r="O428" i="1"/>
  <c r="N271" i="1"/>
  <c r="Q318" i="1"/>
  <c r="N357" i="1"/>
  <c r="O375" i="1"/>
  <c r="P413" i="1"/>
  <c r="I413" i="1" s="1"/>
  <c r="Q440" i="1"/>
  <c r="Q448" i="1"/>
  <c r="O324" i="1"/>
  <c r="P399" i="1"/>
  <c r="I399" i="1" s="1"/>
  <c r="O470" i="1"/>
  <c r="Q564" i="1"/>
  <c r="P469" i="1"/>
  <c r="I469" i="1" s="1"/>
  <c r="Q489" i="1"/>
  <c r="N533" i="1"/>
  <c r="O631" i="1"/>
  <c r="P468" i="1"/>
  <c r="I468" i="1" s="1"/>
  <c r="O503" i="1"/>
  <c r="O532" i="1"/>
  <c r="O582" i="1"/>
  <c r="N400" i="1"/>
  <c r="O457" i="1"/>
  <c r="Q487" i="1"/>
  <c r="N504" i="1"/>
  <c r="Q525" i="1"/>
  <c r="P546" i="1"/>
  <c r="I546" i="1" s="1"/>
  <c r="P577" i="1"/>
  <c r="I577" i="1" s="1"/>
  <c r="O495" i="1"/>
  <c r="P526" i="1"/>
  <c r="I526" i="1" s="1"/>
  <c r="Q543" i="1"/>
  <c r="O483" i="1"/>
  <c r="N538" i="1"/>
  <c r="P630" i="1"/>
  <c r="I630" i="1" s="1"/>
  <c r="O510" i="1"/>
  <c r="P539" i="1"/>
  <c r="I539" i="1" s="1"/>
  <c r="Q576" i="1"/>
  <c r="N551" i="1"/>
  <c r="Q583" i="1"/>
  <c r="N598" i="1"/>
  <c r="O638" i="1"/>
  <c r="P651" i="1"/>
  <c r="I651" i="1" s="1"/>
  <c r="P679" i="1"/>
  <c r="I679" i="1" s="1"/>
  <c r="Q727" i="1"/>
  <c r="O606" i="1"/>
  <c r="P672" i="1"/>
  <c r="I672" i="1" s="1"/>
  <c r="P731" i="1"/>
  <c r="I731" i="1" s="1"/>
  <c r="Q770" i="1"/>
  <c r="O565" i="1"/>
  <c r="O589" i="1"/>
  <c r="Q609" i="1"/>
  <c r="Q638" i="1"/>
  <c r="O671" i="1"/>
  <c r="N699" i="1"/>
  <c r="N741" i="1"/>
  <c r="N613" i="1"/>
  <c r="Q673" i="1"/>
  <c r="P699" i="1"/>
  <c r="I699" i="1" s="1"/>
  <c r="P727" i="1"/>
  <c r="I727" i="1" s="1"/>
  <c r="O745" i="1"/>
  <c r="Q695" i="1"/>
  <c r="N751" i="1"/>
  <c r="N664" i="1"/>
  <c r="Q729" i="1"/>
  <c r="N628" i="1"/>
  <c r="P658" i="1"/>
  <c r="I658" i="1" s="1"/>
  <c r="P695" i="1"/>
  <c r="I695" i="1" s="1"/>
  <c r="O723" i="1"/>
  <c r="N646" i="1"/>
  <c r="Q665" i="1"/>
  <c r="O694" i="1"/>
  <c r="P717" i="1"/>
  <c r="I717" i="1" s="1"/>
  <c r="P737" i="1"/>
  <c r="I737" i="1" s="1"/>
  <c r="P797" i="1"/>
  <c r="I797" i="1" s="1"/>
  <c r="Q842" i="1"/>
  <c r="Q820" i="1"/>
  <c r="Q907" i="1"/>
  <c r="Q869" i="1"/>
  <c r="P1045" i="1"/>
  <c r="I1045" i="1" s="1"/>
  <c r="O850" i="1"/>
  <c r="O1038" i="1"/>
  <c r="N992" i="1"/>
  <c r="P1179" i="1"/>
  <c r="I1179" i="1" s="1"/>
  <c r="Q1064" i="1"/>
  <c r="N1147" i="1"/>
  <c r="O1113" i="1"/>
  <c r="O1216" i="1"/>
  <c r="N1151" i="1"/>
  <c r="Q1250" i="1"/>
  <c r="O1214" i="1"/>
  <c r="O1318" i="1"/>
  <c r="O1235" i="1"/>
  <c r="P1327" i="1"/>
  <c r="I1327" i="1" s="1"/>
  <c r="Q1306" i="1"/>
  <c r="Q1346" i="1"/>
  <c r="N1262" i="1"/>
  <c r="O1372" i="1"/>
  <c r="Q1427" i="1"/>
  <c r="P1419" i="1"/>
  <c r="I1419" i="1" s="1"/>
  <c r="N1516" i="1"/>
  <c r="P1516" i="1"/>
  <c r="I1516" i="1" s="1"/>
  <c r="Q1514" i="1"/>
  <c r="P1475" i="1"/>
  <c r="I1475" i="1" s="1"/>
  <c r="Q1487" i="1"/>
  <c r="N52" i="1"/>
  <c r="P196" i="1"/>
  <c r="I196" i="1" s="1"/>
  <c r="P24" i="1"/>
  <c r="I24" i="1" s="1"/>
  <c r="Q85" i="1"/>
  <c r="P73" i="1"/>
  <c r="I73" i="1" s="1"/>
  <c r="O129" i="1"/>
  <c r="O169" i="1"/>
  <c r="O46" i="1"/>
  <c r="N60" i="1"/>
  <c r="P75" i="1"/>
  <c r="I75" i="1" s="1"/>
  <c r="O95" i="1"/>
  <c r="N111" i="1"/>
  <c r="P129" i="1"/>
  <c r="I129" i="1" s="1"/>
  <c r="P178" i="1"/>
  <c r="I178" i="1" s="1"/>
  <c r="N205" i="1"/>
  <c r="O218" i="1"/>
  <c r="Q91" i="1"/>
  <c r="P113" i="1"/>
  <c r="I113" i="1" s="1"/>
  <c r="P139" i="1"/>
  <c r="I139" i="1" s="1"/>
  <c r="N183" i="1"/>
  <c r="N218" i="1"/>
  <c r="N145" i="1"/>
  <c r="Q190" i="1"/>
  <c r="N220" i="1"/>
  <c r="O149" i="1"/>
  <c r="P199" i="1"/>
  <c r="I199" i="1" s="1"/>
  <c r="Q130" i="1"/>
  <c r="O224" i="1"/>
  <c r="Q149" i="1"/>
  <c r="P176" i="1"/>
  <c r="I176" i="1" s="1"/>
  <c r="P214" i="1"/>
  <c r="I214" i="1" s="1"/>
  <c r="P263" i="1"/>
  <c r="I263" i="1" s="1"/>
  <c r="O301" i="1"/>
  <c r="P344" i="1"/>
  <c r="N365" i="1"/>
  <c r="O412" i="1"/>
  <c r="P471" i="1"/>
  <c r="I471" i="1" s="1"/>
  <c r="O219" i="1"/>
  <c r="N246" i="1"/>
  <c r="Q271" i="1"/>
  <c r="P295" i="1"/>
  <c r="I295" i="1" s="1"/>
  <c r="P331" i="1"/>
  <c r="I331" i="1" s="1"/>
  <c r="O349" i="1"/>
  <c r="O388" i="1"/>
  <c r="P426" i="1"/>
  <c r="P201" i="1"/>
  <c r="I201" i="1" s="1"/>
  <c r="O232" i="1"/>
  <c r="Q250" i="1"/>
  <c r="O266" i="1"/>
  <c r="O289" i="1"/>
  <c r="Q342" i="1"/>
  <c r="O374" i="1"/>
  <c r="P398" i="1"/>
  <c r="I398" i="1" s="1"/>
  <c r="Q429" i="1"/>
  <c r="Q450" i="1"/>
  <c r="N274" i="1"/>
  <c r="P327" i="1"/>
  <c r="I327" i="1" s="1"/>
  <c r="O358" i="1"/>
  <c r="N371" i="1"/>
  <c r="Q403" i="1"/>
  <c r="P435" i="1"/>
  <c r="I435" i="1" s="1"/>
  <c r="O357" i="1"/>
  <c r="P397" i="1"/>
  <c r="I397" i="1" s="1"/>
  <c r="P419" i="1"/>
  <c r="I419" i="1" s="1"/>
  <c r="O319" i="1"/>
  <c r="Q396" i="1"/>
  <c r="N428" i="1"/>
  <c r="N277" i="1"/>
  <c r="P318" i="1"/>
  <c r="I318" i="1" s="1"/>
  <c r="P361" i="1"/>
  <c r="I361" i="1" s="1"/>
  <c r="Q376" i="1"/>
  <c r="O413" i="1"/>
  <c r="P440" i="1"/>
  <c r="I440" i="1" s="1"/>
  <c r="P448" i="1"/>
  <c r="I448" i="1" s="1"/>
  <c r="Q357" i="1"/>
  <c r="O399" i="1"/>
  <c r="N470" i="1"/>
  <c r="P564" i="1"/>
  <c r="I564" i="1" s="1"/>
  <c r="O469" i="1"/>
  <c r="P493" i="1"/>
  <c r="I493" i="1" s="1"/>
  <c r="N557" i="1"/>
  <c r="N631" i="1"/>
  <c r="P470" i="1"/>
  <c r="I470" i="1" s="1"/>
  <c r="O518" i="1"/>
  <c r="P543" i="1"/>
  <c r="I543" i="1" s="1"/>
  <c r="N582" i="1"/>
  <c r="N405" i="1"/>
  <c r="N457" i="1"/>
  <c r="O496" i="1"/>
  <c r="O506" i="1"/>
  <c r="O526" i="1"/>
  <c r="N546" i="1"/>
  <c r="O577" i="1"/>
  <c r="P500" i="1"/>
  <c r="I500" i="1" s="1"/>
  <c r="O527" i="1"/>
  <c r="Q596" i="1"/>
  <c r="Q494" i="1"/>
  <c r="O539" i="1"/>
  <c r="N630" i="1"/>
  <c r="N510" i="1"/>
  <c r="O542" i="1"/>
  <c r="P576" i="1"/>
  <c r="I576" i="1" s="1"/>
  <c r="Q551" i="1"/>
  <c r="P583" i="1"/>
  <c r="I583" i="1" s="1"/>
  <c r="N606" i="1"/>
  <c r="N639" i="1"/>
  <c r="Q652" i="1"/>
  <c r="Q681" i="1"/>
  <c r="O727" i="1"/>
  <c r="O607" i="1"/>
  <c r="N672" i="1"/>
  <c r="Q741" i="1"/>
  <c r="P770" i="1"/>
  <c r="I770" i="1" s="1"/>
  <c r="N566" i="1"/>
  <c r="N590" i="1"/>
  <c r="Q610" i="1"/>
  <c r="P639" i="1"/>
  <c r="I639" i="1" s="1"/>
  <c r="P673" i="1"/>
  <c r="I673" i="1" s="1"/>
  <c r="P706" i="1"/>
  <c r="I706" i="1" s="1"/>
  <c r="Q746" i="1"/>
  <c r="N614" i="1"/>
  <c r="O675" i="1"/>
  <c r="N914" i="1"/>
  <c r="Q987" i="1"/>
  <c r="N1060" i="1"/>
  <c r="P882" i="1"/>
  <c r="I882" i="1" s="1"/>
  <c r="N1038" i="1"/>
  <c r="Q992" i="1"/>
  <c r="P1182" i="1"/>
  <c r="I1182" i="1" s="1"/>
  <c r="O1068" i="1"/>
  <c r="O1157" i="1"/>
  <c r="Q1127" i="1"/>
  <c r="N1216" i="1"/>
  <c r="O1156" i="1"/>
  <c r="P1250" i="1"/>
  <c r="I1250" i="1" s="1"/>
  <c r="P1215" i="1"/>
  <c r="I1215" i="1" s="1"/>
  <c r="Q1333" i="1"/>
  <c r="Q1259" i="1"/>
  <c r="P1364" i="1"/>
  <c r="I1364" i="1" s="1"/>
  <c r="O1313" i="1"/>
  <c r="P1346" i="1"/>
  <c r="I1346" i="1" s="1"/>
  <c r="O1266" i="1"/>
  <c r="N1375" i="1"/>
  <c r="Q1429" i="1"/>
  <c r="O1423" i="1"/>
  <c r="Q1524" i="1"/>
  <c r="O1539" i="1"/>
  <c r="P1539" i="1"/>
  <c r="I1539" i="1" s="1"/>
  <c r="O1480" i="1"/>
  <c r="O1507" i="1"/>
  <c r="O127" i="1"/>
  <c r="Q206" i="1"/>
  <c r="O31" i="1"/>
  <c r="O104" i="1"/>
  <c r="O75" i="1"/>
  <c r="O133" i="1"/>
  <c r="P179" i="1"/>
  <c r="I179" i="1" s="1"/>
  <c r="N47" i="1"/>
  <c r="Q63" i="1"/>
  <c r="O76" i="1"/>
  <c r="Q103" i="1"/>
  <c r="O112" i="1"/>
  <c r="Q146" i="1"/>
  <c r="O178" i="1"/>
  <c r="Q205" i="1"/>
  <c r="O243" i="1"/>
  <c r="Q92" i="1"/>
  <c r="O115" i="1"/>
  <c r="O139" i="1"/>
  <c r="Q183" i="1"/>
  <c r="P109" i="1"/>
  <c r="I109" i="1" s="1"/>
  <c r="N146" i="1"/>
  <c r="N200" i="1"/>
  <c r="O231" i="1"/>
  <c r="N149" i="1"/>
  <c r="P202" i="1"/>
  <c r="I202" i="1" s="1"/>
  <c r="P130" i="1"/>
  <c r="I130" i="1" s="1"/>
  <c r="N37" i="1"/>
  <c r="O163" i="1"/>
  <c r="Q188" i="1"/>
  <c r="O214" i="1"/>
  <c r="O264" i="1"/>
  <c r="O302" i="1"/>
  <c r="O344" i="1"/>
  <c r="Q374" i="1"/>
  <c r="N433" i="1"/>
  <c r="O471" i="1"/>
  <c r="O225" i="1"/>
  <c r="P250" i="1"/>
  <c r="I250" i="1" s="1"/>
  <c r="N272" i="1"/>
  <c r="Q300" i="1"/>
  <c r="O331" i="1"/>
  <c r="P351" i="1"/>
  <c r="I351" i="1" s="1"/>
  <c r="O392" i="1"/>
  <c r="Q439" i="1"/>
  <c r="P207" i="1"/>
  <c r="I207" i="1" s="1"/>
  <c r="N233" i="1"/>
  <c r="P251" i="1"/>
  <c r="I251" i="1" s="1"/>
  <c r="N267" i="1"/>
  <c r="N312" i="1"/>
  <c r="P342" i="1"/>
  <c r="I342" i="1" s="1"/>
  <c r="O377" i="1"/>
  <c r="O398" i="1"/>
  <c r="P429" i="1"/>
  <c r="P450" i="1"/>
  <c r="I450" i="1" s="1"/>
  <c r="N280" i="1"/>
  <c r="N331" i="1"/>
  <c r="N358" i="1"/>
  <c r="N373" i="1"/>
  <c r="P403" i="1"/>
  <c r="I403" i="1" s="1"/>
  <c r="O435" i="1"/>
  <c r="P376" i="1"/>
  <c r="I376" i="1" s="1"/>
  <c r="O397" i="1"/>
  <c r="O419" i="1"/>
  <c r="P362" i="1"/>
  <c r="P396" i="1"/>
  <c r="I396" i="1" s="1"/>
  <c r="Q434" i="1"/>
  <c r="N300" i="1"/>
  <c r="P320" i="1"/>
  <c r="I320" i="1" s="1"/>
  <c r="O361" i="1"/>
  <c r="Q383" i="1"/>
  <c r="N413" i="1"/>
  <c r="O440" i="1"/>
  <c r="O448" i="1"/>
  <c r="P365" i="1"/>
  <c r="N399" i="1"/>
  <c r="P487" i="1"/>
  <c r="I487" i="1" s="1"/>
  <c r="N564" i="1"/>
  <c r="P474" i="1"/>
  <c r="I474" i="1" s="1"/>
  <c r="O524" i="1"/>
  <c r="Q557" i="1"/>
  <c r="Q631" i="1"/>
  <c r="P475" i="1"/>
  <c r="I475" i="1" s="1"/>
  <c r="N518" i="1"/>
  <c r="O543" i="1"/>
  <c r="Q582" i="1"/>
  <c r="N415" i="1"/>
  <c r="O458" i="1"/>
  <c r="N496" i="1"/>
  <c r="N506" i="1"/>
  <c r="N527" i="1"/>
  <c r="O547" i="1"/>
  <c r="O451" i="1"/>
  <c r="Q503" i="1"/>
  <c r="O528" i="1"/>
  <c r="N596" i="1"/>
  <c r="P494" i="1"/>
  <c r="I494" i="1" s="1"/>
  <c r="Q541" i="1"/>
  <c r="Q630" i="1"/>
  <c r="Q534" i="1"/>
  <c r="P553" i="1"/>
  <c r="I553" i="1" s="1"/>
  <c r="O488" i="1"/>
  <c r="O551" i="1"/>
  <c r="O583" i="1"/>
  <c r="N607" i="1"/>
  <c r="N640" i="1"/>
  <c r="Q655" i="1"/>
  <c r="P691" i="1"/>
  <c r="I691" i="1" s="1"/>
  <c r="O731" i="1"/>
  <c r="P608" i="1"/>
  <c r="I608" i="1" s="1"/>
  <c r="Q691" i="1"/>
  <c r="P741" i="1"/>
  <c r="I741" i="1" s="1"/>
  <c r="O770" i="1"/>
  <c r="O571" i="1"/>
  <c r="P598" i="1"/>
  <c r="I598" i="1" s="1"/>
  <c r="N616" i="1"/>
  <c r="O936" i="1"/>
  <c r="Q998" i="1"/>
  <c r="P733" i="1"/>
  <c r="I733" i="1" s="1"/>
  <c r="O886" i="1"/>
  <c r="P790" i="1"/>
  <c r="I790" i="1" s="1"/>
  <c r="N1018" i="1"/>
  <c r="O1197" i="1"/>
  <c r="O1083" i="1"/>
  <c r="N1179" i="1"/>
  <c r="Q1147" i="1"/>
  <c r="O1046" i="1"/>
  <c r="P1166" i="1"/>
  <c r="I1166" i="1" s="1"/>
  <c r="O1097" i="1"/>
  <c r="O1251" i="1"/>
  <c r="O1365" i="1"/>
  <c r="Q1273" i="1"/>
  <c r="N1387" i="1"/>
  <c r="Q1344" i="1"/>
  <c r="N1372" i="1"/>
  <c r="N1292" i="1"/>
  <c r="N1200" i="1"/>
  <c r="P1342" i="1"/>
  <c r="I1342" i="1" s="1"/>
  <c r="P1479" i="1"/>
  <c r="O1554" i="1"/>
  <c r="O1553" i="1"/>
  <c r="P1385" i="1"/>
  <c r="P1487" i="1"/>
  <c r="O1543" i="1"/>
  <c r="N127" i="1"/>
  <c r="P206" i="1"/>
  <c r="I206" i="1" s="1"/>
  <c r="N32" i="1"/>
  <c r="O105" i="1"/>
  <c r="Q50" i="1"/>
  <c r="N90" i="1"/>
  <c r="O140" i="1"/>
  <c r="Q196" i="1"/>
  <c r="Q51" i="1"/>
  <c r="P64" i="1"/>
  <c r="I64" i="1" s="1"/>
  <c r="N77" i="1"/>
  <c r="Q104" i="1"/>
  <c r="O113" i="1"/>
  <c r="P146" i="1"/>
  <c r="I146" i="1" s="1"/>
  <c r="N178" i="1"/>
  <c r="P205" i="1"/>
  <c r="I205" i="1" s="1"/>
  <c r="N243" i="1"/>
  <c r="P95" i="1"/>
  <c r="I95" i="1" s="1"/>
  <c r="Q125" i="1"/>
  <c r="O153" i="1"/>
  <c r="P184" i="1"/>
  <c r="I184" i="1" s="1"/>
  <c r="Q110" i="1"/>
  <c r="P153" i="1"/>
  <c r="I153" i="1" s="1"/>
  <c r="O205" i="1"/>
  <c r="N231" i="1"/>
  <c r="O171" i="1"/>
  <c r="O202" i="1"/>
  <c r="Q194" i="1"/>
  <c r="N131" i="1"/>
  <c r="N163" i="1"/>
  <c r="P188" i="1"/>
  <c r="I188" i="1" s="1"/>
  <c r="N214" i="1"/>
  <c r="P271" i="1"/>
  <c r="I271" i="1" s="1"/>
  <c r="P303" i="1"/>
  <c r="I303" i="1" s="1"/>
  <c r="O350" i="1"/>
  <c r="P374" i="1"/>
  <c r="Q462" i="1"/>
  <c r="O177" i="1"/>
  <c r="N226" i="1"/>
  <c r="N252" i="1"/>
  <c r="Q277" i="1"/>
  <c r="P301" i="1"/>
  <c r="I301" i="1" s="1"/>
  <c r="P337" i="1"/>
  <c r="I337" i="1" s="1"/>
  <c r="P354" i="1"/>
  <c r="I354" i="1" s="1"/>
  <c r="N392" i="1"/>
  <c r="P439" i="1"/>
  <c r="I439" i="1" s="1"/>
  <c r="P213" i="1"/>
  <c r="I213" i="1" s="1"/>
  <c r="Q238" i="1"/>
  <c r="O252" i="1"/>
  <c r="O272" i="1"/>
  <c r="O326" i="1"/>
  <c r="Q344" i="1"/>
  <c r="N377" i="1"/>
  <c r="N398" i="1"/>
  <c r="O429" i="1"/>
  <c r="O450" i="1"/>
  <c r="N286" i="1"/>
  <c r="N334" i="1"/>
  <c r="P363" i="1"/>
  <c r="P377" i="1"/>
  <c r="I377" i="1" s="1"/>
  <c r="N411" i="1"/>
  <c r="N435" i="1"/>
  <c r="O376" i="1"/>
  <c r="P404" i="1"/>
  <c r="I404" i="1" s="1"/>
  <c r="N419" i="1"/>
  <c r="O362" i="1"/>
  <c r="Q404" i="1"/>
  <c r="P434" i="1"/>
  <c r="I434" i="1" s="1"/>
  <c r="Q308" i="1"/>
  <c r="N324" i="1"/>
  <c r="N362" i="1"/>
  <c r="Q389" i="1"/>
  <c r="Q418" i="1"/>
  <c r="N440" i="1"/>
  <c r="N448" i="1"/>
  <c r="O365" i="1"/>
  <c r="Q417" i="1"/>
  <c r="O487" i="1"/>
  <c r="P597" i="1"/>
  <c r="I597" i="1" s="1"/>
  <c r="O475" i="1"/>
  <c r="N524" i="1"/>
  <c r="O557" i="1"/>
  <c r="P631" i="1"/>
  <c r="I631" i="1" s="1"/>
  <c r="P481" i="1"/>
  <c r="I481" i="1" s="1"/>
  <c r="P523" i="1"/>
  <c r="I523" i="1" s="1"/>
  <c r="N550" i="1"/>
  <c r="P582" i="1"/>
  <c r="I582" i="1" s="1"/>
  <c r="N421" i="1"/>
  <c r="P463" i="1"/>
  <c r="I463" i="1" s="1"/>
  <c r="O497" i="1"/>
  <c r="P517" i="1"/>
  <c r="I517" i="1" s="1"/>
  <c r="N528" i="1"/>
  <c r="Q550" i="1"/>
  <c r="P456" i="1"/>
  <c r="I456" i="1" s="1"/>
  <c r="P505" i="1"/>
  <c r="I505" i="1" s="1"/>
  <c r="P535" i="1"/>
  <c r="I535" i="1" s="1"/>
  <c r="P596" i="1"/>
  <c r="I596" i="1" s="1"/>
  <c r="Q523" i="1"/>
  <c r="O541" i="1"/>
  <c r="O630" i="1"/>
  <c r="P534" i="1"/>
  <c r="I534" i="1" s="1"/>
  <c r="O570" i="1"/>
  <c r="N488" i="1"/>
  <c r="Q553" i="1"/>
  <c r="O595" i="1"/>
  <c r="N608" i="1"/>
  <c r="N641" i="1"/>
  <c r="P657" i="1"/>
  <c r="I657" i="1" s="1"/>
  <c r="N693" i="1"/>
  <c r="N731" i="1"/>
  <c r="P609" i="1"/>
  <c r="I609" i="1" s="1"/>
  <c r="Q707" i="1"/>
  <c r="O741" i="1"/>
  <c r="N770" i="1"/>
  <c r="N572" i="1"/>
  <c r="O600" i="1"/>
  <c r="N618" i="1"/>
  <c r="Q641" i="1"/>
  <c r="N676" i="1"/>
  <c r="N707" i="1"/>
  <c r="N746" i="1"/>
  <c r="N623" i="1"/>
  <c r="P677" i="1"/>
  <c r="I677" i="1" s="1"/>
  <c r="P707" i="1"/>
  <c r="I707" i="1" s="1"/>
  <c r="O735" i="1"/>
  <c r="Q752" i="1"/>
  <c r="N713" i="1"/>
  <c r="Q762" i="1"/>
  <c r="Q711" i="1"/>
  <c r="Q734" i="1"/>
  <c r="N651" i="1"/>
  <c r="P665" i="1"/>
  <c r="I665" i="1" s="1"/>
  <c r="O703" i="1"/>
  <c r="O737" i="1"/>
  <c r="O652" i="1"/>
  <c r="N679" i="1"/>
  <c r="N701" i="1"/>
  <c r="P723" i="1"/>
  <c r="I723" i="1" s="1"/>
  <c r="N780" i="1"/>
  <c r="O812" i="1"/>
  <c r="O779" i="1"/>
  <c r="O777" i="1"/>
  <c r="Q962" i="1"/>
  <c r="N1007" i="1"/>
  <c r="P767" i="1"/>
  <c r="I767" i="1" s="1"/>
  <c r="P889" i="1"/>
  <c r="I889" i="1" s="1"/>
  <c r="N800" i="1"/>
  <c r="O1021" i="1"/>
  <c r="Q1197" i="1"/>
  <c r="P1084" i="1"/>
  <c r="I1084" i="1" s="1"/>
  <c r="P1197" i="1"/>
  <c r="I1197" i="1" s="1"/>
  <c r="O1179" i="1"/>
  <c r="N1074" i="1"/>
  <c r="Q1168" i="1"/>
  <c r="N1136" i="1"/>
  <c r="O1255" i="1"/>
  <c r="O1368" i="1"/>
  <c r="N1295" i="1"/>
  <c r="O1387" i="1"/>
  <c r="N1347" i="1"/>
  <c r="Q1372" i="1"/>
  <c r="O1293" i="1"/>
  <c r="P1223" i="1"/>
  <c r="I1223" i="1" s="1"/>
  <c r="O1342" i="1"/>
  <c r="Q1443" i="1"/>
  <c r="P1472" i="1"/>
  <c r="P1401" i="1"/>
  <c r="I1401" i="1" s="1"/>
  <c r="N1399" i="1"/>
  <c r="N1493" i="1"/>
  <c r="N12" i="1"/>
  <c r="Q154" i="1"/>
  <c r="N237" i="1"/>
  <c r="N58" i="1"/>
  <c r="P51" i="1"/>
  <c r="I51" i="1" s="1"/>
  <c r="N91" i="1"/>
  <c r="N140" i="1"/>
  <c r="N206" i="1"/>
  <c r="P52" i="1"/>
  <c r="I52" i="1" s="1"/>
  <c r="O65" i="1"/>
  <c r="O89" i="1"/>
  <c r="Q105" i="1"/>
  <c r="N115" i="1"/>
  <c r="N153" i="1"/>
  <c r="Q179" i="1"/>
  <c r="P208" i="1"/>
  <c r="I208" i="1" s="1"/>
  <c r="Q243" i="1"/>
  <c r="P108" i="1"/>
  <c r="I108" i="1" s="1"/>
  <c r="P125" i="1"/>
  <c r="I125" i="1" s="1"/>
  <c r="O154" i="1"/>
  <c r="O184" i="1"/>
  <c r="Q111" i="1"/>
  <c r="Q160" i="1"/>
  <c r="N217" i="1"/>
  <c r="Q231" i="1"/>
  <c r="N171" i="1"/>
  <c r="N202" i="1"/>
  <c r="P194" i="1"/>
  <c r="I194" i="1" s="1"/>
  <c r="O141" i="1"/>
  <c r="P170" i="1"/>
  <c r="I170" i="1" s="1"/>
  <c r="N194" i="1"/>
  <c r="O238" i="1"/>
  <c r="P277" i="1"/>
  <c r="I277" i="1" s="1"/>
  <c r="P304" i="1"/>
  <c r="I304" i="1" s="1"/>
  <c r="N350" i="1"/>
  <c r="O381" i="1"/>
  <c r="P462" i="1"/>
  <c r="I462" i="1" s="1"/>
  <c r="O189" i="1"/>
  <c r="N232" i="1"/>
  <c r="Q257" i="1"/>
  <c r="N278" i="1"/>
  <c r="Q302" i="1"/>
  <c r="O337" i="1"/>
  <c r="N355" i="1"/>
  <c r="N417" i="1"/>
  <c r="O439" i="1"/>
  <c r="P219" i="1"/>
  <c r="I219" i="1" s="1"/>
  <c r="P239" i="1"/>
  <c r="I239" i="1" s="1"/>
  <c r="N253" i="1"/>
  <c r="N273" i="1"/>
  <c r="N326" i="1"/>
  <c r="P350" i="1"/>
  <c r="I350" i="1" s="1"/>
  <c r="O384" i="1"/>
  <c r="Q411" i="1"/>
  <c r="N429" i="1"/>
  <c r="N450" i="1"/>
  <c r="N293" i="1"/>
  <c r="N337" i="1"/>
  <c r="O363" i="1"/>
  <c r="P384" i="1"/>
  <c r="I384" i="1" s="1"/>
  <c r="P414" i="1"/>
  <c r="I414" i="1" s="1"/>
  <c r="O320" i="1"/>
  <c r="N376" i="1"/>
  <c r="O404" i="1"/>
  <c r="Q455" i="1"/>
  <c r="P366" i="1"/>
  <c r="N410" i="1"/>
  <c r="O434" i="1"/>
  <c r="P308" i="1"/>
  <c r="I308" i="1" s="1"/>
  <c r="P335" i="1"/>
  <c r="I335" i="1" s="1"/>
  <c r="N366" i="1"/>
  <c r="P389" i="1"/>
  <c r="I389" i="1" s="1"/>
  <c r="P418" i="1"/>
  <c r="I418" i="1" s="1"/>
  <c r="O446" i="1"/>
  <c r="O455" i="1"/>
  <c r="Q382" i="1"/>
  <c r="P417" i="1"/>
  <c r="I417" i="1" s="1"/>
  <c r="P529" i="1"/>
  <c r="I529" i="1" s="1"/>
  <c r="N597" i="1"/>
  <c r="P480" i="1"/>
  <c r="I480" i="1" s="1"/>
  <c r="Q528" i="1"/>
  <c r="Q629" i="1"/>
  <c r="O464" i="1"/>
  <c r="N487" i="1"/>
  <c r="O523" i="1"/>
  <c r="O556" i="1"/>
  <c r="O588" i="1"/>
  <c r="N441" i="1"/>
  <c r="O463" i="1"/>
  <c r="O500" i="1"/>
  <c r="O517" i="1"/>
  <c r="Q529" i="1"/>
  <c r="P557" i="1"/>
  <c r="I557" i="1" s="1"/>
  <c r="O456" i="1"/>
  <c r="O505" i="1"/>
  <c r="O535" i="1"/>
  <c r="O596" i="1"/>
  <c r="P527" i="1"/>
  <c r="I527" i="1" s="1"/>
  <c r="O546" i="1"/>
  <c r="Q476" i="1"/>
  <c r="N534" i="1"/>
  <c r="Q570" i="1"/>
  <c r="O530" i="1"/>
  <c r="Q558" i="1"/>
  <c r="N595" i="1"/>
  <c r="O609" i="1"/>
  <c r="Q645" i="1"/>
  <c r="O658" i="1"/>
  <c r="Q699" i="1"/>
  <c r="Q747" i="1"/>
  <c r="P610" i="1"/>
  <c r="I610" i="1" s="1"/>
  <c r="O707" i="1"/>
  <c r="N747" i="1"/>
  <c r="N544" i="1"/>
  <c r="N578" i="1"/>
  <c r="N601" i="1"/>
  <c r="O619" i="1"/>
  <c r="N643" i="1"/>
  <c r="N677" i="1"/>
  <c r="Q715" i="1"/>
  <c r="P758" i="1"/>
  <c r="I758" i="1" s="1"/>
  <c r="O643" i="1"/>
  <c r="P688" i="1"/>
  <c r="I688" i="1" s="1"/>
  <c r="O716" i="1"/>
  <c r="Q740" i="1"/>
  <c r="Q653" i="1"/>
  <c r="O743" i="1"/>
  <c r="P762" i="1"/>
  <c r="I762" i="1" s="1"/>
  <c r="O711" i="1"/>
  <c r="P734" i="1"/>
  <c r="I734" i="1" s="1"/>
  <c r="N652" i="1"/>
  <c r="O681" i="1"/>
  <c r="N709" i="1"/>
  <c r="N737" i="1"/>
  <c r="P653" i="1"/>
  <c r="I653" i="1" s="1"/>
  <c r="Q683" i="1"/>
  <c r="P703" i="1"/>
  <c r="I703" i="1" s="1"/>
  <c r="Q728" i="1"/>
  <c r="O787" i="1"/>
  <c r="O835" i="1"/>
  <c r="O780" i="1"/>
  <c r="Q981" i="1"/>
  <c r="O1043" i="1"/>
  <c r="N790" i="1"/>
  <c r="O926" i="1"/>
  <c r="P826" i="1"/>
  <c r="I826" i="1" s="1"/>
  <c r="Q1105" i="1"/>
  <c r="P1201" i="1"/>
  <c r="I1201" i="1" s="1"/>
  <c r="P1103" i="1"/>
  <c r="I1103" i="1" s="1"/>
  <c r="N1224" i="1"/>
  <c r="P1126" i="1"/>
  <c r="I1126" i="1" s="1"/>
  <c r="N1097" i="1"/>
  <c r="O1191" i="1"/>
  <c r="O1159" i="1"/>
  <c r="Q1262" i="1"/>
  <c r="P1163" i="1"/>
  <c r="I1163" i="1" s="1"/>
  <c r="Q1311" i="1"/>
  <c r="P1390" i="1"/>
  <c r="P1363" i="1"/>
  <c r="I1363" i="1" s="1"/>
  <c r="P1394" i="1"/>
  <c r="O1319" i="1"/>
  <c r="N1287" i="1"/>
  <c r="P1371" i="1"/>
  <c r="I1371" i="1" s="1"/>
  <c r="Q1479" i="1"/>
  <c r="P1532" i="1"/>
  <c r="I1532" i="1" s="1"/>
  <c r="N1453" i="1"/>
  <c r="N1421" i="1"/>
  <c r="N1525" i="1"/>
  <c r="O7" i="1"/>
  <c r="P154" i="1"/>
  <c r="I154" i="1" s="1"/>
  <c r="Q237" i="1"/>
  <c r="O63" i="1"/>
  <c r="P57" i="1"/>
  <c r="I57" i="1" s="1"/>
  <c r="N95" i="1"/>
  <c r="O147" i="1"/>
  <c r="O53" i="1"/>
  <c r="N66" i="1"/>
  <c r="O90" i="1"/>
  <c r="P107" i="1"/>
  <c r="I107" i="1" s="1"/>
  <c r="P126" i="1"/>
  <c r="I126" i="1" s="1"/>
  <c r="N154" i="1"/>
  <c r="P190" i="1"/>
  <c r="I190" i="1" s="1"/>
  <c r="O208" i="1"/>
  <c r="P243" i="1"/>
  <c r="I243" i="1" s="1"/>
  <c r="O109" i="1"/>
  <c r="P132" i="1"/>
  <c r="I132" i="1" s="1"/>
  <c r="Q161" i="1"/>
  <c r="N184" i="1"/>
  <c r="Q112" i="1"/>
  <c r="P160" i="1"/>
  <c r="I160" i="1" s="1"/>
  <c r="Q217" i="1"/>
  <c r="P231" i="1"/>
  <c r="I231" i="1" s="1"/>
  <c r="O183" i="1"/>
  <c r="Q212" i="1"/>
  <c r="O194" i="1"/>
  <c r="N141" i="1"/>
  <c r="O170" i="1"/>
  <c r="O199" i="1"/>
  <c r="O244" i="1"/>
  <c r="O288" i="1"/>
  <c r="O306" i="1"/>
  <c r="O351" i="1"/>
  <c r="N388" i="1"/>
  <c r="O462" i="1"/>
  <c r="O195" i="1"/>
  <c r="P238" i="1"/>
  <c r="I238" i="1" s="1"/>
  <c r="P258" i="1"/>
  <c r="I258" i="1" s="1"/>
  <c r="N284" i="1"/>
  <c r="Q303" i="1"/>
  <c r="P343" i="1"/>
  <c r="I343" i="1" s="1"/>
  <c r="P364" i="1"/>
  <c r="P420" i="1"/>
  <c r="I420" i="1" s="1"/>
  <c r="N439" i="1"/>
  <c r="N221" i="1"/>
  <c r="Q244" i="1"/>
  <c r="Q258" i="1"/>
  <c r="O278" i="1"/>
  <c r="Q330" i="1"/>
  <c r="Q351" i="1"/>
  <c r="N384" i="1"/>
  <c r="P411" i="1"/>
  <c r="N447" i="1"/>
  <c r="N248" i="1"/>
  <c r="N297" i="1"/>
  <c r="N340" i="1"/>
  <c r="Q364" i="1"/>
  <c r="P391" i="1"/>
  <c r="I391" i="1" s="1"/>
  <c r="O414" i="1"/>
  <c r="N320" i="1"/>
  <c r="P383" i="1"/>
  <c r="I383" i="1" s="1"/>
  <c r="N404" i="1"/>
  <c r="P455" i="1"/>
  <c r="O366" i="1"/>
  <c r="O425" i="1"/>
  <c r="N455" i="1"/>
  <c r="O314" i="1"/>
  <c r="P341" i="1"/>
  <c r="I341" i="1" s="1"/>
  <c r="P372" i="1"/>
  <c r="I372" i="1" s="1"/>
  <c r="N397" i="1"/>
  <c r="O418" i="1"/>
  <c r="Q446" i="1"/>
  <c r="P313" i="1"/>
  <c r="I313" i="1" s="1"/>
  <c r="P382" i="1"/>
  <c r="Q427" i="1"/>
  <c r="O529" i="1"/>
  <c r="Q597" i="1"/>
  <c r="O481" i="1"/>
  <c r="P528" i="1"/>
  <c r="I528" i="1" s="1"/>
  <c r="N629" i="1"/>
  <c r="N464" i="1"/>
  <c r="N500" i="1"/>
  <c r="P525" i="1"/>
  <c r="I525" i="1" s="1"/>
  <c r="P556" i="1"/>
  <c r="I556" i="1" s="1"/>
  <c r="N588" i="1"/>
  <c r="N451" i="1"/>
  <c r="P465" i="1"/>
  <c r="I465" i="1" s="1"/>
  <c r="P501" i="1"/>
  <c r="I501" i="1" s="1"/>
  <c r="Q522" i="1"/>
  <c r="Q532" i="1"/>
  <c r="Q567" i="1"/>
  <c r="Q465" i="1"/>
  <c r="Q516" i="1"/>
  <c r="Q542" i="1"/>
  <c r="P477" i="1"/>
  <c r="I477" i="1" s="1"/>
  <c r="N535" i="1"/>
  <c r="Q547" i="1"/>
  <c r="P476" i="1"/>
  <c r="I476" i="1" s="1"/>
  <c r="Q535" i="1"/>
  <c r="P570" i="1"/>
  <c r="I570" i="1" s="1"/>
  <c r="N530" i="1"/>
  <c r="P558" i="1"/>
  <c r="I558" i="1" s="1"/>
  <c r="Q595" i="1"/>
  <c r="O610" i="1"/>
  <c r="O645" i="1"/>
  <c r="Q659" i="1"/>
  <c r="O699" i="1"/>
  <c r="P747" i="1"/>
  <c r="I747" i="1" s="1"/>
  <c r="Q628" i="1"/>
  <c r="Q716" i="1"/>
  <c r="O758" i="1"/>
  <c r="N552" i="1"/>
  <c r="P584" i="1"/>
  <c r="I584" i="1" s="1"/>
  <c r="P606" i="1"/>
  <c r="I606" i="1" s="1"/>
  <c r="O621" i="1"/>
  <c r="N644" i="1"/>
  <c r="Q689" i="1"/>
  <c r="O715" i="1"/>
  <c r="P1023" i="1"/>
  <c r="I1023" i="1" s="1"/>
  <c r="O1045" i="1"/>
  <c r="O814" i="1"/>
  <c r="P948" i="1"/>
  <c r="I948" i="1" s="1"/>
  <c r="Q832" i="1"/>
  <c r="O1136" i="1"/>
  <c r="O1201" i="1"/>
  <c r="N1113" i="1"/>
  <c r="P1063" i="1"/>
  <c r="I1063" i="1" s="1"/>
  <c r="Q1126" i="1"/>
  <c r="O1105" i="1"/>
  <c r="O1202" i="1"/>
  <c r="Q1159" i="1"/>
  <c r="O1265" i="1"/>
  <c r="O1167" i="1"/>
  <c r="P1318" i="1"/>
  <c r="I1318" i="1" s="1"/>
  <c r="N1390" i="1"/>
  <c r="O1376" i="1"/>
  <c r="O1394" i="1"/>
  <c r="N1320" i="1"/>
  <c r="O1292" i="1"/>
  <c r="O1371" i="1"/>
  <c r="N1489" i="1"/>
  <c r="N1539" i="1"/>
  <c r="P1459" i="1"/>
  <c r="I1459" i="1" s="1"/>
  <c r="P1440" i="1"/>
  <c r="I1440" i="1" s="1"/>
  <c r="P1545" i="1"/>
  <c r="I1545" i="1" s="1"/>
  <c r="P37" i="1"/>
  <c r="I37" i="1" s="1"/>
  <c r="O179" i="1"/>
  <c r="N31" i="1"/>
  <c r="O72" i="1"/>
  <c r="P25" i="1"/>
  <c r="I25" i="1" s="1"/>
  <c r="O58" i="1"/>
  <c r="P103" i="1"/>
  <c r="I103" i="1" s="1"/>
  <c r="O155" i="1"/>
  <c r="O21" i="1"/>
  <c r="N54" i="1"/>
  <c r="Q71" i="1"/>
  <c r="P91" i="1"/>
  <c r="I91" i="1" s="1"/>
  <c r="O108" i="1"/>
  <c r="O126" i="1"/>
  <c r="Q168" i="1"/>
  <c r="O190" i="1"/>
  <c r="N208" i="1"/>
  <c r="O77" i="1"/>
  <c r="O110" i="1"/>
  <c r="O132" i="1"/>
  <c r="P161" i="1"/>
  <c r="I161" i="1" s="1"/>
  <c r="Q200" i="1"/>
  <c r="Q126" i="1"/>
  <c r="N167" i="1"/>
  <c r="P217" i="1"/>
  <c r="I217" i="1" s="1"/>
  <c r="Q131" i="1"/>
  <c r="Q184" i="1"/>
  <c r="P212" i="1"/>
  <c r="I212" i="1" s="1"/>
  <c r="N224" i="1"/>
  <c r="P148" i="1"/>
  <c r="I148" i="1" s="1"/>
  <c r="N170" i="1"/>
  <c r="N211" i="1"/>
  <c r="O250" i="1"/>
  <c r="O291" i="1"/>
  <c r="Q312" i="1"/>
  <c r="O354" i="1"/>
  <c r="N389" i="1"/>
  <c r="N462" i="1"/>
  <c r="O201" i="1"/>
  <c r="O239" i="1"/>
  <c r="Q263" i="1"/>
  <c r="P288" i="1"/>
  <c r="I288" i="1" s="1"/>
  <c r="Q304" i="1"/>
  <c r="O343" i="1"/>
  <c r="O364" i="1"/>
  <c r="O420" i="1"/>
  <c r="P177" i="1"/>
  <c r="I177" i="1" s="1"/>
  <c r="P225" i="1"/>
  <c r="I225" i="1" s="1"/>
  <c r="P245" i="1"/>
  <c r="I245" i="1" s="1"/>
  <c r="N259" i="1"/>
  <c r="N279" i="1"/>
  <c r="P330" i="1"/>
  <c r="I330" i="1" s="1"/>
  <c r="O355" i="1"/>
  <c r="P388" i="1"/>
  <c r="N412" i="1"/>
  <c r="Q447" i="1"/>
  <c r="N254" i="1"/>
  <c r="O312" i="1"/>
  <c r="N343" i="1"/>
  <c r="O367" i="1"/>
  <c r="O391" i="1"/>
  <c r="N414" i="1"/>
  <c r="Q324" i="1"/>
  <c r="O383" i="1"/>
  <c r="Q410" i="1"/>
  <c r="P309" i="1"/>
  <c r="I309" i="1" s="1"/>
  <c r="Q390" i="1"/>
  <c r="Q428" i="1"/>
  <c r="N257" i="1"/>
  <c r="N314" i="1"/>
  <c r="Q356" i="1"/>
  <c r="Q375" i="1"/>
  <c r="O410" i="1"/>
  <c r="Q433" i="1"/>
  <c r="P446" i="1"/>
  <c r="I446" i="1" s="1"/>
  <c r="O313" i="1"/>
  <c r="O382" i="1"/>
  <c r="P427" i="1"/>
  <c r="I427" i="1" s="1"/>
  <c r="O550" i="1"/>
  <c r="O597" i="1"/>
  <c r="P486" i="1"/>
  <c r="I486" i="1" s="1"/>
  <c r="P530" i="1"/>
  <c r="I530" i="1" s="1"/>
  <c r="P629" i="1"/>
  <c r="I629" i="1" s="1"/>
  <c r="O465" i="1"/>
  <c r="O502" i="1"/>
  <c r="N526" i="1"/>
  <c r="Q561" i="1"/>
  <c r="Q588" i="1"/>
  <c r="O452" i="1"/>
  <c r="N469" i="1"/>
  <c r="O501" i="1"/>
  <c r="P522" i="1"/>
  <c r="I522" i="1" s="1"/>
  <c r="N543" i="1"/>
  <c r="N577" i="1"/>
  <c r="Q469" i="1"/>
  <c r="P516" i="1"/>
  <c r="I516" i="1" s="1"/>
  <c r="P542" i="1"/>
  <c r="I542" i="1" s="1"/>
  <c r="O477" i="1"/>
  <c r="Q538" i="1"/>
  <c r="O553" i="1"/>
  <c r="Q482" i="1"/>
  <c r="Q537" i="1"/>
  <c r="O576" i="1"/>
  <c r="Q533" i="1"/>
  <c r="N558" i="1"/>
  <c r="P595" i="1"/>
  <c r="I595" i="1" s="1"/>
  <c r="P628" i="1"/>
  <c r="I628" i="1" s="1"/>
  <c r="P647" i="1"/>
  <c r="I647" i="1" s="1"/>
  <c r="Q677" i="1"/>
  <c r="Q709" i="1"/>
  <c r="O747" i="1"/>
  <c r="Q637" i="1"/>
  <c r="P716" i="1"/>
  <c r="I716" i="1" s="1"/>
  <c r="N758" i="1"/>
  <c r="O559" i="1"/>
  <c r="O585" i="1"/>
  <c r="Q607" i="1"/>
  <c r="N622" i="1"/>
  <c r="P1050" i="1"/>
  <c r="I1050" i="1" s="1"/>
  <c r="P1007" i="1"/>
  <c r="I1007" i="1" s="1"/>
  <c r="O826" i="1"/>
  <c r="O964" i="1"/>
  <c r="Q890" i="1"/>
  <c r="P1151" i="1"/>
  <c r="I1151" i="1" s="1"/>
  <c r="Q1006" i="1"/>
  <c r="P1127" i="1"/>
  <c r="I1127" i="1" s="1"/>
  <c r="Q1083" i="1"/>
  <c r="P1154" i="1"/>
  <c r="I1154" i="1" s="1"/>
  <c r="P1115" i="1"/>
  <c r="I1115" i="1" s="1"/>
  <c r="Q1204" i="1"/>
  <c r="Q1258" i="1"/>
  <c r="O1286" i="1"/>
  <c r="O1176" i="1"/>
  <c r="P1365" i="1"/>
  <c r="I1365" i="1" s="1"/>
  <c r="P1400" i="1"/>
  <c r="I1400" i="1" s="1"/>
  <c r="Q1402" i="1"/>
  <c r="N1397" i="1"/>
  <c r="N1333" i="1"/>
  <c r="O1360" i="1"/>
  <c r="N1393" i="1"/>
  <c r="P1499" i="1"/>
  <c r="I1499" i="1" s="1"/>
  <c r="N1481" i="1"/>
  <c r="P1471" i="1"/>
  <c r="I1471" i="1" s="1"/>
  <c r="Q1459" i="1"/>
  <c r="P1418" i="1"/>
  <c r="I1418" i="1" s="1"/>
  <c r="N179" i="1"/>
  <c r="O56" i="1"/>
  <c r="O73" i="1"/>
  <c r="P31" i="1"/>
  <c r="I31" i="1" s="1"/>
  <c r="O64" i="1"/>
  <c r="O107" i="1"/>
  <c r="O162" i="1"/>
  <c r="O33" i="1"/>
  <c r="P58" i="1"/>
  <c r="I58" i="1" s="1"/>
  <c r="Q72" i="1"/>
  <c r="P92" i="1"/>
  <c r="I92" i="1" s="1"/>
  <c r="N109" i="1"/>
  <c r="N126" i="1"/>
  <c r="P168" i="1"/>
  <c r="I168" i="1" s="1"/>
  <c r="N190" i="1"/>
  <c r="Q218" i="1"/>
  <c r="P89" i="1"/>
  <c r="I89" i="1" s="1"/>
  <c r="P111" i="1"/>
  <c r="I111" i="1" s="1"/>
  <c r="N132" i="1"/>
  <c r="O161" i="1"/>
  <c r="P200" i="1"/>
  <c r="I200" i="1" s="1"/>
  <c r="Q138" i="1"/>
  <c r="N168" i="1"/>
  <c r="P220" i="1"/>
  <c r="I220" i="1" s="1"/>
  <c r="P131" i="1"/>
  <c r="I131" i="1" s="1"/>
  <c r="N199" i="1"/>
  <c r="O212" i="1"/>
  <c r="Q224" i="1"/>
  <c r="O148" i="1"/>
  <c r="Q171" i="1"/>
  <c r="Q211" i="1"/>
  <c r="P257" i="1"/>
  <c r="I257" i="1" s="1"/>
  <c r="O295" i="1"/>
  <c r="P312" i="1"/>
  <c r="I312" i="1" s="1"/>
  <c r="Q355" i="1"/>
  <c r="Q412" i="1"/>
  <c r="N471" i="1"/>
  <c r="O207" i="1"/>
  <c r="P244" i="1"/>
  <c r="I244" i="1" s="1"/>
  <c r="P264" i="1"/>
  <c r="I264" i="1" s="1"/>
  <c r="N289" i="1"/>
  <c r="P306" i="1"/>
  <c r="I306" i="1" s="1"/>
  <c r="N344" i="1"/>
  <c r="N374" i="1"/>
  <c r="N420" i="1"/>
  <c r="P189" i="1"/>
  <c r="I189" i="1" s="1"/>
  <c r="O226" i="1"/>
  <c r="O246" i="1"/>
  <c r="Q264" i="1"/>
  <c r="O284" i="1"/>
  <c r="Q336" i="1"/>
  <c r="Q373" i="1"/>
  <c r="P392" i="1"/>
  <c r="I392" i="1" s="1"/>
  <c r="Q425" i="1"/>
  <c r="P447" i="1"/>
  <c r="I447" i="1" s="1"/>
  <c r="N260" i="1"/>
  <c r="P325" i="1"/>
  <c r="I325" i="1" s="1"/>
  <c r="N349" i="1"/>
  <c r="N367" i="1"/>
  <c r="N391" i="1"/>
  <c r="O426" i="1"/>
  <c r="P324" i="1"/>
  <c r="I324" i="1" s="1"/>
  <c r="N383" i="1"/>
  <c r="P410" i="1"/>
  <c r="O309" i="1"/>
  <c r="P390" i="1"/>
  <c r="I390" i="1" s="1"/>
  <c r="P428" i="1"/>
  <c r="I428" i="1" s="1"/>
  <c r="N263" i="1"/>
  <c r="O315" i="1"/>
  <c r="P356" i="1"/>
  <c r="P375" i="1"/>
  <c r="I375" i="1" s="1"/>
  <c r="Q413" i="1"/>
  <c r="P433" i="1"/>
  <c r="I433" i="1" s="1"/>
  <c r="N446" i="1"/>
  <c r="Q320" i="1"/>
  <c r="N396" i="1"/>
  <c r="O427" i="1"/>
  <c r="P550" i="1"/>
  <c r="I550" i="1" s="1"/>
  <c r="P445" i="1"/>
  <c r="I445" i="1" s="1"/>
  <c r="P488" i="1"/>
  <c r="I488" i="1" s="1"/>
  <c r="N532" i="1"/>
  <c r="O629" i="1"/>
  <c r="Q468" i="1"/>
  <c r="N502" i="1"/>
  <c r="N529" i="1"/>
  <c r="P567" i="1"/>
  <c r="I567" i="1" s="1"/>
  <c r="P588" i="1"/>
  <c r="I588" i="1" s="1"/>
  <c r="N452" i="1"/>
  <c r="Q470" i="1"/>
  <c r="P503" i="1"/>
  <c r="I503" i="1" s="1"/>
  <c r="P524" i="1"/>
  <c r="I524" i="1" s="1"/>
  <c r="Q546" i="1"/>
  <c r="Q577" i="1"/>
  <c r="P495" i="1"/>
  <c r="I495" i="1" s="1"/>
  <c r="Q524" i="1"/>
  <c r="N542" i="1"/>
  <c r="P483" i="1"/>
  <c r="I483" i="1" s="1"/>
  <c r="P538" i="1"/>
  <c r="I538" i="1" s="1"/>
  <c r="Q556" i="1"/>
  <c r="P482" i="1"/>
  <c r="I482" i="1" s="1"/>
  <c r="O537" i="1"/>
  <c r="N576" i="1"/>
  <c r="O533" i="1"/>
  <c r="N583" i="1"/>
  <c r="N584" i="1"/>
  <c r="P637" i="1"/>
  <c r="I637" i="1" s="1"/>
  <c r="Q649" i="1"/>
  <c r="O677" i="1"/>
  <c r="N719" i="1"/>
  <c r="O584" i="1"/>
  <c r="P638" i="1"/>
  <c r="I638" i="1" s="1"/>
  <c r="N716" i="1"/>
  <c r="Q758" i="1"/>
  <c r="N560" i="1"/>
  <c r="N586" i="1"/>
  <c r="Q608" i="1"/>
  <c r="O633" i="1"/>
  <c r="Q671" i="1"/>
  <c r="P697" i="1"/>
  <c r="I697" i="1" s="1"/>
  <c r="Q731" i="1"/>
  <c r="N612" i="1"/>
  <c r="O672" i="1"/>
  <c r="Q697" i="1"/>
  <c r="O721" i="1"/>
  <c r="Q745" i="1"/>
  <c r="O687" i="1"/>
  <c r="P751" i="1"/>
  <c r="I751" i="1" s="1"/>
  <c r="P664" i="1"/>
  <c r="I664" i="1" s="1"/>
  <c r="N720" i="1"/>
  <c r="O750" i="1"/>
  <c r="N657" i="1"/>
  <c r="O693" i="1"/>
  <c r="O719" i="1"/>
  <c r="P646" i="1"/>
  <c r="I646" i="1" s="1"/>
  <c r="O664" i="1"/>
  <c r="N691" i="1"/>
  <c r="Q717" i="1"/>
  <c r="O734" i="1"/>
  <c r="O796" i="1"/>
  <c r="N842" i="1"/>
  <c r="N820" i="1"/>
  <c r="O782" i="1"/>
  <c r="Q640" i="1"/>
  <c r="N591" i="1"/>
  <c r="O705" i="1"/>
  <c r="N752" i="1"/>
  <c r="O756" i="1"/>
  <c r="O729" i="1"/>
  <c r="N659" i="1"/>
  <c r="N729" i="1"/>
  <c r="N678" i="1"/>
  <c r="O720" i="1"/>
  <c r="P812" i="1"/>
  <c r="I812" i="1" s="1"/>
  <c r="N771" i="1"/>
  <c r="Q808" i="1"/>
  <c r="P834" i="1"/>
  <c r="I834" i="1" s="1"/>
  <c r="Q848" i="1"/>
  <c r="N807" i="1"/>
  <c r="N712" i="1"/>
  <c r="O772" i="1"/>
  <c r="P810" i="1"/>
  <c r="I810" i="1" s="1"/>
  <c r="N833" i="1"/>
  <c r="N798" i="1"/>
  <c r="P785" i="1"/>
  <c r="I785" i="1" s="1"/>
  <c r="Q807" i="1"/>
  <c r="Q852" i="1"/>
  <c r="O813" i="1"/>
  <c r="P871" i="1"/>
  <c r="I871" i="1" s="1"/>
  <c r="Q908" i="1"/>
  <c r="Q836" i="1"/>
  <c r="N882" i="1"/>
  <c r="N839" i="1"/>
  <c r="Q896" i="1"/>
  <c r="P901" i="1"/>
  <c r="I901" i="1" s="1"/>
  <c r="N841" i="1"/>
  <c r="N887" i="1"/>
  <c r="O851" i="1"/>
  <c r="N888" i="1"/>
  <c r="O876" i="1"/>
  <c r="Q903" i="1"/>
  <c r="P1002" i="1"/>
  <c r="I1002" i="1" s="1"/>
  <c r="N918" i="1"/>
  <c r="O940" i="1"/>
  <c r="N973" i="1"/>
  <c r="Q1001" i="1"/>
  <c r="O923" i="1"/>
  <c r="N954" i="1"/>
  <c r="Q996" i="1"/>
  <c r="O1025" i="1"/>
  <c r="N925" i="1"/>
  <c r="Q940" i="1"/>
  <c r="Q973" i="1"/>
  <c r="Q995" i="1"/>
  <c r="P1013" i="1"/>
  <c r="I1013" i="1" s="1"/>
  <c r="O955" i="1"/>
  <c r="P1001" i="1"/>
  <c r="I1001" i="1" s="1"/>
  <c r="Q926" i="1"/>
  <c r="Q956" i="1"/>
  <c r="P966" i="1"/>
  <c r="I966" i="1" s="1"/>
  <c r="N959" i="1"/>
  <c r="N1008" i="1"/>
  <c r="P1049" i="1"/>
  <c r="I1049" i="1" s="1"/>
  <c r="Q1098" i="1"/>
  <c r="P1039" i="1"/>
  <c r="I1039" i="1" s="1"/>
  <c r="O1088" i="1"/>
  <c r="N990" i="1"/>
  <c r="O1041" i="1"/>
  <c r="O1095" i="1"/>
  <c r="Q1132" i="1"/>
  <c r="N1021" i="1"/>
  <c r="N1056" i="1"/>
  <c r="P1086" i="1"/>
  <c r="I1086" i="1" s="1"/>
  <c r="Q1114" i="1"/>
  <c r="N1129" i="1"/>
  <c r="P1161" i="1"/>
  <c r="I1161" i="1" s="1"/>
  <c r="P1081" i="1"/>
  <c r="I1081" i="1" s="1"/>
  <c r="Q1097" i="1"/>
  <c r="P1125" i="1"/>
  <c r="I1125" i="1" s="1"/>
  <c r="P1054" i="1"/>
  <c r="I1054" i="1" s="1"/>
  <c r="O1093" i="1"/>
  <c r="O1075" i="1"/>
  <c r="N1047" i="1"/>
  <c r="O1071" i="1"/>
  <c r="P1092" i="1"/>
  <c r="I1092" i="1" s="1"/>
  <c r="P1110" i="1"/>
  <c r="I1110" i="1" s="1"/>
  <c r="Q1186" i="1"/>
  <c r="O1233" i="1"/>
  <c r="Q1182" i="1"/>
  <c r="N1221" i="1"/>
  <c r="O1246" i="1"/>
  <c r="Q1218" i="1"/>
  <c r="P1263" i="1"/>
  <c r="I1263" i="1" s="1"/>
  <c r="N1166" i="1"/>
  <c r="Q1198" i="1"/>
  <c r="Q1228" i="1"/>
  <c r="P1252" i="1"/>
  <c r="I1252" i="1" s="1"/>
  <c r="N1146" i="1"/>
  <c r="O1172" i="1"/>
  <c r="Q1194" i="1"/>
  <c r="P1207" i="1"/>
  <c r="I1207" i="1" s="1"/>
  <c r="O1278" i="1"/>
  <c r="O1126" i="1"/>
  <c r="O1147" i="1"/>
  <c r="P1173" i="1"/>
  <c r="I1173" i="1" s="1"/>
  <c r="N1188" i="1"/>
  <c r="Q1212" i="1"/>
  <c r="O1238" i="1"/>
  <c r="N1254" i="1"/>
  <c r="O1194" i="1"/>
  <c r="N1210" i="1"/>
  <c r="P1231" i="1"/>
  <c r="I1231" i="1" s="1"/>
  <c r="P1282" i="1"/>
  <c r="I1282" i="1" s="1"/>
  <c r="P1270" i="1"/>
  <c r="I1270" i="1" s="1"/>
  <c r="P1312" i="1"/>
  <c r="P1328" i="1"/>
  <c r="I1328" i="1" s="1"/>
  <c r="P1301" i="1"/>
  <c r="Q1358" i="1"/>
  <c r="N1305" i="1"/>
  <c r="Q1331" i="1"/>
  <c r="N1266" i="1"/>
  <c r="O1300" i="1"/>
  <c r="Q1309" i="1"/>
  <c r="N1351" i="1"/>
  <c r="N1324" i="1"/>
  <c r="P1264" i="1"/>
  <c r="I1264" i="1" s="1"/>
  <c r="O1303" i="1"/>
  <c r="Q1321" i="1"/>
  <c r="Q1350" i="1"/>
  <c r="P1277" i="1"/>
  <c r="Q1320" i="1"/>
  <c r="N1268" i="1"/>
  <c r="O1298" i="1"/>
  <c r="O1312" i="1"/>
  <c r="N1340" i="1"/>
  <c r="Q1366" i="1"/>
  <c r="O1385" i="1"/>
  <c r="Q1408" i="1"/>
  <c r="Q1435" i="1"/>
  <c r="N1416" i="1"/>
  <c r="P1444" i="1"/>
  <c r="P1454" i="1"/>
  <c r="I1454" i="1" s="1"/>
  <c r="P1422" i="1"/>
  <c r="I1422" i="1" s="1"/>
  <c r="N1438" i="1"/>
  <c r="N1425" i="1"/>
  <c r="P1420" i="1"/>
  <c r="N1366" i="1"/>
  <c r="Q1415" i="1"/>
  <c r="O1434" i="1"/>
  <c r="Q1447" i="1"/>
  <c r="N1381" i="1"/>
  <c r="P1413" i="1"/>
  <c r="O1381" i="1"/>
  <c r="N1413" i="1"/>
  <c r="O1439" i="1"/>
  <c r="N1485" i="1"/>
  <c r="P1485" i="1"/>
  <c r="I1485" i="1" s="1"/>
  <c r="N1519" i="1"/>
  <c r="O1484" i="1"/>
  <c r="Q1518" i="1"/>
  <c r="P1497" i="1"/>
  <c r="I1497" i="1" s="1"/>
  <c r="N1466" i="1"/>
  <c r="P1503" i="1"/>
  <c r="O1518" i="1"/>
  <c r="O1465" i="1"/>
  <c r="N1476" i="1"/>
  <c r="O1510" i="1"/>
  <c r="O1502" i="1"/>
  <c r="Q1501" i="1"/>
  <c r="N1512" i="1"/>
  <c r="Q1546" i="1"/>
  <c r="Q1547" i="1"/>
  <c r="N1540" i="1"/>
  <c r="N645" i="1"/>
  <c r="O615" i="1"/>
  <c r="Q721" i="1"/>
  <c r="O653" i="1"/>
  <c r="O762" i="1"/>
  <c r="N734" i="1"/>
  <c r="N687" i="1"/>
  <c r="O751" i="1"/>
  <c r="O683" i="1"/>
  <c r="P728" i="1"/>
  <c r="I728" i="1" s="1"/>
  <c r="N835" i="1"/>
  <c r="P778" i="1"/>
  <c r="I778" i="1" s="1"/>
  <c r="N810" i="1"/>
  <c r="N834" i="1"/>
  <c r="N766" i="1"/>
  <c r="Q824" i="1"/>
  <c r="N722" i="1"/>
  <c r="N774" i="1"/>
  <c r="P817" i="1"/>
  <c r="I817" i="1" s="1"/>
  <c r="P766" i="1"/>
  <c r="I766" i="1" s="1"/>
  <c r="Q798" i="1"/>
  <c r="O792" i="1"/>
  <c r="N814" i="1"/>
  <c r="P852" i="1"/>
  <c r="I852" i="1" s="1"/>
  <c r="N813" i="1"/>
  <c r="Q876" i="1"/>
  <c r="O908" i="1"/>
  <c r="Q843" i="1"/>
  <c r="N883" i="1"/>
  <c r="O856" i="1"/>
  <c r="P896" i="1"/>
  <c r="O901" i="1"/>
  <c r="N847" i="1"/>
  <c r="Q898" i="1"/>
  <c r="O857" i="1"/>
  <c r="P893" i="1"/>
  <c r="I893" i="1" s="1"/>
  <c r="O888" i="1"/>
  <c r="N916" i="1"/>
  <c r="N1002" i="1"/>
  <c r="N919" i="1"/>
  <c r="O941" i="1"/>
  <c r="O979" i="1"/>
  <c r="O1001" i="1"/>
  <c r="N924" i="1"/>
  <c r="O963" i="1"/>
  <c r="P996" i="1"/>
  <c r="I996" i="1" s="1"/>
  <c r="N905" i="1"/>
  <c r="N926" i="1"/>
  <c r="Q950" i="1"/>
  <c r="Q977" i="1"/>
  <c r="O995" i="1"/>
  <c r="O1013" i="1"/>
  <c r="O956" i="1"/>
  <c r="Q1005" i="1"/>
  <c r="Q927" i="1"/>
  <c r="Q961" i="1"/>
  <c r="N966" i="1"/>
  <c r="Q965" i="1"/>
  <c r="Q1026" i="1"/>
  <c r="O1053" i="1"/>
  <c r="O1098" i="1"/>
  <c r="O1040" i="1"/>
  <c r="N1088" i="1"/>
  <c r="N998" i="1"/>
  <c r="P1061" i="1"/>
  <c r="I1061" i="1" s="1"/>
  <c r="P1101" i="1"/>
  <c r="I1101" i="1" s="1"/>
  <c r="P1132" i="1"/>
  <c r="I1132" i="1" s="1"/>
  <c r="P1027" i="1"/>
  <c r="I1027" i="1" s="1"/>
  <c r="Q1060" i="1"/>
  <c r="P1088" i="1"/>
  <c r="I1088" i="1" s="1"/>
  <c r="O1114" i="1"/>
  <c r="P1137" i="1"/>
  <c r="I1137" i="1" s="1"/>
  <c r="O1161" i="1"/>
  <c r="O1081" i="1"/>
  <c r="O1104" i="1"/>
  <c r="N1125" i="1"/>
  <c r="Q1070" i="1"/>
  <c r="P1100" i="1"/>
  <c r="I1100" i="1" s="1"/>
  <c r="N1093" i="1"/>
  <c r="O1048" i="1"/>
  <c r="Q1074" i="1"/>
  <c r="N1092" i="1"/>
  <c r="P1123" i="1"/>
  <c r="I1123" i="1" s="1"/>
  <c r="P1186" i="1"/>
  <c r="I1186" i="1" s="1"/>
  <c r="P1253" i="1"/>
  <c r="I1253" i="1" s="1"/>
  <c r="Q1183" i="1"/>
  <c r="O1221" i="1"/>
  <c r="Q1156" i="1"/>
  <c r="N1225" i="1"/>
  <c r="Q1263" i="1"/>
  <c r="O1171" i="1"/>
  <c r="P1217" i="1"/>
  <c r="I1217" i="1" s="1"/>
  <c r="P1228" i="1"/>
  <c r="I1228" i="1" s="1"/>
  <c r="N1252" i="1"/>
  <c r="N1154" i="1"/>
  <c r="N1173" i="1"/>
  <c r="P1194" i="1"/>
  <c r="I1194" i="1" s="1"/>
  <c r="O1207" i="1"/>
  <c r="N675" i="1"/>
  <c r="O644" i="1"/>
  <c r="P721" i="1"/>
  <c r="I721" i="1" s="1"/>
  <c r="Q687" i="1"/>
  <c r="N762" i="1"/>
  <c r="Q750" i="1"/>
  <c r="Q693" i="1"/>
  <c r="P756" i="1"/>
  <c r="I756" i="1" s="1"/>
  <c r="P687" i="1"/>
  <c r="I687" i="1" s="1"/>
  <c r="N728" i="1"/>
  <c r="O842" i="1"/>
  <c r="P779" i="1"/>
  <c r="I779" i="1" s="1"/>
  <c r="N812" i="1"/>
  <c r="Q835" i="1"/>
  <c r="N772" i="1"/>
  <c r="P824" i="1"/>
  <c r="I824" i="1" s="1"/>
  <c r="N730" i="1"/>
  <c r="P783" i="1"/>
  <c r="I783" i="1" s="1"/>
  <c r="P818" i="1"/>
  <c r="I818" i="1" s="1"/>
  <c r="P772" i="1"/>
  <c r="I772" i="1" s="1"/>
  <c r="N802" i="1"/>
  <c r="O799" i="1"/>
  <c r="Q814" i="1"/>
  <c r="O864" i="1"/>
  <c r="Q846" i="1"/>
  <c r="P888" i="1"/>
  <c r="I888" i="1" s="1"/>
  <c r="N908" i="1"/>
  <c r="Q853" i="1"/>
  <c r="N884" i="1"/>
  <c r="N859" i="1"/>
  <c r="N896" i="1"/>
  <c r="Q904" i="1"/>
  <c r="N851" i="1"/>
  <c r="P898" i="1"/>
  <c r="P862" i="1"/>
  <c r="N894" i="1"/>
  <c r="Q893" i="1"/>
  <c r="N921" i="1"/>
  <c r="Q1014" i="1"/>
  <c r="O920" i="1"/>
  <c r="P949" i="1"/>
  <c r="I949" i="1" s="1"/>
  <c r="N979" i="1"/>
  <c r="P916" i="1"/>
  <c r="I916" i="1" s="1"/>
  <c r="O937" i="1"/>
  <c r="Q978" i="1"/>
  <c r="N996" i="1"/>
  <c r="P917" i="1"/>
  <c r="I917" i="1" s="1"/>
  <c r="N927" i="1"/>
  <c r="P953" i="1"/>
  <c r="I953" i="1" s="1"/>
  <c r="O977" i="1"/>
  <c r="O999" i="1"/>
  <c r="P924" i="1"/>
  <c r="I924" i="1" s="1"/>
  <c r="P961" i="1"/>
  <c r="I961" i="1" s="1"/>
  <c r="N1019" i="1"/>
  <c r="Q928" i="1"/>
  <c r="Q967" i="1"/>
  <c r="Q989" i="1"/>
  <c r="O965" i="1"/>
  <c r="P1026" i="1"/>
  <c r="I1026" i="1" s="1"/>
  <c r="O1069" i="1"/>
  <c r="Q1110" i="1"/>
  <c r="P1047" i="1"/>
  <c r="I1047" i="1" s="1"/>
  <c r="P1108" i="1"/>
  <c r="I1108" i="1" s="1"/>
  <c r="O1009" i="1"/>
  <c r="O1061" i="1"/>
  <c r="O1101" i="1"/>
  <c r="N1132" i="1"/>
  <c r="N1029" i="1"/>
  <c r="P1060" i="1"/>
  <c r="I1060" i="1" s="1"/>
  <c r="P1095" i="1"/>
  <c r="I1095" i="1" s="1"/>
  <c r="O1116" i="1"/>
  <c r="O1137" i="1"/>
  <c r="N1161" i="1"/>
  <c r="P1083" i="1"/>
  <c r="I1083" i="1" s="1"/>
  <c r="Q1106" i="1"/>
  <c r="N1128" i="1"/>
  <c r="P1070" i="1"/>
  <c r="I1070" i="1" s="1"/>
  <c r="O1100" i="1"/>
  <c r="O689" i="1"/>
  <c r="P645" i="1"/>
  <c r="I645" i="1" s="1"/>
  <c r="Q735" i="1"/>
  <c r="O695" i="1"/>
  <c r="P694" i="1"/>
  <c r="I694" i="1" s="1"/>
  <c r="N637" i="1"/>
  <c r="Q701" i="1"/>
  <c r="N647" i="1"/>
  <c r="P700" i="1"/>
  <c r="I700" i="1" s="1"/>
  <c r="N750" i="1"/>
  <c r="N777" i="1"/>
  <c r="P780" i="1"/>
  <c r="I780" i="1" s="1"/>
  <c r="N818" i="1"/>
  <c r="Q838" i="1"/>
  <c r="Q777" i="1"/>
  <c r="N684" i="1"/>
  <c r="N736" i="1"/>
  <c r="N786" i="1"/>
  <c r="Q823" i="1"/>
  <c r="O774" i="1"/>
  <c r="O805" i="1"/>
  <c r="Q801" i="1"/>
  <c r="O823" i="1"/>
  <c r="P864" i="1"/>
  <c r="I864" i="1" s="1"/>
  <c r="O846" i="1"/>
  <c r="Q894" i="1"/>
  <c r="Q872" i="1"/>
  <c r="N856" i="1"/>
  <c r="Q889" i="1"/>
  <c r="N875" i="1"/>
  <c r="O899" i="1"/>
  <c r="P904" i="1"/>
  <c r="I904" i="1" s="1"/>
  <c r="N857" i="1"/>
  <c r="N898" i="1"/>
  <c r="O863" i="1"/>
  <c r="Q895" i="1"/>
  <c r="O894" i="1"/>
  <c r="O966" i="1"/>
  <c r="P1014" i="1"/>
  <c r="I1014" i="1" s="1"/>
  <c r="O921" i="1"/>
  <c r="O950" i="1"/>
  <c r="O985" i="1"/>
  <c r="O917" i="1"/>
  <c r="O938" i="1"/>
  <c r="P978" i="1"/>
  <c r="I978" i="1" s="1"/>
  <c r="O1005" i="1"/>
  <c r="Q918" i="1"/>
  <c r="O928" i="1"/>
  <c r="O954" i="1"/>
  <c r="Q979" i="1"/>
  <c r="N999" i="1"/>
  <c r="N943" i="1"/>
  <c r="Q971" i="1"/>
  <c r="Q1019" i="1"/>
  <c r="O943" i="1"/>
  <c r="O967" i="1"/>
  <c r="P989" i="1"/>
  <c r="I989" i="1" s="1"/>
  <c r="N989" i="1"/>
  <c r="O1026" i="1"/>
  <c r="P1071" i="1"/>
  <c r="I1071" i="1" s="1"/>
  <c r="P1153" i="1"/>
  <c r="I1153" i="1" s="1"/>
  <c r="Q1049" i="1"/>
  <c r="O1108" i="1"/>
  <c r="O1015" i="1"/>
  <c r="P1067" i="1"/>
  <c r="I1067" i="1" s="1"/>
  <c r="N1108" i="1"/>
  <c r="O1149" i="1"/>
  <c r="P1033" i="1"/>
  <c r="I1033" i="1" s="1"/>
  <c r="Q1066" i="1"/>
  <c r="N1101" i="1"/>
  <c r="Q1118" i="1"/>
  <c r="N1137" i="1"/>
  <c r="P1055" i="1"/>
  <c r="I1055" i="1" s="1"/>
  <c r="N1084" i="1"/>
  <c r="O1106" i="1"/>
  <c r="P1128" i="1"/>
  <c r="I1128" i="1" s="1"/>
  <c r="O1076" i="1"/>
  <c r="Q1152" i="1"/>
  <c r="O1110" i="1"/>
  <c r="O1049" i="1"/>
  <c r="P1076" i="1"/>
  <c r="I1076" i="1" s="1"/>
  <c r="Q1099" i="1"/>
  <c r="P1130" i="1"/>
  <c r="I1130" i="1" s="1"/>
  <c r="P1225" i="1"/>
  <c r="I1225" i="1" s="1"/>
  <c r="N1253" i="1"/>
  <c r="O1196" i="1"/>
  <c r="Q1229" i="1"/>
  <c r="Q1170" i="1"/>
  <c r="Q1233" i="1"/>
  <c r="N1131" i="1"/>
  <c r="N1178" i="1"/>
  <c r="O1220" i="1"/>
  <c r="O1232" i="1"/>
  <c r="N1263" i="1"/>
  <c r="O1158" i="1"/>
  <c r="N1175" i="1"/>
  <c r="N1213" i="1"/>
  <c r="Q1227" i="1"/>
  <c r="P1278" i="1"/>
  <c r="I1278" i="1" s="1"/>
  <c r="N1134" i="1"/>
  <c r="N1159" i="1"/>
  <c r="P1176" i="1"/>
  <c r="N1193" i="1"/>
  <c r="O1217" i="1"/>
  <c r="P1239" i="1"/>
  <c r="I1239" i="1" s="1"/>
  <c r="O1183" i="1"/>
  <c r="P1206" i="1"/>
  <c r="I1206" i="1" s="1"/>
  <c r="O1212" i="1"/>
  <c r="Q1239" i="1"/>
  <c r="Q1256" i="1"/>
  <c r="O1274" i="1"/>
  <c r="P1323" i="1"/>
  <c r="P1352" i="1"/>
  <c r="I1352" i="1" s="1"/>
  <c r="O1305" i="1"/>
  <c r="O1290" i="1"/>
  <c r="N1316" i="1"/>
  <c r="N1339" i="1"/>
  <c r="N1284" i="1"/>
  <c r="O1304" i="1"/>
  <c r="N1322" i="1"/>
  <c r="P1357" i="1"/>
  <c r="P1356" i="1"/>
  <c r="I1356" i="1" s="1"/>
  <c r="Q1290" i="1"/>
  <c r="O1307" i="1"/>
  <c r="Q1324" i="1"/>
  <c r="Q1367" i="1"/>
  <c r="N1303" i="1"/>
  <c r="N1332" i="1"/>
  <c r="O1271" i="1"/>
  <c r="O1302" i="1"/>
  <c r="Q1329" i="1"/>
  <c r="P1349" i="1"/>
  <c r="Q1379" i="1"/>
  <c r="Q1395" i="1"/>
  <c r="Q1422" i="1"/>
  <c r="P1404" i="1"/>
  <c r="I1404" i="1" s="1"/>
  <c r="Q1432" i="1"/>
  <c r="P1446" i="1"/>
  <c r="Q1403" i="1"/>
  <c r="N1428" i="1"/>
  <c r="N1376" i="1"/>
  <c r="Q1410" i="1"/>
  <c r="P1431" i="1"/>
  <c r="N1379" i="1"/>
  <c r="Q1425" i="1"/>
  <c r="Q1437" i="1"/>
  <c r="N1447" i="1"/>
  <c r="O1395" i="1"/>
  <c r="O1424" i="1"/>
  <c r="N1392" i="1"/>
  <c r="O1429" i="1"/>
  <c r="P1468" i="1"/>
  <c r="I1468" i="1" s="1"/>
  <c r="P1453" i="1"/>
  <c r="N1501" i="1"/>
  <c r="Q1466" i="1"/>
  <c r="N1506" i="1"/>
  <c r="P1451" i="1"/>
  <c r="I1451" i="1" s="1"/>
  <c r="N1440" i="1"/>
  <c r="Q1483" i="1"/>
  <c r="O1513" i="1"/>
  <c r="Q1452" i="1"/>
  <c r="O1469" i="1"/>
  <c r="P1482" i="1"/>
  <c r="I1482" i="1" s="1"/>
  <c r="Q1496" i="1"/>
  <c r="N1505" i="1"/>
  <c r="P1509" i="1"/>
  <c r="I1509" i="1" s="1"/>
  <c r="O1522" i="1"/>
  <c r="Q1550" i="1"/>
  <c r="P1558" i="1"/>
  <c r="I1558" i="1" s="1"/>
  <c r="O1555" i="1"/>
  <c r="N706" i="1"/>
  <c r="O676" i="1"/>
  <c r="P735" i="1"/>
  <c r="I735" i="1" s="1"/>
  <c r="O713" i="1"/>
  <c r="N694" i="1"/>
  <c r="O649" i="1"/>
  <c r="O701" i="1"/>
  <c r="O651" i="1"/>
  <c r="N700" i="1"/>
  <c r="O775" i="1"/>
  <c r="N778" i="1"/>
  <c r="N783" i="1"/>
  <c r="O819" i="1"/>
  <c r="O838" i="1"/>
  <c r="Q778" i="1"/>
  <c r="N690" i="1"/>
  <c r="N742" i="1"/>
  <c r="Q789" i="1"/>
  <c r="N823" i="1"/>
  <c r="N784" i="1"/>
  <c r="P807" i="1"/>
  <c r="I807" i="1" s="1"/>
  <c r="O802" i="1"/>
  <c r="O831" i="1"/>
  <c r="N864" i="1"/>
  <c r="N846" i="1"/>
  <c r="Q897" i="1"/>
  <c r="O879" i="1"/>
  <c r="P873" i="1"/>
  <c r="I873" i="1" s="1"/>
  <c r="N891" i="1"/>
  <c r="O882" i="1"/>
  <c r="O909" i="1"/>
  <c r="O904" i="1"/>
  <c r="P859" i="1"/>
  <c r="I859" i="1" s="1"/>
  <c r="N901" i="1"/>
  <c r="O870" i="1"/>
  <c r="P895" i="1"/>
  <c r="O895" i="1"/>
  <c r="Q997" i="1"/>
  <c r="O1014" i="1"/>
  <c r="N923" i="1"/>
  <c r="O951" i="1"/>
  <c r="N985" i="1"/>
  <c r="O918" i="1"/>
  <c r="P939" i="1"/>
  <c r="I939" i="1" s="1"/>
  <c r="N978" i="1"/>
  <c r="N1005" i="1"/>
  <c r="Q919" i="1"/>
  <c r="O929" i="1"/>
  <c r="N955" i="1"/>
  <c r="Q983" i="1"/>
  <c r="N1001" i="1"/>
  <c r="N944" i="1"/>
  <c r="O971" i="1"/>
  <c r="P1019" i="1"/>
  <c r="I1019" i="1" s="1"/>
  <c r="O944" i="1"/>
  <c r="P970" i="1"/>
  <c r="I970" i="1" s="1"/>
  <c r="O989" i="1"/>
  <c r="N1003" i="1"/>
  <c r="N1026" i="1"/>
  <c r="N1075" i="1"/>
  <c r="O1153" i="1"/>
  <c r="P1053" i="1"/>
  <c r="I1053" i="1" s="1"/>
  <c r="N1149" i="1"/>
  <c r="O1027" i="1"/>
  <c r="O1067" i="1"/>
  <c r="Q1119" i="1"/>
  <c r="P1009" i="1"/>
  <c r="I1009" i="1" s="1"/>
  <c r="N1035" i="1"/>
  <c r="P1066" i="1"/>
  <c r="I1066" i="1" s="1"/>
  <c r="Q1107" i="1"/>
  <c r="O1118" i="1"/>
  <c r="O1142" i="1"/>
  <c r="O1055" i="1"/>
  <c r="N1087" i="1"/>
  <c r="P1116" i="1"/>
  <c r="I1116" i="1" s="1"/>
  <c r="O1129" i="1"/>
  <c r="N1076" i="1"/>
  <c r="P1152" i="1"/>
  <c r="Q1124" i="1"/>
  <c r="N1053" i="1"/>
  <c r="N1079" i="1"/>
  <c r="P1099" i="1"/>
  <c r="I1099" i="1" s="1"/>
  <c r="O1130" i="1"/>
  <c r="O1230" i="1"/>
  <c r="P1156" i="1"/>
  <c r="I1156" i="1" s="1"/>
  <c r="Q1196" i="1"/>
  <c r="P1229" i="1"/>
  <c r="I1229" i="1" s="1"/>
  <c r="N1171" i="1"/>
  <c r="O1253" i="1"/>
  <c r="N1138" i="1"/>
  <c r="O1186" i="1"/>
  <c r="N1220" i="1"/>
  <c r="O1245" i="1"/>
  <c r="O1131" i="1"/>
  <c r="O1162" i="1"/>
  <c r="N1176" i="1"/>
  <c r="N1218" i="1"/>
  <c r="O1227" i="1"/>
  <c r="N1094" i="1"/>
  <c r="P1139" i="1"/>
  <c r="I1139" i="1" s="1"/>
  <c r="N1163" i="1"/>
  <c r="Q1177" i="1"/>
  <c r="N1194" i="1"/>
  <c r="N1231" i="1"/>
  <c r="N1241" i="1"/>
  <c r="P1187" i="1"/>
  <c r="I1187" i="1" s="1"/>
  <c r="N1206" i="1"/>
  <c r="Q1226" i="1"/>
  <c r="O1241" i="1"/>
  <c r="O1258" i="1"/>
  <c r="Q1275" i="1"/>
  <c r="O1323" i="1"/>
  <c r="P1284" i="1"/>
  <c r="I1284" i="1" s="1"/>
  <c r="N1309" i="1"/>
  <c r="N1290" i="1"/>
  <c r="Q1316" i="1"/>
  <c r="Q1339" i="1"/>
  <c r="O1289" i="1"/>
  <c r="Q1305" i="1"/>
  <c r="Q1322" i="1"/>
  <c r="N1358" i="1"/>
  <c r="O1367" i="1"/>
  <c r="P1299" i="1"/>
  <c r="P1308" i="1"/>
  <c r="I1308" i="1" s="1"/>
  <c r="P1330" i="1"/>
  <c r="I1330" i="1" s="1"/>
  <c r="O1256" i="1"/>
  <c r="N1307" i="1"/>
  <c r="P1332" i="1"/>
  <c r="I1332" i="1" s="1"/>
  <c r="P1276" i="1"/>
  <c r="I1276" i="1" s="1"/>
  <c r="Q1303" i="1"/>
  <c r="P1329" i="1"/>
  <c r="I1329" i="1" s="1"/>
  <c r="N1350" i="1"/>
  <c r="P1380" i="1"/>
  <c r="I1380" i="1" s="1"/>
  <c r="N1403" i="1"/>
  <c r="O1422" i="1"/>
  <c r="P1405" i="1"/>
  <c r="I1405" i="1" s="1"/>
  <c r="P1432" i="1"/>
  <c r="O1446" i="1"/>
  <c r="Q1404" i="1"/>
  <c r="N1432" i="1"/>
  <c r="O1377" i="1"/>
  <c r="P1410" i="1"/>
  <c r="N1434" i="1"/>
  <c r="N1395" i="1"/>
  <c r="O1427" i="1"/>
  <c r="O1441" i="1"/>
  <c r="P1455" i="1"/>
  <c r="N1407" i="1"/>
  <c r="N1424" i="1"/>
  <c r="N1405" i="1"/>
  <c r="N1429" i="1"/>
  <c r="O1468" i="1"/>
  <c r="O1453" i="1"/>
  <c r="P1504" i="1"/>
  <c r="I1504" i="1" s="1"/>
  <c r="P1466" i="1"/>
  <c r="I1466" i="1" s="1"/>
  <c r="P1506" i="1"/>
  <c r="I1506" i="1" s="1"/>
  <c r="Q1461" i="1"/>
  <c r="N1449" i="1"/>
  <c r="P1483" i="1"/>
  <c r="I1483" i="1" s="1"/>
  <c r="N1513" i="1"/>
  <c r="O1456" i="1"/>
  <c r="N1469" i="1"/>
  <c r="Q1497" i="1"/>
  <c r="P1496" i="1"/>
  <c r="Q1505" i="1"/>
  <c r="O1509" i="1"/>
  <c r="Q1530" i="1"/>
  <c r="P1551" i="1"/>
  <c r="I1551" i="1" s="1"/>
  <c r="Q1548" i="1"/>
  <c r="N727" i="1"/>
  <c r="N688" i="1"/>
  <c r="P740" i="1"/>
  <c r="I740" i="1" s="1"/>
  <c r="N743" i="1"/>
  <c r="Q720" i="1"/>
  <c r="N653" i="1"/>
  <c r="Q713" i="1"/>
  <c r="O657" i="1"/>
  <c r="P709" i="1"/>
  <c r="I709" i="1" s="1"/>
  <c r="P793" i="1"/>
  <c r="I793" i="1" s="1"/>
  <c r="N782" i="1"/>
  <c r="O789" i="1"/>
  <c r="N819" i="1"/>
  <c r="N838" i="1"/>
  <c r="Q779" i="1"/>
  <c r="N696" i="1"/>
  <c r="P757" i="1"/>
  <c r="I757" i="1" s="1"/>
  <c r="N791" i="1"/>
  <c r="N824" i="1"/>
  <c r="O785" i="1"/>
  <c r="Q817" i="1"/>
  <c r="N803" i="1"/>
  <c r="N831" i="1"/>
  <c r="Q864" i="1"/>
  <c r="O871" i="1"/>
  <c r="P897" i="1"/>
  <c r="N881" i="1"/>
  <c r="Q877" i="1"/>
  <c r="Q899" i="1"/>
  <c r="O883" i="1"/>
  <c r="Q909" i="1"/>
  <c r="N904" i="1"/>
  <c r="O862" i="1"/>
  <c r="O830" i="1"/>
  <c r="N872" i="1"/>
  <c r="N895" i="1"/>
  <c r="Q900" i="1"/>
  <c r="P997" i="1"/>
  <c r="I997" i="1" s="1"/>
  <c r="N1014" i="1"/>
  <c r="N937" i="1"/>
  <c r="N953" i="1"/>
  <c r="O991" i="1"/>
  <c r="P919" i="1"/>
  <c r="I919" i="1" s="1"/>
  <c r="P940" i="1"/>
  <c r="I940" i="1" s="1"/>
  <c r="Q984" i="1"/>
  <c r="N1025" i="1"/>
  <c r="Q920" i="1"/>
  <c r="P937" i="1"/>
  <c r="I937" i="1" s="1"/>
  <c r="N956" i="1"/>
  <c r="O983" i="1"/>
  <c r="P1005" i="1"/>
  <c r="I1005" i="1" s="1"/>
  <c r="N945" i="1"/>
  <c r="O978" i="1"/>
  <c r="O1019" i="1"/>
  <c r="P945" i="1"/>
  <c r="I945" i="1" s="1"/>
  <c r="N970" i="1"/>
  <c r="Q1003" i="1"/>
  <c r="Q1008" i="1"/>
  <c r="O1039" i="1"/>
  <c r="O1079" i="1"/>
  <c r="N1153" i="1"/>
  <c r="P1069" i="1"/>
  <c r="I1069" i="1" s="1"/>
  <c r="Q1149" i="1"/>
  <c r="O1033" i="1"/>
  <c r="O1073" i="1"/>
  <c r="P1119" i="1"/>
  <c r="I1119" i="1" s="1"/>
  <c r="N1011" i="1"/>
  <c r="P1041" i="1"/>
  <c r="I1041" i="1" s="1"/>
  <c r="O1082" i="1"/>
  <c r="P1107" i="1"/>
  <c r="I1107" i="1" s="1"/>
  <c r="P1120" i="1"/>
  <c r="I1120" i="1" s="1"/>
  <c r="N1142" i="1"/>
  <c r="P1057" i="1"/>
  <c r="I1057" i="1" s="1"/>
  <c r="Q1088" i="1"/>
  <c r="O1119" i="1"/>
  <c r="Q1137" i="1"/>
  <c r="Q1080" i="1"/>
  <c r="O1152" i="1"/>
  <c r="O1124" i="1"/>
  <c r="N1054" i="1"/>
  <c r="N1080" i="1"/>
  <c r="N1099" i="1"/>
  <c r="N1143" i="1"/>
  <c r="N1230" i="1"/>
  <c r="P1164" i="1"/>
  <c r="I1164" i="1" s="1"/>
  <c r="P1196" i="1"/>
  <c r="I1196" i="1" s="1"/>
  <c r="P1233" i="1"/>
  <c r="I1233" i="1" s="1"/>
  <c r="N1186" i="1"/>
  <c r="O1257" i="1"/>
  <c r="N1145" i="1"/>
  <c r="P1195" i="1"/>
  <c r="I1195" i="1" s="1"/>
  <c r="P1220" i="1"/>
  <c r="I1220" i="1" s="1"/>
  <c r="N1245" i="1"/>
  <c r="O1138" i="1"/>
  <c r="O1166" i="1"/>
  <c r="O1177" i="1"/>
  <c r="P746" i="1"/>
  <c r="I746" i="1" s="1"/>
  <c r="N689" i="1"/>
  <c r="N740" i="1"/>
  <c r="Q751" i="1"/>
  <c r="P720" i="1"/>
  <c r="I720" i="1" s="1"/>
  <c r="O655" i="1"/>
  <c r="Q719" i="1"/>
  <c r="P659" i="1"/>
  <c r="I659" i="1" s="1"/>
  <c r="N711" i="1"/>
  <c r="P794" i="1"/>
  <c r="I794" i="1" s="1"/>
  <c r="P813" i="1"/>
  <c r="I813" i="1" s="1"/>
  <c r="O790" i="1"/>
  <c r="O820" i="1"/>
  <c r="O848" i="1"/>
  <c r="P782" i="1"/>
  <c r="I782" i="1" s="1"/>
  <c r="N702" i="1"/>
  <c r="O766" i="1"/>
  <c r="P806" i="1"/>
  <c r="I806" i="1" s="1"/>
  <c r="Q833" i="1"/>
  <c r="O786" i="1"/>
  <c r="O824" i="1"/>
  <c r="P805" i="1"/>
  <c r="I805" i="1" s="1"/>
  <c r="O852" i="1"/>
  <c r="Q802" i="1"/>
  <c r="N871" i="1"/>
  <c r="N897" i="1"/>
  <c r="O897" i="1"/>
  <c r="P879" i="1"/>
  <c r="I879" i="1" s="1"/>
  <c r="P899" i="1"/>
  <c r="P884" i="1"/>
  <c r="I884" i="1" s="1"/>
  <c r="P909" i="1"/>
  <c r="I909" i="1" s="1"/>
  <c r="N830" i="1"/>
  <c r="N863" i="1"/>
  <c r="O841" i="1"/>
  <c r="N876" i="1"/>
  <c r="O898" i="1"/>
  <c r="P900" i="1"/>
  <c r="O997" i="1"/>
  <c r="O916" i="1"/>
  <c r="N938" i="1"/>
  <c r="N963" i="1"/>
  <c r="N991" i="1"/>
  <c r="P920" i="1"/>
  <c r="I920" i="1" s="1"/>
  <c r="P941" i="1"/>
  <c r="I941" i="1" s="1"/>
  <c r="P984" i="1"/>
  <c r="I984" i="1" s="1"/>
  <c r="Q1025" i="1"/>
  <c r="P923" i="1"/>
  <c r="I923" i="1" s="1"/>
  <c r="Q938" i="1"/>
  <c r="N961" i="1"/>
  <c r="Q985" i="1"/>
  <c r="N1013" i="1"/>
  <c r="O946" i="1"/>
  <c r="O984" i="1"/>
  <c r="Q905" i="1"/>
  <c r="P946" i="1"/>
  <c r="I946" i="1" s="1"/>
  <c r="Q959" i="1"/>
  <c r="P1003" i="1"/>
  <c r="I1003" i="1" s="1"/>
  <c r="P1008" i="1"/>
  <c r="I1008" i="1" s="1"/>
  <c r="N1040" i="1"/>
  <c r="Q1091" i="1"/>
  <c r="N1009" i="1"/>
  <c r="Q1071" i="1"/>
  <c r="P1149" i="1"/>
  <c r="I1149" i="1" s="1"/>
  <c r="Q1039" i="1"/>
  <c r="P1087" i="1"/>
  <c r="I1087" i="1" s="1"/>
  <c r="N1119" i="1"/>
  <c r="P1015" i="1"/>
  <c r="I1015" i="1" s="1"/>
  <c r="N1043" i="1"/>
  <c r="N1082" i="1"/>
  <c r="N1107" i="1"/>
  <c r="Q1129" i="1"/>
  <c r="Q1142" i="1"/>
  <c r="N1061" i="1"/>
  <c r="Q1090" i="1"/>
  <c r="Q1120" i="1"/>
  <c r="P1142" i="1"/>
  <c r="P1080" i="1"/>
  <c r="I1080" i="1" s="1"/>
  <c r="N1152" i="1"/>
  <c r="N579" i="1"/>
  <c r="Q705" i="1"/>
  <c r="O752" i="1"/>
  <c r="Q756" i="1"/>
  <c r="P729" i="1"/>
  <c r="I729" i="1" s="1"/>
  <c r="N658" i="1"/>
  <c r="N723" i="1"/>
  <c r="P678" i="1"/>
  <c r="I678" i="1" s="1"/>
  <c r="O717" i="1"/>
  <c r="Q803" i="1"/>
  <c r="N757" i="1"/>
  <c r="N808" i="1"/>
  <c r="Q834" i="1"/>
  <c r="N848" i="1"/>
  <c r="O807" i="1"/>
  <c r="N708" i="1"/>
  <c r="P771" i="1"/>
  <c r="I771" i="1" s="1"/>
  <c r="O806" i="1"/>
  <c r="O833" i="1"/>
  <c r="N792" i="1"/>
  <c r="P784" i="1"/>
  <c r="I784" i="1" s="1"/>
  <c r="N806" i="1"/>
  <c r="N852" i="1"/>
  <c r="Q805" i="1"/>
  <c r="Q871" i="1"/>
  <c r="P908" i="1"/>
  <c r="I908" i="1" s="1"/>
  <c r="Q826" i="1"/>
  <c r="O881" i="1"/>
  <c r="N899" i="1"/>
  <c r="O891" i="1"/>
  <c r="N909" i="1"/>
  <c r="P839" i="1"/>
  <c r="I839" i="1" s="1"/>
  <c r="P875" i="1"/>
  <c r="I875" i="1" s="1"/>
  <c r="O847" i="1"/>
  <c r="O887" i="1"/>
  <c r="Q901" i="1"/>
  <c r="N900" i="1"/>
  <c r="Q1002" i="1"/>
  <c r="N917" i="1"/>
  <c r="N939" i="1"/>
  <c r="O973" i="1"/>
  <c r="N997" i="1"/>
  <c r="P921" i="1"/>
  <c r="I921" i="1" s="1"/>
  <c r="O953" i="1"/>
  <c r="N984" i="1"/>
  <c r="P1025" i="1"/>
  <c r="I1025" i="1" s="1"/>
  <c r="O924" i="1"/>
  <c r="Q939" i="1"/>
  <c r="P963" i="1"/>
  <c r="I963" i="1" s="1"/>
  <c r="Q991" i="1"/>
  <c r="Q1013" i="1"/>
  <c r="P954" i="1"/>
  <c r="I954" i="1" s="1"/>
  <c r="O996" i="1"/>
  <c r="P925" i="1"/>
  <c r="I925" i="1" s="1"/>
  <c r="P955" i="1"/>
  <c r="I955" i="1" s="1"/>
  <c r="O959" i="1"/>
  <c r="O1003" i="1"/>
  <c r="O1008" i="1"/>
  <c r="O1047" i="1"/>
  <c r="O1091" i="1"/>
  <c r="N1015" i="1"/>
  <c r="P1079" i="1"/>
  <c r="I1079" i="1" s="1"/>
  <c r="N960" i="1"/>
  <c r="P1040" i="1"/>
  <c r="I1040" i="1" s="1"/>
  <c r="O1087" i="1"/>
  <c r="O1120" i="1"/>
  <c r="N1017" i="1"/>
  <c r="O1056" i="1"/>
  <c r="Q1086" i="1"/>
  <c r="Q1108" i="1"/>
  <c r="P1129" i="1"/>
  <c r="Q1161" i="1"/>
  <c r="N1067" i="1"/>
  <c r="Q1095" i="1"/>
  <c r="Q1125" i="1"/>
  <c r="Q1054" i="1"/>
  <c r="P1093" i="1"/>
  <c r="I1093" i="1" s="1"/>
  <c r="P1075" i="1"/>
  <c r="I1075" i="1" s="1"/>
  <c r="Q1128" i="1"/>
  <c r="N1070" i="1"/>
  <c r="Q1092" i="1"/>
  <c r="O1102" i="1"/>
  <c r="P1143" i="1"/>
  <c r="I1143" i="1" s="1"/>
  <c r="N1233" i="1"/>
  <c r="Q1181" i="1"/>
  <c r="P1205" i="1"/>
  <c r="I1205" i="1" s="1"/>
  <c r="N1246" i="1"/>
  <c r="O1218" i="1"/>
  <c r="P1257" i="1"/>
  <c r="I1257" i="1" s="1"/>
  <c r="N1162" i="1"/>
  <c r="O1195" i="1"/>
  <c r="O1228" i="1"/>
  <c r="Q1252" i="1"/>
  <c r="O1145" i="1"/>
  <c r="P1171" i="1"/>
  <c r="I1171" i="1" s="1"/>
  <c r="N1180" i="1"/>
  <c r="N1207" i="1"/>
  <c r="Q1244" i="1"/>
  <c r="N1115" i="1"/>
  <c r="P1146" i="1"/>
  <c r="I1146" i="1" s="1"/>
  <c r="N1169" i="1"/>
  <c r="O1188" i="1"/>
  <c r="N1209" i="1"/>
  <c r="P1238" i="1"/>
  <c r="I1238" i="1" s="1"/>
  <c r="Q1254" i="1"/>
  <c r="O1193" i="1"/>
  <c r="O1209" i="1"/>
  <c r="N1227" i="1"/>
  <c r="Q1282" i="1"/>
  <c r="O1269" i="1"/>
  <c r="N1285" i="1"/>
  <c r="Q1328" i="1"/>
  <c r="O1297" i="1"/>
  <c r="P1348" i="1"/>
  <c r="N1301" i="1"/>
  <c r="N1331" i="1"/>
  <c r="N1348" i="1"/>
  <c r="P1300" i="1"/>
  <c r="Q1308" i="1"/>
  <c r="O1351" i="1"/>
  <c r="O1324" i="1"/>
  <c r="N1256" i="1"/>
  <c r="P1303" i="1"/>
  <c r="N1315" i="1"/>
  <c r="Q1330" i="1"/>
  <c r="N1272" i="1"/>
  <c r="Q1315" i="1"/>
  <c r="N1259" i="1"/>
  <c r="P1298" i="1"/>
  <c r="Q1307" i="1"/>
  <c r="O1340" i="1"/>
  <c r="O1362" i="1"/>
  <c r="Q1383" i="1"/>
  <c r="Q1407" i="1"/>
  <c r="N1426" i="1"/>
  <c r="Q1416" i="1"/>
  <c r="Q1444" i="1"/>
  <c r="Q1454" i="1"/>
  <c r="O1416" i="1"/>
  <c r="O1437" i="1"/>
  <c r="O1425" i="1"/>
  <c r="Q1420" i="1"/>
  <c r="Q1455" i="1"/>
  <c r="N1414" i="1"/>
  <c r="N1431" i="1"/>
  <c r="O1445" i="1"/>
  <c r="N1380" i="1"/>
  <c r="O1410" i="1"/>
  <c r="O1380" i="1"/>
  <c r="Q1409" i="1"/>
  <c r="Q1439" i="1"/>
  <c r="O1485" i="1"/>
  <c r="O1467" i="1"/>
  <c r="Q1504" i="1"/>
  <c r="P1484" i="1"/>
  <c r="I1484" i="1" s="1"/>
  <c r="O1511" i="1"/>
  <c r="N1477" i="1"/>
  <c r="N1465" i="1"/>
  <c r="Q1503" i="1"/>
  <c r="P1517" i="1"/>
  <c r="O1462" i="1"/>
  <c r="O1476" i="1"/>
  <c r="P1510" i="1"/>
  <c r="P1502" i="1"/>
  <c r="I1502" i="1" s="1"/>
  <c r="O1520" i="1"/>
  <c r="O1512" i="1"/>
  <c r="Q1542" i="1"/>
  <c r="O1558" i="1"/>
  <c r="N1534" i="1"/>
  <c r="N1528" i="1"/>
  <c r="N1100" i="1"/>
  <c r="O1123" i="1"/>
  <c r="N1229" i="1"/>
  <c r="N1172" i="1"/>
  <c r="N1155" i="1"/>
  <c r="P1244" i="1"/>
  <c r="I1244" i="1" s="1"/>
  <c r="O1140" i="1"/>
  <c r="P1180" i="1"/>
  <c r="I1180" i="1" s="1"/>
  <c r="O1231" i="1"/>
  <c r="O1187" i="1"/>
  <c r="P1226" i="1"/>
  <c r="I1226" i="1" s="1"/>
  <c r="O1259" i="1"/>
  <c r="N1323" i="1"/>
  <c r="P1309" i="1"/>
  <c r="I1309" i="1" s="1"/>
  <c r="P1331" i="1"/>
  <c r="P1291" i="1"/>
  <c r="I1291" i="1" s="1"/>
  <c r="O1348" i="1"/>
  <c r="N1367" i="1"/>
  <c r="P1314" i="1"/>
  <c r="I1314" i="1" s="1"/>
  <c r="Q1264" i="1"/>
  <c r="N1356" i="1"/>
  <c r="P1306" i="1"/>
  <c r="O1356" i="1"/>
  <c r="O1404" i="1"/>
  <c r="P1411" i="1"/>
  <c r="I1411" i="1" s="1"/>
  <c r="O1454" i="1"/>
  <c r="O1435" i="1"/>
  <c r="P1414" i="1"/>
  <c r="O1409" i="1"/>
  <c r="Q1445" i="1"/>
  <c r="O1408" i="1"/>
  <c r="P1407" i="1"/>
  <c r="I1407" i="1" s="1"/>
  <c r="N1468" i="1"/>
  <c r="O1504" i="1"/>
  <c r="Q1511" i="1"/>
  <c r="O1496" i="1"/>
  <c r="Q1512" i="1"/>
  <c r="O1552" i="1"/>
  <c r="N1556" i="1"/>
  <c r="O1556" i="1"/>
  <c r="O1535" i="1"/>
  <c r="N1478" i="1"/>
  <c r="P1527" i="1"/>
  <c r="O1542" i="1"/>
  <c r="N1124" i="1"/>
  <c r="Q1143" i="1"/>
  <c r="Q1246" i="1"/>
  <c r="Q1195" i="1"/>
  <c r="N1167" i="1"/>
  <c r="O1244" i="1"/>
  <c r="N1141" i="1"/>
  <c r="N1184" i="1"/>
  <c r="Q1238" i="1"/>
  <c r="P1189" i="1"/>
  <c r="I1189" i="1" s="1"/>
  <c r="O1226" i="1"/>
  <c r="O1268" i="1"/>
  <c r="Q1323" i="1"/>
  <c r="Q1348" i="1"/>
  <c r="O1331" i="1"/>
  <c r="Q1297" i="1"/>
  <c r="P1351" i="1"/>
  <c r="I1351" i="1" s="1"/>
  <c r="P1367" i="1"/>
  <c r="I1367" i="1" s="1"/>
  <c r="O1314" i="1"/>
  <c r="Q1265" i="1"/>
  <c r="N1258" i="1"/>
  <c r="O1306" i="1"/>
  <c r="O1361" i="1"/>
  <c r="O1405" i="1"/>
  <c r="O1411" i="1"/>
  <c r="N1454" i="1"/>
  <c r="P1437" i="1"/>
  <c r="I1437" i="1" s="1"/>
  <c r="O1414" i="1"/>
  <c r="N1410" i="1"/>
  <c r="P1445" i="1"/>
  <c r="P1409" i="1"/>
  <c r="P1408" i="1"/>
  <c r="I1408" i="1" s="1"/>
  <c r="Q1468" i="1"/>
  <c r="N1504" i="1"/>
  <c r="P1511" i="1"/>
  <c r="N1459" i="1"/>
  <c r="Q1517" i="1"/>
  <c r="P1476" i="1"/>
  <c r="I1476" i="1" s="1"/>
  <c r="Q1502" i="1"/>
  <c r="P1512" i="1"/>
  <c r="I1512" i="1" s="1"/>
  <c r="N1553" i="1"/>
  <c r="N1526" i="1"/>
  <c r="N1557" i="1"/>
  <c r="N1536" i="1"/>
  <c r="N1479" i="1"/>
  <c r="P1528" i="1"/>
  <c r="O1546" i="1"/>
  <c r="N1460" i="1"/>
  <c r="N1048" i="1"/>
  <c r="Q1225" i="1"/>
  <c r="Q1164" i="1"/>
  <c r="Q1217" i="1"/>
  <c r="N1174" i="1"/>
  <c r="N1278" i="1"/>
  <c r="N1148" i="1"/>
  <c r="O1189" i="1"/>
  <c r="N1239" i="1"/>
  <c r="N1205" i="1"/>
  <c r="Q1237" i="1"/>
  <c r="P1271" i="1"/>
  <c r="I1271" i="1" s="1"/>
  <c r="O1352" i="1"/>
  <c r="P1358" i="1"/>
  <c r="I1358" i="1" s="1"/>
  <c r="P1339" i="1"/>
  <c r="I1339" i="1" s="1"/>
  <c r="Q1301" i="1"/>
  <c r="Q1351" i="1"/>
  <c r="P1265" i="1"/>
  <c r="I1265" i="1" s="1"/>
  <c r="P1321" i="1"/>
  <c r="I1321" i="1" s="1"/>
  <c r="O1277" i="1"/>
  <c r="N1269" i="1"/>
  <c r="N1314" i="1"/>
  <c r="O1369" i="1"/>
  <c r="P1412" i="1"/>
  <c r="P1421" i="1"/>
  <c r="I1421" i="1" s="1"/>
  <c r="N1378" i="1"/>
  <c r="N1444" i="1"/>
  <c r="P1425" i="1"/>
  <c r="O1419" i="1"/>
  <c r="P1447" i="1"/>
  <c r="I1447" i="1" s="1"/>
  <c r="O1413" i="1"/>
  <c r="Q1419" i="1"/>
  <c r="Q1519" i="1"/>
  <c r="P1452" i="1"/>
  <c r="I1452" i="1" s="1"/>
  <c r="P1518" i="1"/>
  <c r="Q1470" i="1"/>
  <c r="N1450" i="1"/>
  <c r="Q1477" i="1"/>
  <c r="P1505" i="1"/>
  <c r="P1514" i="1"/>
  <c r="I1514" i="1" s="1"/>
  <c r="P1548" i="1"/>
  <c r="I1548" i="1" s="1"/>
  <c r="N1527" i="1"/>
  <c r="O1526" i="1"/>
  <c r="P1540" i="1"/>
  <c r="I1540" i="1" s="1"/>
  <c r="N1486" i="1"/>
  <c r="P1529" i="1"/>
  <c r="N1547" i="1"/>
  <c r="O1483" i="1"/>
  <c r="N1069" i="1"/>
  <c r="P1230" i="1"/>
  <c r="I1230" i="1" s="1"/>
  <c r="P1198" i="1"/>
  <c r="I1198" i="1" s="1"/>
  <c r="O1225" i="1"/>
  <c r="O1178" i="1"/>
  <c r="Q1278" i="1"/>
  <c r="P1155" i="1"/>
  <c r="I1155" i="1" s="1"/>
  <c r="O1192" i="1"/>
  <c r="O1239" i="1"/>
  <c r="O1206" i="1"/>
  <c r="P1237" i="1"/>
  <c r="I1237" i="1" s="1"/>
  <c r="P1272" i="1"/>
  <c r="I1272" i="1" s="1"/>
  <c r="N1352" i="1"/>
  <c r="O1358" i="1"/>
  <c r="O1339" i="1"/>
  <c r="P1304" i="1"/>
  <c r="Q1357" i="1"/>
  <c r="P1266" i="1"/>
  <c r="I1266" i="1" s="1"/>
  <c r="O1321" i="1"/>
  <c r="Q1279" i="1"/>
  <c r="N1270" i="1"/>
  <c r="N1321" i="1"/>
  <c r="O1373" i="1"/>
  <c r="O1412" i="1"/>
  <c r="O1421" i="1"/>
  <c r="N1389" i="1"/>
  <c r="N1446" i="1"/>
  <c r="Q1431" i="1"/>
  <c r="N1420" i="1"/>
  <c r="O1447" i="1"/>
  <c r="Q1414" i="1"/>
  <c r="P1424" i="1"/>
  <c r="P1519" i="1"/>
  <c r="O1452" i="1"/>
  <c r="Q1451" i="1"/>
  <c r="P1477" i="1"/>
  <c r="I1477" i="1" s="1"/>
  <c r="N1451" i="1"/>
  <c r="Q1482" i="1"/>
  <c r="O1505" i="1"/>
  <c r="P1521" i="1"/>
  <c r="I1521" i="1" s="1"/>
  <c r="P1552" i="1"/>
  <c r="I1552" i="1" s="1"/>
  <c r="N1529" i="1"/>
  <c r="O1527" i="1"/>
  <c r="O1541" i="1"/>
  <c r="N1487" i="1"/>
  <c r="O1530" i="1"/>
  <c r="O1550" i="1"/>
  <c r="P1461" i="1"/>
  <c r="I1461" i="1" s="1"/>
  <c r="P1074" i="1"/>
  <c r="I1074" i="1" s="1"/>
  <c r="Q1253" i="1"/>
  <c r="Q1230" i="1"/>
  <c r="N1232" i="1"/>
  <c r="P1213" i="1"/>
  <c r="I1213" i="1" s="1"/>
  <c r="N1103" i="1"/>
  <c r="P1167" i="1"/>
  <c r="I1167" i="1" s="1"/>
  <c r="N1204" i="1"/>
  <c r="P1242" i="1"/>
  <c r="I1242" i="1" s="1"/>
  <c r="Q1207" i="1"/>
  <c r="Q1242" i="1"/>
  <c r="P1275" i="1"/>
  <c r="I1275" i="1" s="1"/>
  <c r="O1284" i="1"/>
  <c r="O1291" i="1"/>
  <c r="Q1347" i="1"/>
  <c r="O1308" i="1"/>
  <c r="P1315" i="1"/>
  <c r="O1299" i="1"/>
  <c r="O1330" i="1"/>
  <c r="Q1313" i="1"/>
  <c r="O1276" i="1"/>
  <c r="O1329" i="1"/>
  <c r="Q1381" i="1"/>
  <c r="N1422" i="1"/>
  <c r="P1438" i="1"/>
  <c r="O1415" i="1"/>
  <c r="O1378" i="1"/>
  <c r="O1455" i="1"/>
  <c r="N1427" i="1"/>
  <c r="O1366" i="1"/>
  <c r="Q1433" i="1"/>
  <c r="Q1430" i="1"/>
  <c r="Q1467" i="1"/>
  <c r="O1470" i="1"/>
  <c r="N1503" i="1"/>
  <c r="Q1520" i="1"/>
  <c r="P1531" i="1"/>
  <c r="I1531" i="1" s="1"/>
  <c r="Q1552" i="1"/>
  <c r="O1534" i="1"/>
  <c r="O1528" i="1"/>
  <c r="N1542" i="1"/>
  <c r="N1488" i="1"/>
  <c r="N1531" i="1"/>
  <c r="N1551" i="1"/>
  <c r="P1085" i="1"/>
  <c r="I1085" i="1" s="1"/>
  <c r="P1170" i="1"/>
  <c r="I1170" i="1" s="1"/>
  <c r="N1257" i="1"/>
  <c r="P1245" i="1"/>
  <c r="I1245" i="1" s="1"/>
  <c r="P1232" i="1"/>
  <c r="I1232" i="1" s="1"/>
  <c r="N1109" i="1"/>
  <c r="O1168" i="1"/>
  <c r="P1208" i="1"/>
  <c r="I1208" i="1" s="1"/>
  <c r="O1254" i="1"/>
  <c r="Q1208" i="1"/>
  <c r="N1244" i="1"/>
  <c r="O1285" i="1"/>
  <c r="P1297" i="1"/>
  <c r="N1297" i="1"/>
  <c r="P1347" i="1"/>
  <c r="I1347" i="1" s="1"/>
  <c r="N1308" i="1"/>
  <c r="O1315" i="1"/>
  <c r="Q1300" i="1"/>
  <c r="N1330" i="1"/>
  <c r="P1313" i="1"/>
  <c r="I1313" i="1" s="1"/>
  <c r="N1277" i="1"/>
  <c r="Q1332" i="1"/>
  <c r="Q1382" i="1"/>
  <c r="O1426" i="1"/>
  <c r="O1438" i="1"/>
  <c r="N1415" i="1"/>
  <c r="P1389" i="1"/>
  <c r="N1455" i="1"/>
  <c r="O1430" i="1"/>
  <c r="O1379" i="1"/>
  <c r="P1433" i="1"/>
  <c r="N1433" i="1"/>
  <c r="P1467" i="1"/>
  <c r="I1467" i="1" s="1"/>
  <c r="N1470" i="1"/>
  <c r="O1477" i="1"/>
  <c r="Q1484" i="1"/>
  <c r="N1461" i="1"/>
  <c r="Q1510" i="1"/>
  <c r="P1520" i="1"/>
  <c r="I1520" i="1" s="1"/>
  <c r="Q1536" i="1"/>
  <c r="Q1558" i="1"/>
  <c r="N1535" i="1"/>
  <c r="O1529" i="1"/>
  <c r="N1546" i="1"/>
  <c r="N1514" i="1"/>
  <c r="P1535" i="1"/>
  <c r="I1535" i="1" s="1"/>
  <c r="P1557" i="1"/>
  <c r="I1557" i="1" s="1"/>
  <c r="N1475" i="1"/>
  <c r="Q1093" i="1"/>
  <c r="Q1184" i="1"/>
  <c r="O1263" i="1"/>
  <c r="Q1257" i="1"/>
  <c r="O1180" i="1"/>
  <c r="N1127" i="1"/>
  <c r="P1174" i="1"/>
  <c r="N1212" i="1"/>
  <c r="N1181" i="1"/>
  <c r="O1211" i="1"/>
  <c r="O1282" i="1"/>
  <c r="N1317" i="1"/>
  <c r="O1301" i="1"/>
  <c r="O1309" i="1"/>
  <c r="Q1283" i="1"/>
  <c r="P1322" i="1"/>
  <c r="I1322" i="1" s="1"/>
  <c r="P1324" i="1"/>
  <c r="I1324" i="1" s="1"/>
  <c r="Q1304" i="1"/>
  <c r="P1350" i="1"/>
  <c r="I1350" i="1" s="1"/>
  <c r="P1320" i="1"/>
  <c r="I1320" i="1" s="1"/>
  <c r="Q1299" i="1"/>
  <c r="P1340" i="1"/>
  <c r="I1340" i="1" s="1"/>
  <c r="N1391" i="1"/>
  <c r="P1435" i="1"/>
  <c r="O1444" i="1"/>
  <c r="Q1426" i="1"/>
  <c r="Q1434" i="1"/>
  <c r="Q1376" i="1"/>
  <c r="Q1436" i="1"/>
  <c r="N1382" i="1"/>
  <c r="P1382" i="1"/>
  <c r="I1382" i="1" s="1"/>
  <c r="N1439" i="1"/>
  <c r="O1498" i="1"/>
  <c r="N1484" i="1"/>
  <c r="O1497" i="1"/>
  <c r="O1503" i="1"/>
  <c r="O1466" i="1"/>
  <c r="P1465" i="1"/>
  <c r="I1465" i="1" s="1"/>
  <c r="P1501" i="1"/>
  <c r="I1501" i="1" s="1"/>
  <c r="P1547" i="1"/>
  <c r="I1547" i="1" s="1"/>
  <c r="O1549" i="1"/>
  <c r="O1540" i="1"/>
  <c r="N1530" i="1"/>
  <c r="P1556" i="1"/>
  <c r="I1556" i="1" s="1"/>
  <c r="N1521" i="1"/>
  <c r="O1536" i="1"/>
  <c r="Q1513" i="1"/>
  <c r="P1102" i="1"/>
  <c r="I1102" i="1" s="1"/>
  <c r="O1198" i="1"/>
  <c r="N1158" i="1"/>
  <c r="N1139" i="1"/>
  <c r="P1227" i="1"/>
  <c r="I1227" i="1" s="1"/>
  <c r="O1133" i="1"/>
  <c r="P1175" i="1"/>
  <c r="Q1213" i="1"/>
  <c r="N1182" i="1"/>
  <c r="N1211" i="1"/>
  <c r="N1282" i="1"/>
  <c r="P1317" i="1"/>
  <c r="I1317" i="1" s="1"/>
  <c r="P1305" i="1"/>
  <c r="O1316" i="1"/>
  <c r="P1283" i="1"/>
  <c r="O1322" i="1"/>
  <c r="Q1356" i="1"/>
  <c r="P1307" i="1"/>
  <c r="O1350" i="1"/>
  <c r="O1332" i="1"/>
  <c r="P1302" i="1"/>
  <c r="Q1349" i="1"/>
  <c r="P1392" i="1"/>
  <c r="P1403" i="1"/>
  <c r="I1403" i="1" s="1"/>
  <c r="Q1446" i="1"/>
  <c r="O1428" i="1"/>
  <c r="P1434" i="1"/>
  <c r="Q1377" i="1"/>
  <c r="P1436" i="1"/>
  <c r="O1383" i="1"/>
  <c r="P1383" i="1"/>
  <c r="I1383" i="1" s="1"/>
  <c r="Q1441" i="1"/>
  <c r="N1498" i="1"/>
  <c r="O1506" i="1"/>
  <c r="N1497" i="1"/>
  <c r="P1513" i="1"/>
  <c r="I1513" i="1" s="1"/>
  <c r="P1469" i="1"/>
  <c r="O1475" i="1"/>
  <c r="Q1509" i="1"/>
  <c r="O1548" i="1"/>
  <c r="P1554" i="1"/>
  <c r="I1554" i="1" s="1"/>
  <c r="N1541" i="1"/>
  <c r="P1534" i="1"/>
  <c r="I1534" i="1" s="1"/>
  <c r="O1557" i="1"/>
  <c r="P1526" i="1"/>
  <c r="I1526" i="1" s="1"/>
  <c r="P1541" i="1"/>
  <c r="I1541" i="1" s="1"/>
  <c r="N1452" i="1"/>
</calcChain>
</file>

<file path=xl/comments1.xml><?xml version="1.0" encoding="utf-8"?>
<comments xmlns="http://schemas.openxmlformats.org/spreadsheetml/2006/main">
  <authors>
    <author>JUAN CARLOS JARAMILLO OBREGON</author>
  </authors>
  <commentList>
    <comment ref="N6" authorId="0" shapeId="0">
      <text>
        <r>
          <rPr>
            <b/>
            <sz val="9"/>
            <color indexed="81"/>
            <rFont val="Tahoma"/>
            <family val="2"/>
          </rPr>
          <t>Diligenciar</t>
        </r>
      </text>
    </comment>
    <comment ref="O6" authorId="0" shapeId="0">
      <text>
        <r>
          <rPr>
            <b/>
            <sz val="9"/>
            <color indexed="81"/>
            <rFont val="Tahoma"/>
            <family val="2"/>
          </rPr>
          <t>Diligenciar</t>
        </r>
      </text>
    </comment>
    <comment ref="P6" authorId="0" shapeId="0">
      <text>
        <r>
          <rPr>
            <b/>
            <sz val="9"/>
            <color indexed="81"/>
            <rFont val="Tahoma"/>
            <family val="2"/>
          </rPr>
          <t>DILIGENCIAR</t>
        </r>
      </text>
    </comment>
    <comment ref="Q6" authorId="0" shapeId="0">
      <text>
        <r>
          <rPr>
            <b/>
            <sz val="9"/>
            <color indexed="81"/>
            <rFont val="Tahoma"/>
            <family val="2"/>
          </rPr>
          <t>DILIGENCIAR SÓLO SI ES NECESARIO</t>
        </r>
      </text>
    </comment>
  </commentList>
</comments>
</file>

<file path=xl/sharedStrings.xml><?xml version="1.0" encoding="utf-8"?>
<sst xmlns="http://schemas.openxmlformats.org/spreadsheetml/2006/main" count="11152" uniqueCount="2285">
  <si>
    <t>SEGUIMIENTO AL PLAN DE ACCIÓN</t>
  </si>
  <si>
    <t>Presupuesto Ordinario - Septiembre de 2023</t>
  </si>
  <si>
    <t>DAP-Dirección de Seguimiento a la gestión y políticas públicas</t>
  </si>
  <si>
    <t>BPIN+ACT</t>
  </si>
  <si>
    <t>Entidad</t>
  </si>
  <si>
    <t>Programa</t>
  </si>
  <si>
    <t>Cód.BPIN/B</t>
  </si>
  <si>
    <t>Nombre Proyecto</t>
  </si>
  <si>
    <t>Elem PEP</t>
  </si>
  <si>
    <t>Nombre Actividad</t>
  </si>
  <si>
    <t>Cantidad Programada</t>
  </si>
  <si>
    <t>Cumplimiento Enero-Dic %</t>
  </si>
  <si>
    <t>Unidad de medida</t>
  </si>
  <si>
    <t>Duración (MES)</t>
  </si>
  <si>
    <t>Fecha Inicial Planeada</t>
  </si>
  <si>
    <t>Cantidad Ejecutada Enero-Junio</t>
  </si>
  <si>
    <t>Fecha Inicial Real</t>
  </si>
  <si>
    <t>Fecha Final Real</t>
  </si>
  <si>
    <t>Cantidad Ejecutada Enero-Septiembre</t>
  </si>
  <si>
    <t>Observaciones</t>
  </si>
  <si>
    <t>Presupuesto</t>
  </si>
  <si>
    <t>Ejecución</t>
  </si>
  <si>
    <t>Departamento Administrativo de Planeación</t>
  </si>
  <si>
    <t xml:space="preserve"> Gestión para resultados</t>
  </si>
  <si>
    <t>Fortalecimiento de las entidades territoriales y departamentales en bancos de programas y proyectos de la Gobernación de Antioquia Medellín</t>
  </si>
  <si>
    <t>220285</t>
  </si>
  <si>
    <t>Profesionales de Apoyo</t>
  </si>
  <si>
    <t>UNI</t>
  </si>
  <si>
    <t>01.01.2023</t>
  </si>
  <si>
    <t>Operador logístico-eventos</t>
  </si>
  <si>
    <t>Central de medios-publicaciones</t>
  </si>
  <si>
    <t>Practicantes de excelencia</t>
  </si>
  <si>
    <t>Procesos de capacitación banco proyectos</t>
  </si>
  <si>
    <t>Contratación de prestación servicios</t>
  </si>
  <si>
    <t>Institucionalidad sólida</t>
  </si>
  <si>
    <t>Consolidación  sistema de información estadístico  Antioquia</t>
  </si>
  <si>
    <t>220342</t>
  </si>
  <si>
    <t>Doc de operaciones estadísticas</t>
  </si>
  <si>
    <t>Desarrollo operaciones estadísticas</t>
  </si>
  <si>
    <t>logística mesas de concertación</t>
  </si>
  <si>
    <t>Contratación Profesional de apoyo DSI</t>
  </si>
  <si>
    <t>Adquisición Licencias software uso DSI</t>
  </si>
  <si>
    <t>Practicante de excelencia</t>
  </si>
  <si>
    <t>Desarrollo de capacitaciones</t>
  </si>
  <si>
    <t>PRS</t>
  </si>
  <si>
    <t>Actualz. metodología base datos</t>
  </si>
  <si>
    <t>Gestión para resultados</t>
  </si>
  <si>
    <t>Fortalecimiento del pilar de seguimiento del modelo de gestión para resultados  Antioquia</t>
  </si>
  <si>
    <t>220305</t>
  </si>
  <si>
    <t>Apoyo practicante(s)</t>
  </si>
  <si>
    <t>Mesa de Ayuda</t>
  </si>
  <si>
    <t>Licencias informáticas</t>
  </si>
  <si>
    <t>Fortalecimiento técnico</t>
  </si>
  <si>
    <t>21.02.2023</t>
  </si>
  <si>
    <t>Fortalecimiento Fiscal y Financiero de las Entidades Territoriales del Departamento  Antioquia</t>
  </si>
  <si>
    <t>220304</t>
  </si>
  <si>
    <t>Servicio de transporte terrestre</t>
  </si>
  <si>
    <t>Dotación de elementos tecnológicos</t>
  </si>
  <si>
    <t>Central de Medios</t>
  </si>
  <si>
    <t>Estrategias de generación de ingresos</t>
  </si>
  <si>
    <t>Herramientas Fiscales, Finan y Contables</t>
  </si>
  <si>
    <t>Jornadas de Acuerdos Municipales</t>
  </si>
  <si>
    <t>Operador Logístico</t>
  </si>
  <si>
    <t>Practicantes de Excelencia</t>
  </si>
  <si>
    <t>Desarrollo Plataforma Tecnológica</t>
  </si>
  <si>
    <t>Adquisición y actualización licencias</t>
  </si>
  <si>
    <t>Fort fiscal y financiero municipios</t>
  </si>
  <si>
    <t>Fortalecimiento a la gestión y dirección de la administración pública territorial</t>
  </si>
  <si>
    <t>Fortalecimiento del Modelo de Gestión para Resultados en la Gobernación de Antioquia  Medellín</t>
  </si>
  <si>
    <t>220324</t>
  </si>
  <si>
    <t>capacitación servidores en GPR</t>
  </si>
  <si>
    <t>NA</t>
  </si>
  <si>
    <t>02.01.2023</t>
  </si>
  <si>
    <t>Elaboración y difusión cartillas</t>
  </si>
  <si>
    <t>CIFRA:Centro de Información y Analítica de Antioquia</t>
  </si>
  <si>
    <t>Desarrollo del centro de información y analítica de la Gobernación de Antioquia  Antioquia</t>
  </si>
  <si>
    <t>160037</t>
  </si>
  <si>
    <t>Subportal territorio funcionado</t>
  </si>
  <si>
    <t>Protocolo subportal territorio</t>
  </si>
  <si>
    <t>Modernización Anuario y Cuentas</t>
  </si>
  <si>
    <t>Implementación enlaces conectividad</t>
  </si>
  <si>
    <t>servicio de uso del software estad. SPSS</t>
  </si>
  <si>
    <t>02.04.2023</t>
  </si>
  <si>
    <t>Encuesta de Calidad de Vida</t>
  </si>
  <si>
    <t>Adquisición equipos tecnológicos</t>
  </si>
  <si>
    <t>18.05.2023</t>
  </si>
  <si>
    <t>Contratación Profesional de apoyo DID</t>
  </si>
  <si>
    <t>12.05.2023</t>
  </si>
  <si>
    <t xml:space="preserve"> Fomento del desarrollo de aplicaciones, software y contenidos para impulsar la apropiación de las Tecnologías de la Información y las Comunicaciones (TIC)</t>
  </si>
  <si>
    <t>Soporte y mantenimiento portales DAP</t>
  </si>
  <si>
    <t>17.08.2023</t>
  </si>
  <si>
    <t>Uso de de software general</t>
  </si>
  <si>
    <t>30.06.2023</t>
  </si>
  <si>
    <t>Planeación, articulación e integración con subregiones y departamentos hermanos.</t>
  </si>
  <si>
    <t>Fortalecimiento de la Planeación, articulación e integración territorial con subregiones y departamentos hermanos a través de alianz as estratégicas, en el Departamento de   Antioquia</t>
  </si>
  <si>
    <t>220331</t>
  </si>
  <si>
    <t>Fortalecimiento de esquemas asociativos</t>
  </si>
  <si>
    <t>ContratosPersonalFormulacionPEP</t>
  </si>
  <si>
    <t>ContratosPersonalEstructuracPEP</t>
  </si>
  <si>
    <t>Logística, eventos y comunicaciones</t>
  </si>
  <si>
    <t>Planeación Territorial en Antioquia</t>
  </si>
  <si>
    <t>Fortalecimiento de los procesos de planeación territorial en  Antioquia</t>
  </si>
  <si>
    <t>220333</t>
  </si>
  <si>
    <t>ContratosPersonal_Estudios_IOT</t>
  </si>
  <si>
    <t>ContratacionEstudiosPersonalSDP</t>
  </si>
  <si>
    <t>%</t>
  </si>
  <si>
    <t>ContrataciónApoyoA_GestiónCTPD</t>
  </si>
  <si>
    <t>ContratoLicenciasOperacMisional</t>
  </si>
  <si>
    <t>ContratoLicenciasOperaciFunción</t>
  </si>
  <si>
    <t>ContratoApoyo_OperadorLogístico</t>
  </si>
  <si>
    <t>ContratoGestión_CentralDeMedios</t>
  </si>
  <si>
    <t>Taller Antioquia</t>
  </si>
  <si>
    <t>Diseño y puesta en marcha del programa Taller Antioquia, para el fortalecimiento de la planeación articulada e integral en el depart amento de  Antioquia</t>
  </si>
  <si>
    <t>220332</t>
  </si>
  <si>
    <t>ContratoProfesionalEstTerritor</t>
  </si>
  <si>
    <t>Unidos por el Atrato Antioqueño.</t>
  </si>
  <si>
    <t>Formulación del Plan Estratégico del Río Atrato y sus zonas de influencia en los municipios de   Murindó, Vigía Del Fuerte, Turbo, M utata</t>
  </si>
  <si>
    <t>220338</t>
  </si>
  <si>
    <t>Formulación Plan Estratégico Rio Atrato</t>
  </si>
  <si>
    <t>Contrato Apoyo Operador Log.</t>
  </si>
  <si>
    <t>Contratación Equipo Prof. P.E.</t>
  </si>
  <si>
    <t>Agenda Antioquia 2040.</t>
  </si>
  <si>
    <t>Formulación Agenda 20-40 Para  Antioquia</t>
  </si>
  <si>
    <t>220337</t>
  </si>
  <si>
    <t>45010101-SERVICIO TRANSPORTE TERRESTRE A</t>
  </si>
  <si>
    <t>Apoyo Logístico y Comunicaciones</t>
  </si>
  <si>
    <t>Contrato equipo profesional P.E.A.A.</t>
  </si>
  <si>
    <t>Proceso aprobación Agenda Ant.2040</t>
  </si>
  <si>
    <t>Tiquetes Aéreos</t>
  </si>
  <si>
    <t>Seguimiento formulación aproba AA2040</t>
  </si>
  <si>
    <t>OBSERVATORIO DE POLÍTICAS PUBLICAS DE ANTIOQUIA</t>
  </si>
  <si>
    <t>Consolidación del observatorio de políticas publicas de Antioquia OPPA   Antioquia</t>
  </si>
  <si>
    <t>220344</t>
  </si>
  <si>
    <t>Insumos de información</t>
  </si>
  <si>
    <t>Dependencias acompañadas</t>
  </si>
  <si>
    <t>Portal del Observatorio</t>
  </si>
  <si>
    <t>Plataforma corporativa</t>
  </si>
  <si>
    <t>Batería de indicadores</t>
  </si>
  <si>
    <t>cultura del dato</t>
  </si>
  <si>
    <t>Practicadeexcelencia</t>
  </si>
  <si>
    <t>Central de medios</t>
  </si>
  <si>
    <t>01.04.2023</t>
  </si>
  <si>
    <t>OPERACIÓN LOGÍSTICA</t>
  </si>
  <si>
    <t>11.08.2023</t>
  </si>
  <si>
    <t>45040509 .Central de medios</t>
  </si>
  <si>
    <t>Implementación del catastro con enfoque multipropósito</t>
  </si>
  <si>
    <t>Implementación Catastro con Enfoque Multipropósito en el Departamento de Antioquia  Medellín</t>
  </si>
  <si>
    <t>260002</t>
  </si>
  <si>
    <t>Servicio de Transporte Terrestre</t>
  </si>
  <si>
    <t>Realizar actividades comunicativas</t>
  </si>
  <si>
    <t>Realizar apoyo gestión de actualización</t>
  </si>
  <si>
    <t>Dotar de elementos tecnológicos</t>
  </si>
  <si>
    <t>Realizar apoyo gestión de conservación</t>
  </si>
  <si>
    <t>Renovar licencias</t>
  </si>
  <si>
    <t>Fortalecimiento de la planeación institucional y territorial de la Gobernación de Antioquia  Medellín</t>
  </si>
  <si>
    <t>220357</t>
  </si>
  <si>
    <t>Servicio de asistencia técnica</t>
  </si>
  <si>
    <t>Desarrollo capacitaciones asesoría té</t>
  </si>
  <si>
    <t>Generación documento planeación integral</t>
  </si>
  <si>
    <t>Central de Medios - Publicaciones</t>
  </si>
  <si>
    <t>24.04.2023</t>
  </si>
  <si>
    <t>Ope Log fortalecimiento técnico</t>
  </si>
  <si>
    <t>DEPTO ADM GEST RIESGO</t>
  </si>
  <si>
    <t>Manejo de Desastres</t>
  </si>
  <si>
    <t>Implementación del proceso de manejo de desastres en el departamento de  Antioquia</t>
  </si>
  <si>
    <t>220288</t>
  </si>
  <si>
    <t>Transporte para talleres EMRE</t>
  </si>
  <si>
    <t>Transporte capacitación respuesta</t>
  </si>
  <si>
    <t>Operación Operador COE</t>
  </si>
  <si>
    <t>Operación Salas de Apoyo</t>
  </si>
  <si>
    <t>Operación Sala Control COE</t>
  </si>
  <si>
    <t>Comunicaciones y telecomunicaciones</t>
  </si>
  <si>
    <t>Operación Sala Situacional</t>
  </si>
  <si>
    <t>Operación Sala de Planificación</t>
  </si>
  <si>
    <t>Operación Sala Política y Comando</t>
  </si>
  <si>
    <t>Construcción</t>
  </si>
  <si>
    <t>Adquirir AHE</t>
  </si>
  <si>
    <t>Fortalecer la capacidad de respuesta</t>
  </si>
  <si>
    <t>Elaborar informe de capacitación</t>
  </si>
  <si>
    <t>Realización jornadas capacitación</t>
  </si>
  <si>
    <t>Elaboración del material didáctico</t>
  </si>
  <si>
    <t>Implementar logística capacitación</t>
  </si>
  <si>
    <t>Programar jornadas capacitación</t>
  </si>
  <si>
    <t>Elaborar el plan de estudios</t>
  </si>
  <si>
    <t>Asesoría técnica a los municipios</t>
  </si>
  <si>
    <t>Implementar logística talleres</t>
  </si>
  <si>
    <t>Realización de talleres CMGRD</t>
  </si>
  <si>
    <t>EDRE actualizada y Guia EMRE</t>
  </si>
  <si>
    <t>Practicantes de apoyo</t>
  </si>
  <si>
    <t>Estudios y diseños</t>
  </si>
  <si>
    <t>Fortalecimiento institucional manejo</t>
  </si>
  <si>
    <t>Reducción del riesgo</t>
  </si>
  <si>
    <t>Implementación de la Reducción del Riesgo de Desastres en el Departamento de  Antioquia</t>
  </si>
  <si>
    <t>210031</t>
  </si>
  <si>
    <t>Transporte para capacitación proyectos</t>
  </si>
  <si>
    <t>Transporte para capacitación PMGRD</t>
  </si>
  <si>
    <t>Transporte para capacitación FMGRD</t>
  </si>
  <si>
    <t>Implementar logística para capacitación</t>
  </si>
  <si>
    <t>Realización de las jornadas</t>
  </si>
  <si>
    <t>Programar y citar jornadas capacitación</t>
  </si>
  <si>
    <t>Identificar la necesidad</t>
  </si>
  <si>
    <t>Elaboración estudios y diseños</t>
  </si>
  <si>
    <t>Procesos de contratación pública</t>
  </si>
  <si>
    <t>Ejecución de contratos</t>
  </si>
  <si>
    <t>Elaborar estudios previos contratación</t>
  </si>
  <si>
    <t>Asesoría y asistencia técnica a los muni</t>
  </si>
  <si>
    <t>24.01.2023</t>
  </si>
  <si>
    <t>Fortalecimiento institucional reduccion</t>
  </si>
  <si>
    <t>01.06.2023</t>
  </si>
  <si>
    <t>Conocimiento del Riesgo de Desastres</t>
  </si>
  <si>
    <t>Implementación del conocimiento del riesgo en el departamento de  Antioquia</t>
  </si>
  <si>
    <t>220360</t>
  </si>
  <si>
    <t>Difusión de las campañas</t>
  </si>
  <si>
    <t>Diseño de campañas</t>
  </si>
  <si>
    <t>Material impreso-digital de las campañas</t>
  </si>
  <si>
    <t>Análisis y diseño del SIGRAN</t>
  </si>
  <si>
    <t>Implementación del SIGRAN</t>
  </si>
  <si>
    <t>Capacitación y uso del SIGRAN</t>
  </si>
  <si>
    <t>Soporte del SIGRAN</t>
  </si>
  <si>
    <t>Monitoreo y seguimiento</t>
  </si>
  <si>
    <t>Adquisición de equipos</t>
  </si>
  <si>
    <t>Realizar jornadas capacitación</t>
  </si>
  <si>
    <t>Mantenimiento de los SAT</t>
  </si>
  <si>
    <t>Análisis de variables implementación SAT</t>
  </si>
  <si>
    <t>Difusión de la información</t>
  </si>
  <si>
    <t>Implementación, monitoreo,segumiento SAT</t>
  </si>
  <si>
    <t>Identificar puntos críticos</t>
  </si>
  <si>
    <t>Iniciar los procesos de contratación</t>
  </si>
  <si>
    <t>Ejecución de contratos para estudios</t>
  </si>
  <si>
    <t>Fortalecimiento institucional</t>
  </si>
  <si>
    <t>02.06.2023</t>
  </si>
  <si>
    <t>DESPACHO DEL GOBERNADOR</t>
  </si>
  <si>
    <t>Gestión Pública Visible y Disponible</t>
  </si>
  <si>
    <t>Divulgación de información pública para la ciudadanía del Departamento de  Antioquia</t>
  </si>
  <si>
    <t>160036</t>
  </si>
  <si>
    <t>Contratación medición interna</t>
  </si>
  <si>
    <t>Contratación medios comunitario</t>
  </si>
  <si>
    <t>Contratación apoyo logístico</t>
  </si>
  <si>
    <t>Contratación medios masivos</t>
  </si>
  <si>
    <t>Modernización y estructura organizacional sólida. Indicador 03-Modelo de Gobierno Corporativo para la</t>
  </si>
  <si>
    <t>Fortalecimiento y puesta en marcha del Conglomerado Público y de la Oficina de seguimiento a Proyectos Estratégicos para la Gobernac ión de Antioquia a cargo de la Oficina Privada del Despacho del Gobernador.  Antioquia</t>
  </si>
  <si>
    <t>220348</t>
  </si>
  <si>
    <t>Plataforma Conglomerado Público</t>
  </si>
  <si>
    <t>Formación especializada</t>
  </si>
  <si>
    <t>Documento conceptual</t>
  </si>
  <si>
    <t>Empresa de Vivienda e Infraestructura de Antioquia - VIVA</t>
  </si>
  <si>
    <t>Viviendas dignas para la vida</t>
  </si>
  <si>
    <t>Construcción de viviendas rurales nuevas iniciadas en el Departamento de  Antioquia</t>
  </si>
  <si>
    <t>040030</t>
  </si>
  <si>
    <t>Realizar administración de CIFA</t>
  </si>
  <si>
    <t>Contratar serv. de publicidad y difusión</t>
  </si>
  <si>
    <t>Contratar servicio de transporte VNR</t>
  </si>
  <si>
    <t>Ejecutar supervisión a proyectos de VNR</t>
  </si>
  <si>
    <t>Construir viviendas rurales nuevas.</t>
  </si>
  <si>
    <t>Realizar de estudios y diseños.</t>
  </si>
  <si>
    <t>Construcción de viviendas urbanas nuevas iniciadas en el Departamento de  Antioquia</t>
  </si>
  <si>
    <t>040018</t>
  </si>
  <si>
    <t>Contratar servicio de transporte VNU</t>
  </si>
  <si>
    <t>Ejecutar supervisión a proyectos de VNU</t>
  </si>
  <si>
    <t>Construir viviendas urbanas nuevas</t>
  </si>
  <si>
    <t>Mejoramiento, legalización y titulación de vivienda social</t>
  </si>
  <si>
    <t>Mejoramiento de viviendas rurales en el Departamento de  Antioquia</t>
  </si>
  <si>
    <t>040031</t>
  </si>
  <si>
    <t>Contratar serv de publicidad y difusión</t>
  </si>
  <si>
    <t>Contratar servicio de transporte MVR</t>
  </si>
  <si>
    <t>Ejecutar supervisión a proyectos de MVR</t>
  </si>
  <si>
    <t>Mejorar viviendas rurales</t>
  </si>
  <si>
    <t>Realizar diagnósticos</t>
  </si>
  <si>
    <t>Mejoramiento de viviendas urbanas en el Departamento de  Antioquia</t>
  </si>
  <si>
    <t>040020</t>
  </si>
  <si>
    <t>Contratar servicio de transporte MVU</t>
  </si>
  <si>
    <t>Ejecutar supervisión a proyectos de MVU</t>
  </si>
  <si>
    <t>Mejorar viviendas urbanas</t>
  </si>
  <si>
    <t>Titulación de viviendas y predios en el Departamento de  Antioquia</t>
  </si>
  <si>
    <t>040019</t>
  </si>
  <si>
    <t>Entregar títulos de propiedad</t>
  </si>
  <si>
    <t>Contratar servicio de transporte TIT</t>
  </si>
  <si>
    <t>Ejecutar en campo verificación de titulo</t>
  </si>
  <si>
    <t>Socializar proyecto y resultados previos</t>
  </si>
  <si>
    <t>Realizar estudio de títulos</t>
  </si>
  <si>
    <t>Realizar capacitaciones en territorio</t>
  </si>
  <si>
    <t>Realizar identificación de beneficiarios</t>
  </si>
  <si>
    <t>Hábitat para la equidad</t>
  </si>
  <si>
    <t>Construcción de intervenciones urbanas integrales de espacio público asociadas a la vivienda en el Departamento de  Antioquia</t>
  </si>
  <si>
    <t>040025</t>
  </si>
  <si>
    <t>Contratar servicio de transporte INUI</t>
  </si>
  <si>
    <t>Supervisar INUI y sus resultados</t>
  </si>
  <si>
    <t>Construir INUI asociadas a la vivienda</t>
  </si>
  <si>
    <t>Ejecutar estudios y diseños INUI</t>
  </si>
  <si>
    <t>Generar diagnósticos de intervención</t>
  </si>
  <si>
    <t>Reconocer estructura urbana del mpio</t>
  </si>
  <si>
    <t>Construcción de espacio público efectivo en el Departamento de  Antioquia</t>
  </si>
  <si>
    <t>040026</t>
  </si>
  <si>
    <t>Contratar servicio de transporte EP</t>
  </si>
  <si>
    <t>Supervisar EP y sus resultados</t>
  </si>
  <si>
    <t>M2</t>
  </si>
  <si>
    <t>Construir espacio público efectivo</t>
  </si>
  <si>
    <t>Ejecutar estudios y diseños EP</t>
  </si>
  <si>
    <t>Generar diagnósticos de intervención EP</t>
  </si>
  <si>
    <t>Mejoramiento de entorno con la estrategia "Antioquia se Pinta de Vida" en los Municipios y/o Distritos del Departamento de  Antioqui a</t>
  </si>
  <si>
    <t>040027</t>
  </si>
  <si>
    <t>Contratar servicio de transporte ASPV</t>
  </si>
  <si>
    <t>Supervisar las intervenciones ASPV</t>
  </si>
  <si>
    <t>Realizar Jornada del Festival ASPV</t>
  </si>
  <si>
    <t>Realizar Pre jornada ASPV</t>
  </si>
  <si>
    <t>Caracterizar técnicamente c/vivienda</t>
  </si>
  <si>
    <t>Socializar proyecto y talleres ASPV</t>
  </si>
  <si>
    <t>Realizar diagnóstico del territorio</t>
  </si>
  <si>
    <t>Capacitar en la metodología ASPV</t>
  </si>
  <si>
    <t>Desarrollo de capacitaciones técnicas y/o sociales en los Municipios y/o Distritos del Departamento de  Antioquia</t>
  </si>
  <si>
    <t>040028</t>
  </si>
  <si>
    <t>Contratar servicio de transporte CTS</t>
  </si>
  <si>
    <t>Supervisar las intervenciones CTS</t>
  </si>
  <si>
    <t>Creación programa RUTA RED PROTECTORA</t>
  </si>
  <si>
    <t>Ejecución de talleres Mejoro Mi Entorno</t>
  </si>
  <si>
    <t>Capacitar en adaptación cambio climático</t>
  </si>
  <si>
    <t>Enseñar estrategias Ahorro y Economía</t>
  </si>
  <si>
    <t>Realizar talleres Convivencia y Valores</t>
  </si>
  <si>
    <t>Implementación de laboratorio para el desarrollo de proyectos de innovación y sostenibilidad en el Departamento de  Antioquia</t>
  </si>
  <si>
    <t>040029</t>
  </si>
  <si>
    <t>Contratar servicio de transporte VIVALAB</t>
  </si>
  <si>
    <t>Compilación de resultados VIVALAB</t>
  </si>
  <si>
    <t>Supervisión de procesos I+D VIVALAB</t>
  </si>
  <si>
    <t>Servicio de transferencia conocimiento</t>
  </si>
  <si>
    <t>Socialización de resultados</t>
  </si>
  <si>
    <t>Solución técnica y opciones financieras</t>
  </si>
  <si>
    <t>Actualizar política de vivienda</t>
  </si>
  <si>
    <t>Creación del Sello VIVA Sostenible</t>
  </si>
  <si>
    <t>Creación de ECO-VIVIENDA</t>
  </si>
  <si>
    <t>Diseño de prototipos</t>
  </si>
  <si>
    <t>Diagnóstico de situaciones en territorio</t>
  </si>
  <si>
    <t>Implementación de estrategias para la reducción del déficit habitacional  Antioquia</t>
  </si>
  <si>
    <t>040040</t>
  </si>
  <si>
    <t>Apoyar tec. jur. y social</t>
  </si>
  <si>
    <t>MLL</t>
  </si>
  <si>
    <t>Cofinanciar los proyectos</t>
  </si>
  <si>
    <t>Formular y estructurar los proy</t>
  </si>
  <si>
    <t>Apoyar técnica y socialmente</t>
  </si>
  <si>
    <t>Asignar aportes</t>
  </si>
  <si>
    <t>Realizar estudio factibilidad</t>
  </si>
  <si>
    <t>ESC CONTRA LA DROGADICCIO</t>
  </si>
  <si>
    <t>Salud para el alma, salud mental y convivencia</t>
  </si>
  <si>
    <t>Fortalecimiento de la Escuela Contra la Drogadicción  Antioquia</t>
  </si>
  <si>
    <t>010090</t>
  </si>
  <si>
    <t>Estrategias</t>
  </si>
  <si>
    <t>Investigaciones</t>
  </si>
  <si>
    <t>Articulaciones</t>
  </si>
  <si>
    <t>Gestión del proyecto</t>
  </si>
  <si>
    <t>Análisis política publicas publicas SPA</t>
  </si>
  <si>
    <t>Gerencia de Auditoría Interna</t>
  </si>
  <si>
    <t>Seguimiento y monitoreo</t>
  </si>
  <si>
    <t>Fortalecimiento de la cultura de control en la Gobernación de  Antioquia</t>
  </si>
  <si>
    <t>220300</t>
  </si>
  <si>
    <t>capac en riesg y con</t>
  </si>
  <si>
    <t>01.07.2023</t>
  </si>
  <si>
    <t>semana cultura de control</t>
  </si>
  <si>
    <t>01.08.2023</t>
  </si>
  <si>
    <t>pract excel,apoyo cultra cont</t>
  </si>
  <si>
    <t>encuentro internacional</t>
  </si>
  <si>
    <t>medic percep c de c</t>
  </si>
  <si>
    <t>Seguimiento y Monitoreo.</t>
  </si>
  <si>
    <t>Desarrollo de Auditorías Ciudadanas en los Municipios Priorizados del Departamento de Antioquia  Medellín</t>
  </si>
  <si>
    <t>220303</t>
  </si>
  <si>
    <t>socialización y sensibilización</t>
  </si>
  <si>
    <t>Seguimiento y Monitoreo</t>
  </si>
  <si>
    <t>Incorporación de mejoras a partir de las auditorías con el uso de ACL en la Gobernación de   Antioquia</t>
  </si>
  <si>
    <t>220298</t>
  </si>
  <si>
    <t>licenciamiento de software</t>
  </si>
  <si>
    <t>Mejoramiento de la capacidad operativa de la gerencia de auditoria interna  Antioquia</t>
  </si>
  <si>
    <t>220361</t>
  </si>
  <si>
    <t>FortPlanAudConPersyApoyLog</t>
  </si>
  <si>
    <t>Gerencia de Municipios</t>
  </si>
  <si>
    <t>Fortalecimiento Planeación participativa mediante el desarrollo de Jornadas de Acuerdos entre los municipios, sociedad civil y Gober nación para la priorización y presentación de proyectos de impacto municipal y supramunicipal en Antioquia.  Antioqu</t>
  </si>
  <si>
    <t>220334</t>
  </si>
  <si>
    <t>Firmas de acuerdos</t>
  </si>
  <si>
    <t>Promoción de comités de concertación</t>
  </si>
  <si>
    <t>"Fortalecimiento  acompañamiento y asesoría integral para el desarrollo institucional y el buen gobierno en los municipios de Antioq uia.   Antioquia"</t>
  </si>
  <si>
    <t>220323</t>
  </si>
  <si>
    <t>Asesoría y formación a municipios</t>
  </si>
  <si>
    <t>Socialización de Gerencia de Municipios</t>
  </si>
  <si>
    <t>Gerencia de Seguridad Vial</t>
  </si>
  <si>
    <t>Atención a víctimas viales de Antioquia</t>
  </si>
  <si>
    <t>Asistencia y atención a víctimas viales en el departamento de  Antioquia</t>
  </si>
  <si>
    <t>170056</t>
  </si>
  <si>
    <t>Ruta de atención integral a víctimas</t>
  </si>
  <si>
    <t>Línea de Atención Vial en SIGOB</t>
  </si>
  <si>
    <t>Infraestructura segura</t>
  </si>
  <si>
    <t>Instalación de señalización vial en el Departamento de  Antioquia</t>
  </si>
  <si>
    <t>170055</t>
  </si>
  <si>
    <t>Vías señalizadas e intervenidas</t>
  </si>
  <si>
    <t>KM</t>
  </si>
  <si>
    <t>Gestión del comportamiento humano seguro en las vías</t>
  </si>
  <si>
    <t>Formación y gestión del comportamiento humano seguro en las vías de  Antioquia</t>
  </si>
  <si>
    <t>170054</t>
  </si>
  <si>
    <t>Cátedra Seg. Vial diseñada</t>
  </si>
  <si>
    <t>Campaña a usuarios vulnerables</t>
  </si>
  <si>
    <t>Actores viales capacitados</t>
  </si>
  <si>
    <t>Mpios con elementos regulación</t>
  </si>
  <si>
    <t>Mpios con convenio regulación</t>
  </si>
  <si>
    <t>I.E. con interv. señalización</t>
  </si>
  <si>
    <t>I.E. con planes esc. movilidad</t>
  </si>
  <si>
    <t>Fortalecimiento institucional para el liderazgo de la movilidad</t>
  </si>
  <si>
    <t>Fortalecimiento institucional para el liderazgo de la movilidad (2),  Antioquia</t>
  </si>
  <si>
    <t>170073</t>
  </si>
  <si>
    <t>Municipios asesorados en CLSV</t>
  </si>
  <si>
    <t>Plan Dept. Seg. Vial formulado</t>
  </si>
  <si>
    <t>PDSV - Fase 1, implementado</t>
  </si>
  <si>
    <t>Municipios asesorados en PLSV</t>
  </si>
  <si>
    <t>Gestión Comités Seguridad Vial</t>
  </si>
  <si>
    <t>Gerencia de Servicios Públicos</t>
  </si>
  <si>
    <t>Unidos por la energía para la equidad territorial</t>
  </si>
  <si>
    <t>Ampliación del Índice de la Cobertura de Energía Eléctrica   Antioquia</t>
  </si>
  <si>
    <t>150026</t>
  </si>
  <si>
    <t>Energia eléctrica alternativos</t>
  </si>
  <si>
    <t>Conexiones energía eléctrica</t>
  </si>
  <si>
    <t>Gestión integral de residuos sólidos</t>
  </si>
  <si>
    <t>Ampliación de la cobertura del servicio de aseo en zona urbana y rural en todo el departamento  Antioquia</t>
  </si>
  <si>
    <t>040034</t>
  </si>
  <si>
    <t>Mpios, Formula, implement PGIRS</t>
  </si>
  <si>
    <t>Subregiones aprove y transfo RS</t>
  </si>
  <si>
    <t>Mpios implementación operaci RS</t>
  </si>
  <si>
    <t>Mpios adquisición equipos vehículo</t>
  </si>
  <si>
    <t>Viviendas acceso aseo RS rural</t>
  </si>
  <si>
    <t>Viviendas acceso aseo RS urbana</t>
  </si>
  <si>
    <t>Unidos por el agua potable para Antioquia</t>
  </si>
  <si>
    <t>Ampliación de la Cobertura de agua potable en zona urbana y rural  Antioquia</t>
  </si>
  <si>
    <t>040035</t>
  </si>
  <si>
    <t>Alternativas acceso agua potabl</t>
  </si>
  <si>
    <t>Acueducto construidos optimizad</t>
  </si>
  <si>
    <t>Viviendas agua potable rural</t>
  </si>
  <si>
    <t>Viviendas agua potable urbanas</t>
  </si>
  <si>
    <t>Transporte Terrestre 2023</t>
  </si>
  <si>
    <t>31.12.2023</t>
  </si>
  <si>
    <t>Licencia Arcgis 2023</t>
  </si>
  <si>
    <t>Saneamiento para la protección del medio ambiente</t>
  </si>
  <si>
    <t>Ampliación de la Cobertura del servicio de alcantarillado en las áreas Urbanas y Rurales en todo El Departamento  Antioquia</t>
  </si>
  <si>
    <t>040036</t>
  </si>
  <si>
    <t>Sistemas de aldo optimizados</t>
  </si>
  <si>
    <t>Mpios Distritos STAR construido</t>
  </si>
  <si>
    <t>Viviendas aldo o SITAR rural</t>
  </si>
  <si>
    <t>Viviendas servicio aldo urbano</t>
  </si>
  <si>
    <t>Fortalecimiento para la prestación de servicios públicos</t>
  </si>
  <si>
    <t>Fortalecimiento para la prestación de servicios públicos en Todo El Departamento  Antioquia</t>
  </si>
  <si>
    <t>220359</t>
  </si>
  <si>
    <t>Mpio PDA Manejo Empresarial APSB</t>
  </si>
  <si>
    <t>Mpios forta rural servicios ED</t>
  </si>
  <si>
    <t>Vinculación de Municipio al PDA</t>
  </si>
  <si>
    <t>Mpio cumplimiento de indicadore</t>
  </si>
  <si>
    <t>INDEPORTES</t>
  </si>
  <si>
    <t>Antioquia referente deportivo</t>
  </si>
  <si>
    <t>Fortalecimiento del programa de altos logros y liderazgo deportivo en el departamento de  Antioquia</t>
  </si>
  <si>
    <t>050061</t>
  </si>
  <si>
    <t>Apoyar proyectos especiales</t>
  </si>
  <si>
    <t>Participar en eventos deportiv Nal e Int</t>
  </si>
  <si>
    <t>Implementar Estrategia Deportiva</t>
  </si>
  <si>
    <t>Participar Juegos Nal y Paranacionales</t>
  </si>
  <si>
    <t>Realizar eventos para la preparación</t>
  </si>
  <si>
    <t>02.03.2023</t>
  </si>
  <si>
    <t xml:space="preserve"> Formación y preparación de deportistas</t>
  </si>
  <si>
    <t>Postular Candidatura JN 2027</t>
  </si>
  <si>
    <t>01.03.2023</t>
  </si>
  <si>
    <t>Desarrollo del potencial deportivo en el departamento de   Antioquia</t>
  </si>
  <si>
    <t>050065</t>
  </si>
  <si>
    <t>Realizar seguimiento a los centros</t>
  </si>
  <si>
    <t>Operar centro de desarrollo de Canotaje</t>
  </si>
  <si>
    <t>Operar centro de desarrollo de Pesas</t>
  </si>
  <si>
    <t>Operar centro de desarrollo de Ciclismo</t>
  </si>
  <si>
    <t>Operar centro de desarrollo de Atletismo</t>
  </si>
  <si>
    <t>Operar centro de desarrollo Subacuáticas</t>
  </si>
  <si>
    <t>Adquirir insumos</t>
  </si>
  <si>
    <t>Sistema departamental de capacitación para el deporte</t>
  </si>
  <si>
    <t>Capacitación para el sector del deporte, la actividad física, la recreación y la educación física de   Antioquia</t>
  </si>
  <si>
    <t>050063</t>
  </si>
  <si>
    <t>Recopilar las experiencias del SDC</t>
  </si>
  <si>
    <t>Realizar seguimiento a los programas</t>
  </si>
  <si>
    <t>Diseñar contenidos para la capacitación</t>
  </si>
  <si>
    <t>Realizar capacitac presencial y virtual</t>
  </si>
  <si>
    <t>Infraestructura deportiva para Antioquia</t>
  </si>
  <si>
    <t>Mejoramiento de la infraestructura deportiva y recreativa en el Departamento de   Antioquia</t>
  </si>
  <si>
    <t>050058</t>
  </si>
  <si>
    <t>Cofinanciar infraestructura deportiva</t>
  </si>
  <si>
    <t>Realizar inventario escenarios deportivo</t>
  </si>
  <si>
    <t>Adquirir insumos y servicios conexos</t>
  </si>
  <si>
    <t xml:space="preserve"> Fomento a la recreación, la actividad física y el deporte para desarrollar entornos de convivencia y paz</t>
  </si>
  <si>
    <t>Realizar Interventoría  Parque Tulio O</t>
  </si>
  <si>
    <t>Construir Parque Metropolitano Tulio Osp</t>
  </si>
  <si>
    <t>Construcción de Unidades de Vida para Antioquia U.V.A.  Antioquia</t>
  </si>
  <si>
    <t>050066</t>
  </si>
  <si>
    <t>Construir escenarios y equipam (Fase 3)</t>
  </si>
  <si>
    <t>Realizar diseños (Fase2)</t>
  </si>
  <si>
    <t>Definir modelo de ocupación (Fase1)</t>
  </si>
  <si>
    <t>Realizar seguimiento a las actividades</t>
  </si>
  <si>
    <t>Construcción de un Centro de Alto Rendimiento en  Apartadó</t>
  </si>
  <si>
    <t>050052</t>
  </si>
  <si>
    <t>Construir escenarios y equipamientos</t>
  </si>
  <si>
    <t>Realizar seguimiento a obras de infraest</t>
  </si>
  <si>
    <t>Deporte y salud para la vida</t>
  </si>
  <si>
    <t>Fortalecimiento del programa por su salud muévase pues en los municipio del departamento de  Antioquia</t>
  </si>
  <si>
    <t>050055</t>
  </si>
  <si>
    <t>Adquirir implementación actividad física</t>
  </si>
  <si>
    <t>Realizar eventos masivos</t>
  </si>
  <si>
    <t>Realizar estudios sobre actividad física</t>
  </si>
  <si>
    <t>Implementar juegos de actividad física</t>
  </si>
  <si>
    <t>Realizar encuentros intersectoriales</t>
  </si>
  <si>
    <t>Aunar esfuerzos con el Gobierno Nacional</t>
  </si>
  <si>
    <t>Crear, divulgar contenidos comunicación</t>
  </si>
  <si>
    <t>Promover actividad física en Antioquia</t>
  </si>
  <si>
    <t>Promover el uso de la Bicicleta</t>
  </si>
  <si>
    <t>Realizar Seguimiento al Programa</t>
  </si>
  <si>
    <t>Fortalecimiento de los Programas Recreativos en los Municipios del Departamento de  Antioquia</t>
  </si>
  <si>
    <t>050064</t>
  </si>
  <si>
    <t>Adquirir servicios logísticos eventos</t>
  </si>
  <si>
    <t>Realizar encuentros intergeneracionales</t>
  </si>
  <si>
    <t>Adquirir implementación recreativa</t>
  </si>
  <si>
    <t>Promocionar actividades recreativas</t>
  </si>
  <si>
    <t>Implementar programa institucional</t>
  </si>
  <si>
    <t>Acompañamiento territorial Municipal</t>
  </si>
  <si>
    <t>09.03.2023</t>
  </si>
  <si>
    <t>Realizar activación recreativa TO</t>
  </si>
  <si>
    <t>16.03.2023</t>
  </si>
  <si>
    <t xml:space="preserve"> Cofinanciar monitores recreativos</t>
  </si>
  <si>
    <t>Realizar festivales y tomas recreativas</t>
  </si>
  <si>
    <t>Fortalecimiento de las escuelas deportivas en los municipios del departamento de   Antioquia</t>
  </si>
  <si>
    <t>050059</t>
  </si>
  <si>
    <t>Adquirir implementación deportiva</t>
  </si>
  <si>
    <t>Realizar festivales recreo deportivos</t>
  </si>
  <si>
    <t>Cofinanciar monitores deportivos</t>
  </si>
  <si>
    <t>Proveer alimentación y transporte a escu</t>
  </si>
  <si>
    <t>Fortalecimiento de los juegos del sector social comunitario en los municipios del departamento de  Antioquia</t>
  </si>
  <si>
    <t>050057</t>
  </si>
  <si>
    <t>Ejecutar fase zonales y final Camp y Ver</t>
  </si>
  <si>
    <t>Ejecutar Encuentro Deptales Indígena</t>
  </si>
  <si>
    <t>Ejecutar fase zonales y finales Deptales</t>
  </si>
  <si>
    <t>Adquirir implementación juegos sociales</t>
  </si>
  <si>
    <t>44021010 Apoyar eventos deporte social</t>
  </si>
  <si>
    <t>Fortalecimiento de los Juegos del Sector Educativo en  Antioquia</t>
  </si>
  <si>
    <t>050053</t>
  </si>
  <si>
    <t>Realizar seguimiento al programa</t>
  </si>
  <si>
    <t>Ejecutar fases zonales y final Escolares</t>
  </si>
  <si>
    <t>Participar Fase Nacional Intercolegiados</t>
  </si>
  <si>
    <t>Ejecutar zonal y finales Intercolegiados</t>
  </si>
  <si>
    <t>Realizar seguimiento Talento Deportivo</t>
  </si>
  <si>
    <t>Fortalecimiento del deporte formativo en los municipios del departamento de  Antioquia</t>
  </si>
  <si>
    <t>050056</t>
  </si>
  <si>
    <t>Realizar seguimiento y monitoreo</t>
  </si>
  <si>
    <t>Transferir recursos a 125 municipios</t>
  </si>
  <si>
    <t>Desarrollo y fortalecimiento institucional</t>
  </si>
  <si>
    <t>Mejoramiento del sistema de información INDEPORTES ANTIOQUIA  Antioquia</t>
  </si>
  <si>
    <t>220320</t>
  </si>
  <si>
    <t>Mejorar la plataforma de software</t>
  </si>
  <si>
    <t>Mejorar la plataforma hardware</t>
  </si>
  <si>
    <t>Estructurar Políticas Sistem Información</t>
  </si>
  <si>
    <t>Mejorar y potencializar los sistemas</t>
  </si>
  <si>
    <t>Fortalecer Sistema de Gestión Documental</t>
  </si>
  <si>
    <t>Implementar de nuevo sistema ERP</t>
  </si>
  <si>
    <t>Fortalecimiento observatorio del deporte de   Antioquia</t>
  </si>
  <si>
    <t>220321</t>
  </si>
  <si>
    <t>Actualizar Sistemas Gestión de Calidad</t>
  </si>
  <si>
    <t>Implementar MIPG</t>
  </si>
  <si>
    <t>Actualizar la política pública</t>
  </si>
  <si>
    <t>Mejorar sistema información observatorio</t>
  </si>
  <si>
    <t>Estructurar e implementar observatorio</t>
  </si>
  <si>
    <t>Realizar seguimiento y evaluación</t>
  </si>
  <si>
    <t>Apoyo técnico y psicosocial a atletas y para atletas  Antioquia</t>
  </si>
  <si>
    <t>050069</t>
  </si>
  <si>
    <t>Entregar apo alimentac paratl</t>
  </si>
  <si>
    <t>Entregar apo alimentación atl</t>
  </si>
  <si>
    <t>Entregar apo económico atle</t>
  </si>
  <si>
    <t>Entregar apo educativo a atle</t>
  </si>
  <si>
    <t>Entregar apo económi paratle</t>
  </si>
  <si>
    <t>Entregar póliza a para-atletas</t>
  </si>
  <si>
    <t>Brindar apo téc para-atletas</t>
  </si>
  <si>
    <t>Brindar apo técnico a atletas</t>
  </si>
  <si>
    <t>Entregar póliza a los atletas</t>
  </si>
  <si>
    <t>Entregar apo educativ paratle</t>
  </si>
  <si>
    <t>Realizar seguimiento apoyos</t>
  </si>
  <si>
    <t>Realizar Control Técnico</t>
  </si>
  <si>
    <t>Adquirir insumos para el apoyo Alojamien</t>
  </si>
  <si>
    <t>Apoyo científico al rendimiento deportivo de atletas y para atletas  Antioquia</t>
  </si>
  <si>
    <t>050068</t>
  </si>
  <si>
    <t>Realizar investigaciones</t>
  </si>
  <si>
    <t>Realizar control médico esp para-atletas</t>
  </si>
  <si>
    <t>Mantenimiento y calibraciones de equipos</t>
  </si>
  <si>
    <t>Realizar control médico esp a atletas</t>
  </si>
  <si>
    <t>Compra de equipos y suministros médicos</t>
  </si>
  <si>
    <t>Seguimiento y Monitoreo a servicios</t>
  </si>
  <si>
    <t>2021003050071</t>
  </si>
  <si>
    <t>Fortalecimiento de la imagen institucional como referente social en el departamento Antioquia</t>
  </si>
  <si>
    <t>050067</t>
  </si>
  <si>
    <t>Diseñar e implementar estrategias comun</t>
  </si>
  <si>
    <t>Implementar Plan de medios</t>
  </si>
  <si>
    <t>Apoyar eventos del sector</t>
  </si>
  <si>
    <t>Instituto de Cultura de Antioquia</t>
  </si>
  <si>
    <t>UNIDOS POR LA PARTICIPACIÓN Y LA CIUDADANÍA CULTURAL</t>
  </si>
  <si>
    <t>Difusión "movilización y participación ciudadana"  Antioquia</t>
  </si>
  <si>
    <t>060050</t>
  </si>
  <si>
    <t>Plan de lectura</t>
  </si>
  <si>
    <t>Espacios planificación</t>
  </si>
  <si>
    <t>Asesorías planes</t>
  </si>
  <si>
    <t>Espacios de participación</t>
  </si>
  <si>
    <t>Sesiones de los consejos</t>
  </si>
  <si>
    <t>Actualización plan dptal</t>
  </si>
  <si>
    <t>Planeación participativa</t>
  </si>
  <si>
    <t>UNIDOS POR LA INFRAESTRUCTURA Y LA DOTACIÓN CULTURAL</t>
  </si>
  <si>
    <t>Dotación cultural y artística  Antioquia</t>
  </si>
  <si>
    <t>060052</t>
  </si>
  <si>
    <t>Dotación de vestuario</t>
  </si>
  <si>
    <t>Materiales y suministros</t>
  </si>
  <si>
    <t>Equipamiento bibliotecas</t>
  </si>
  <si>
    <t>Instrumentos musicales</t>
  </si>
  <si>
    <t>Suministro equipos</t>
  </si>
  <si>
    <t>Muebles y utilería</t>
  </si>
  <si>
    <t>Integración tecnológica para el aseguramiento de la calidad  Antioquia</t>
  </si>
  <si>
    <t>060053</t>
  </si>
  <si>
    <t>Fortalecer la plataforma tecnológica.</t>
  </si>
  <si>
    <t>Mejoramiento "adecuación y/o mantenimiento de las infraestructuras culturales"  Antioquia</t>
  </si>
  <si>
    <t>060047</t>
  </si>
  <si>
    <t>Mantenimiento Infraestructura</t>
  </si>
  <si>
    <t>Adecuación infraestructura</t>
  </si>
  <si>
    <t>UNIDOS POR EL PATRIMONIO Y LA MEMORIA</t>
  </si>
  <si>
    <t>Conservación "apropiación y divulgación del patrimonio cultural"  Antioquia</t>
  </si>
  <si>
    <t>060049</t>
  </si>
  <si>
    <t>Inventarios</t>
  </si>
  <si>
    <t>Mantenimiento Palacio</t>
  </si>
  <si>
    <t>Cátedra de Patrimonio</t>
  </si>
  <si>
    <t>Formulación P.E.S Y P.E.M</t>
  </si>
  <si>
    <t>Intervenciones</t>
  </si>
  <si>
    <t xml:space="preserve"> Gestión, protección y salvaguardia del patrimonio cultural colombiano</t>
  </si>
  <si>
    <t>Plan departamental</t>
  </si>
  <si>
    <t>UNIDOS PARA LA FORMACIÓN ARTÍSTICA Y CULTURAL</t>
  </si>
  <si>
    <t>Formación artística y cultural  Antioquia</t>
  </si>
  <si>
    <t>060051</t>
  </si>
  <si>
    <t>Profesionalización</t>
  </si>
  <si>
    <t>Emprendedores formados</t>
  </si>
  <si>
    <t>Profesionalización.</t>
  </si>
  <si>
    <t>Formación continua</t>
  </si>
  <si>
    <t>UNIDOS PARA LA CREACIÓN, EL ARTE Y LA CULTURA</t>
  </si>
  <si>
    <t>Divulgación “procesos de circulación artística y cultural”  Antioquia</t>
  </si>
  <si>
    <t>060046</t>
  </si>
  <si>
    <t>Publicaciones ICPA</t>
  </si>
  <si>
    <t>Iniciativas emprendedoras</t>
  </si>
  <si>
    <t>Fomento a la lectura</t>
  </si>
  <si>
    <t>Circulación audiovisual</t>
  </si>
  <si>
    <t>Iniciativas culturales municipales.</t>
  </si>
  <si>
    <t>Programación propia</t>
  </si>
  <si>
    <t>Apoyo a Festivales</t>
  </si>
  <si>
    <t>Eventos culturales</t>
  </si>
  <si>
    <t>Circulación artística</t>
  </si>
  <si>
    <t>Día del Tango</t>
  </si>
  <si>
    <t>Desarrollo convocatoria publica para la creacion, la innovacion y el fortalecimiento de la ciudadania cultural en Antioquia , Antioq uia, Occidente</t>
  </si>
  <si>
    <t>060048</t>
  </si>
  <si>
    <t>Salas Concertadas</t>
  </si>
  <si>
    <t>Conceptualización</t>
  </si>
  <si>
    <t>Acción comunicacional</t>
  </si>
  <si>
    <t>Bancos Jurados</t>
  </si>
  <si>
    <t>Estímulos día del Tango</t>
  </si>
  <si>
    <t>Estímulos audiovisuales</t>
  </si>
  <si>
    <t>ANTIOQUIA VIVE</t>
  </si>
  <si>
    <t>Difusión "Antioquia Vive"  Antioquia</t>
  </si>
  <si>
    <t>060045</t>
  </si>
  <si>
    <t>Presentación en escena</t>
  </si>
  <si>
    <t>Circulación artísticas</t>
  </si>
  <si>
    <t>Fortalecimiento artistas</t>
  </si>
  <si>
    <t>IU POLITECNICO</t>
  </si>
  <si>
    <t>2202  - Calidad y fomento de la educación superior</t>
  </si>
  <si>
    <t>Mejoramiento de los servicios de Bibliotecas, Archivo y Correspondencia y Laboratorios en el Politécnico Colombiano Jaime Isaza Cada vid de   Medellín, Bello, Apartadó, Rionegro</t>
  </si>
  <si>
    <t>020299</t>
  </si>
  <si>
    <t>Adquirir recursos bibliográficos</t>
  </si>
  <si>
    <t>Suscribir recursos electrónicos</t>
  </si>
  <si>
    <t>Adquirir equipos e insumos Bibliote</t>
  </si>
  <si>
    <t>Suscri herrami gestión informa Biblio</t>
  </si>
  <si>
    <t>Equips,mueb,materi, softyhardwCLE</t>
  </si>
  <si>
    <t>Adquisición reactivs, vidrierí,etc CLE</t>
  </si>
  <si>
    <t>Digitalización documentos</t>
  </si>
  <si>
    <t>Renovar hardwarysoftwar</t>
  </si>
  <si>
    <t>Adecuar infraestructura CLE</t>
  </si>
  <si>
    <t>Mantenimiento de Equipos CLE</t>
  </si>
  <si>
    <t>Personal cualificado para CLE</t>
  </si>
  <si>
    <t>Incrementar personal Bibliotecas</t>
  </si>
  <si>
    <t>Incrementar personal Archivo</t>
  </si>
  <si>
    <t>Instrumentos Archivísticos</t>
  </si>
  <si>
    <t>Fortalecimiento de la gestión institucional y la infraestructura física de la sede y centros regionales del Politécnico Colombiano J aime Isaza Cadavid en  Medellín, Bello, Rionegro, Apartadó, Marinilla, San Jerónimo</t>
  </si>
  <si>
    <t>020313</t>
  </si>
  <si>
    <t>Mantenimiento sistema integr gestion</t>
  </si>
  <si>
    <t>Contratacion servicios gestion</t>
  </si>
  <si>
    <t>Adec constru manten infraestructura</t>
  </si>
  <si>
    <t>Fortalecimiento y desarrollo de la investigación del Politécnico Colombiano Jaime Isaza Cadavid en el Departamento de  Antioquia</t>
  </si>
  <si>
    <t>020310</t>
  </si>
  <si>
    <t>Desarrollo convocatorias SCTeI</t>
  </si>
  <si>
    <t>"Fortalecimiento y mejoramiento del acceso equitativo y permanencia docente en la educación superior en el Politécnico Colombiano Ja ime Isaza Cadavid Antioquia  Antioquia"</t>
  </si>
  <si>
    <t>020315</t>
  </si>
  <si>
    <t>Gestión contratación cátedra</t>
  </si>
  <si>
    <t>Gestión estrategias acceso permanencia</t>
  </si>
  <si>
    <t>Fortalecimiento y desarrollo de la docencia, procesos académicos, pedagógicos y psicopedagógico con enfoque Aula Taller en PCJIC, or ientado a la permanencia, la excelencia académica e inclusión territorial Nacional  Antioquia</t>
  </si>
  <si>
    <t>020312</t>
  </si>
  <si>
    <t>Incrementar oferta y presencia regiones</t>
  </si>
  <si>
    <t>Gestionar capacitación docencia</t>
  </si>
  <si>
    <t>Gestionar estrategias aula taller</t>
  </si>
  <si>
    <t>IU TECNOLOGICO DE ANT</t>
  </si>
  <si>
    <t>Educación superior y educación para el trabajo y el desarrollo humano en las subregiones</t>
  </si>
  <si>
    <t>Fortalecimiento  a las Instituciones de Educación Superior oficial – Tecnológico de Antioquia  Antioquia</t>
  </si>
  <si>
    <t>020284</t>
  </si>
  <si>
    <t>Gastos generales</t>
  </si>
  <si>
    <t>Bonos pensionales</t>
  </si>
  <si>
    <t>Plan de Bibliotecas</t>
  </si>
  <si>
    <t>Actualización tecnológica</t>
  </si>
  <si>
    <t>Aportes parafiscales</t>
  </si>
  <si>
    <t>Nóminas</t>
  </si>
  <si>
    <t>Impresos y Publicaciones</t>
  </si>
  <si>
    <t>Servicios Públicos</t>
  </si>
  <si>
    <t>Materiales y Suministros</t>
  </si>
  <si>
    <t>Mantenimiento del Tecnológico de Antioquia I.U  Antioquia</t>
  </si>
  <si>
    <t>020291</t>
  </si>
  <si>
    <t>Gestión amb y paisajísmo</t>
  </si>
  <si>
    <t>Control de Acceso</t>
  </si>
  <si>
    <t>Seguridad Fisica electró</t>
  </si>
  <si>
    <t>Manteni Sedes Alternas</t>
  </si>
  <si>
    <t>Aseo Sosten Instalacion</t>
  </si>
  <si>
    <t>Manteni Infraestru Física</t>
  </si>
  <si>
    <t>Const Adiciones y Mejoras</t>
  </si>
  <si>
    <t>Consolidación de la  Acreditación Institucional del Tecnológico de Antioquia  Antioquia</t>
  </si>
  <si>
    <t>020287</t>
  </si>
  <si>
    <t>Inves, Artística, Cultural</t>
  </si>
  <si>
    <t>Infra Físca Apoyo Acade</t>
  </si>
  <si>
    <t>Infraestructura Tecn</t>
  </si>
  <si>
    <t>Personal Adm y Docentes</t>
  </si>
  <si>
    <t>Bienestar Institucional</t>
  </si>
  <si>
    <t>Actualización del  sistema de información corporativo del Tecnológico de Antioquia I.U  Antioquia</t>
  </si>
  <si>
    <t>020285</t>
  </si>
  <si>
    <t>Ancho de Banda de Internet</t>
  </si>
  <si>
    <t>Sist de Seguridad</t>
  </si>
  <si>
    <t>Compra de Equipos</t>
  </si>
  <si>
    <t>Sist de Información</t>
  </si>
  <si>
    <t>Licenc de Software</t>
  </si>
  <si>
    <t>Dotación de Laboratorios del Tecnológico de Antioquial I.U  Antioquia</t>
  </si>
  <si>
    <t>020290</t>
  </si>
  <si>
    <t>Equipos de Laboratorio</t>
  </si>
  <si>
    <t>Dotación de equipos de ayudas educativas para el Tecnológico de Antioquia I.U  Antioquia</t>
  </si>
  <si>
    <t>020283</t>
  </si>
  <si>
    <t>Equipos Prod Audiovisual</t>
  </si>
  <si>
    <t>Equipos Imprenta</t>
  </si>
  <si>
    <t>Capacitación del Talento Humano (docentes y empleados) del Tecnológico de Antioquia I.U  Antioquia</t>
  </si>
  <si>
    <t>020292</t>
  </si>
  <si>
    <t>Capacitación docentes</t>
  </si>
  <si>
    <t>Capacitación Administrativos</t>
  </si>
  <si>
    <t>Fortalecimiento  de los Recursos bibliográficos  del  Tecnológico de Antioquia I.U  Antioquia</t>
  </si>
  <si>
    <t>020289</t>
  </si>
  <si>
    <t>Libros Electrónicos</t>
  </si>
  <si>
    <t>Suscripción a Revistas</t>
  </si>
  <si>
    <t>Adquisición de Libros</t>
  </si>
  <si>
    <t>Adquisición de Bases de Datos</t>
  </si>
  <si>
    <t>PENSIONES ANTIOQUIA</t>
  </si>
  <si>
    <t>FortalecimientodelastecnologíasdelaInformaciónylascomunicacionesTICS</t>
  </si>
  <si>
    <t>Servicio SOPORTE,ALMACENAR, ADECUAR ERP  Medellín</t>
  </si>
  <si>
    <t>220343</t>
  </si>
  <si>
    <t>Soportar,almacenar,adecuar ERP</t>
  </si>
  <si>
    <t>JHR</t>
  </si>
  <si>
    <t>Promotora Ferrocarril de Antioquia</t>
  </si>
  <si>
    <t>Fomento y promoción de la Infraestructura férrea y logística de Antioquia y su conectividad</t>
  </si>
  <si>
    <t>Capitalización Promotora Ferrocarril de   Antioquia</t>
  </si>
  <si>
    <t>170079</t>
  </si>
  <si>
    <t>Realizar capitalización al Ferrocarril</t>
  </si>
  <si>
    <t>Secretaría de Agricultura y Desarrollo Rural</t>
  </si>
  <si>
    <t>Logística, marketing regional y apertura de mercados para un comercio justo, sostenible y competitivo</t>
  </si>
  <si>
    <t>Apoyo Registro de predio exportador y certificaciones para el cumplimiento de normas de calidad orientadas a mejorar producción, com ercialización y sostenibilidad ambiental en  Antioquia</t>
  </si>
  <si>
    <t>140082</t>
  </si>
  <si>
    <t>Agricultura precisión</t>
  </si>
  <si>
    <t>Registro predio exportador</t>
  </si>
  <si>
    <t>PQ</t>
  </si>
  <si>
    <t>Certificación Internacionales</t>
  </si>
  <si>
    <t>Transferencia de tecnología</t>
  </si>
  <si>
    <t>Promoción y sensibilización</t>
  </si>
  <si>
    <t>Fortalecimiento  LOGÍSTICO COMERCIAL, DE MARKETING Y APERTURA DE MERCADOS PARA UN COMERCIO JUSTO, SOSTENIBLE Y COMPETITIVO POR MEDIO  DE INNOVACIÓN Y ALIANZAS PÚBLICO PRIVADAS EN EL DEPARTAMENTO DE  Antioquia</t>
  </si>
  <si>
    <t>140075</t>
  </si>
  <si>
    <t>Logística, eventos y divulgac</t>
  </si>
  <si>
    <t>Actual adquis software-licencias</t>
  </si>
  <si>
    <t>Personal</t>
  </si>
  <si>
    <t>Implementación Plan marketing y campañas</t>
  </si>
  <si>
    <t>Plataforma Tecnológica</t>
  </si>
  <si>
    <t>Kit dotación comercialización</t>
  </si>
  <si>
    <t>Operación Centros integración logística</t>
  </si>
  <si>
    <t>Fortalecimiento asociativo</t>
  </si>
  <si>
    <t>Estrateg fortalecimiento agroempresarial</t>
  </si>
  <si>
    <t>Actualiz adquis hardw-eq comp Sría</t>
  </si>
  <si>
    <t>03.01.2023</t>
  </si>
  <si>
    <t>Mejoramiento trapiches (dotación)</t>
  </si>
  <si>
    <t>Formación para la producción rural</t>
  </si>
  <si>
    <t>Aportes a la formación y/o capacitación para organizaciones campesinas, productores, profesionales y técnicos del sector agropecuari o, forestal, acuícola y pesquero del departamento de  Antioquia</t>
  </si>
  <si>
    <t>140079</t>
  </si>
  <si>
    <t>insumos, equipos y materiales</t>
  </si>
  <si>
    <t>Productor capacitados BP-sostenibilidad</t>
  </si>
  <si>
    <t>Profesional-técnico formados extensión</t>
  </si>
  <si>
    <t>Eventos CONSEA</t>
  </si>
  <si>
    <t>Transfer de tecnología, planifica y TIC</t>
  </si>
  <si>
    <t>Campañas sanidad agropecuaria</t>
  </si>
  <si>
    <t>Campañas promoción abejas</t>
  </si>
  <si>
    <t>Uso eficiente de los recursos naturales para la producción sostenible.</t>
  </si>
  <si>
    <t>"Mejoramiento de las áreas con conflicto de uso de suelo mediante la implementación de unidades productivas con MIPE- BPG- BPA, con enfoque agroecológico y reconversión productiva .   Antioquia"</t>
  </si>
  <si>
    <t>140077</t>
  </si>
  <si>
    <t>Entrega Equipos-KIT-Dotación</t>
  </si>
  <si>
    <t>Implementación de BPA-BPP</t>
  </si>
  <si>
    <t>Fertilizantes-Material Vegetal-Otros</t>
  </si>
  <si>
    <t>Entrega equipos dotación</t>
  </si>
  <si>
    <t>Implementación de MIPE - sanidad</t>
  </si>
  <si>
    <t>Entrega insumos establecimiento</t>
  </si>
  <si>
    <t>Gestión territorial de la seguridad alimentaria y nutricional</t>
  </si>
  <si>
    <t>Mejoramiento de la eficiencia de los sistemas productivos de Agricultura Familiar en el  departamento de  Antioquia</t>
  </si>
  <si>
    <t>140078</t>
  </si>
  <si>
    <t>Mesas trabajo desarrollo Alianza</t>
  </si>
  <si>
    <t>Gestiòn Alianza Buen vivir</t>
  </si>
  <si>
    <t>Divulgaciòn estra orientadas perdidas</t>
  </si>
  <si>
    <t>Elaboraciòn Plan bioagricultura</t>
  </si>
  <si>
    <t>Dotaciòn de los Proyectos Pedagicos</t>
  </si>
  <si>
    <t>Dotaciòn de los sistemas productivos</t>
  </si>
  <si>
    <t>Acompañamiento tècnico y capacitaciòn</t>
  </si>
  <si>
    <t>Adecuación y mante físico de vía Tercia</t>
  </si>
  <si>
    <t xml:space="preserve"> Inclusión productiva de pequeños productores rurales</t>
  </si>
  <si>
    <t>Acompañamiento y fortal jovenes rurales</t>
  </si>
  <si>
    <t>Implementación de sistemas de aprovechamiento de residuos sólidos orgánicos generados en plantas de beneficio animal y plazas de fer ia del Departamento de   Antioquia</t>
  </si>
  <si>
    <t>210028</t>
  </si>
  <si>
    <t>Adecuación de PTARs</t>
  </si>
  <si>
    <t>Montaje Plantas aprovecha de RSO en PBA</t>
  </si>
  <si>
    <t xml:space="preserve"> Productividad agropecuaria y reconversión de los sistemas productivos a polos de desarrollo agrotecnológico</t>
  </si>
  <si>
    <t>Contribución  al aumento de la productividad Agropecuaria y Reconversión de los sistemas productivos a polos de Desarrollo Agrotecno lógicos en el Departamento de  Antioquia</t>
  </si>
  <si>
    <t>140084</t>
  </si>
  <si>
    <t>Potenciar los polos de desarrollo</t>
  </si>
  <si>
    <t>Estableci recuperación áreas de cultivos</t>
  </si>
  <si>
    <t>Construc invernaderos estableci cultivos</t>
  </si>
  <si>
    <t>Gestión para formalizar las alianzas</t>
  </si>
  <si>
    <t>Personal apoyo gestión cadenas</t>
  </si>
  <si>
    <t>Infraestructura y tecnología para el apoyo a la asociatividad y la comercialización: Nueva generación de plazas d</t>
  </si>
  <si>
    <t>Implementación  de Infraestructura y tecnología para el apoyo a la asociatividad y la comercialización: Nueva generación de plazas d e mercado y ciudadelas agrotecnológicas en el departamento de  Antioquia</t>
  </si>
  <si>
    <t>140087</t>
  </si>
  <si>
    <t>Mejoramiento infraestructura productiva</t>
  </si>
  <si>
    <t>Gestión recursos financiación proyec cti</t>
  </si>
  <si>
    <t>Gestión logística funcióna/ ciudadelas</t>
  </si>
  <si>
    <t>Formulación plan cannabis para Antioquia</t>
  </si>
  <si>
    <t>Desarrollo agroforestal y agricultura sostenible</t>
  </si>
  <si>
    <t>Implementación de sistemas agroforestales y de agricultura sostenible para el aumento de la productividad y adaptación al cambio cli mático en el Departamento de  Antioquia</t>
  </si>
  <si>
    <t>140089</t>
  </si>
  <si>
    <t>Event extensíon rural tranf tecnología</t>
  </si>
  <si>
    <t>Productores agroforestales acompañados</t>
  </si>
  <si>
    <t>Producción Material Propagativo-calidad</t>
  </si>
  <si>
    <t>Implement Sist Agroforest-Silvopastoril</t>
  </si>
  <si>
    <t>Asociatividad rural para el cierre de brechas</t>
  </si>
  <si>
    <t>Apoyo a la Asociatividad rural para el cierre de brechas en  Antioquia</t>
  </si>
  <si>
    <t>140090</t>
  </si>
  <si>
    <t>implementar modelos de negocio</t>
  </si>
  <si>
    <t>Nuevos emprendimientos</t>
  </si>
  <si>
    <t>fortalecimiento de organizaciones</t>
  </si>
  <si>
    <t>Caracterización de organizaciones</t>
  </si>
  <si>
    <t>Secretaría de Ambiente y Sostenibilidad</t>
  </si>
  <si>
    <t>Cultura del cuidado ambiental y fortalecimiento institucional para la resiliencia al cambio climático</t>
  </si>
  <si>
    <t>Fortalecimiento de la cultura del cuidado ambiental en el departamento de   Antioquia</t>
  </si>
  <si>
    <t>210035</t>
  </si>
  <si>
    <t>Transportar</t>
  </si>
  <si>
    <t>Realizar campañas ctrl deforest</t>
  </si>
  <si>
    <t>Realizar jornadas reforestacion</t>
  </si>
  <si>
    <t>Realizar acci educ GIRS</t>
  </si>
  <si>
    <t>Ejecutar acci fortl art CIDEA</t>
  </si>
  <si>
    <t>Realizar acci divulg PPEAA</t>
  </si>
  <si>
    <t>Cuidado de nuestros ecosistemas hídricos</t>
  </si>
  <si>
    <t>Mejoramiento de la oferta y disponibilidad del recurso hídrico en  Antioquia</t>
  </si>
  <si>
    <t>210038</t>
  </si>
  <si>
    <t>Realizar vigil pred abast acue</t>
  </si>
  <si>
    <t>KM2</t>
  </si>
  <si>
    <t>Realizar sgmto esquemas PSA</t>
  </si>
  <si>
    <t>Aumentar cobertura vege suelo</t>
  </si>
  <si>
    <t>Adquirir predios cuencas abast</t>
  </si>
  <si>
    <t>Apoyar proceso compra predios</t>
  </si>
  <si>
    <t>Realizar ctrl pred abast acue</t>
  </si>
  <si>
    <t>Apoyar negocios verdes con PSA</t>
  </si>
  <si>
    <t>Aislar predios cuencas abast</t>
  </si>
  <si>
    <t>M</t>
  </si>
  <si>
    <t>Realizar mnto predio cuen abast</t>
  </si>
  <si>
    <t>Aumentar cobertura vegetal suel</t>
  </si>
  <si>
    <t>Implementar esquemas de PSA</t>
  </si>
  <si>
    <t>Mitigación y adaptación al cambio climático</t>
  </si>
  <si>
    <t>Implementación del Plan de Cambio Climático de  Antioquia</t>
  </si>
  <si>
    <t>210037</t>
  </si>
  <si>
    <t>Implementar acc del PICCA</t>
  </si>
  <si>
    <t>Apoyar proyec recup areas degra</t>
  </si>
  <si>
    <t>Implementar meca art ctrl defor</t>
  </si>
  <si>
    <t>Constituir aliza sost camb clim</t>
  </si>
  <si>
    <t>Fortalecer Nodo Reg Camb Clima</t>
  </si>
  <si>
    <t>Fomentar practicas profesionales</t>
  </si>
  <si>
    <t xml:space="preserve"> Gestión del cambio climático para un desarrollo bajo en carbono y resiliente al clima</t>
  </si>
  <si>
    <t>43020106-Elaborar sist MRV</t>
  </si>
  <si>
    <t>01.05.2023</t>
  </si>
  <si>
    <t>Mi animal, mi amigo</t>
  </si>
  <si>
    <t>Generación de espacios de sensibilización e interacción entre animales en situación de calle y vulnerabilidad con los humanos en el departamento de  Antioquia</t>
  </si>
  <si>
    <t>210030</t>
  </si>
  <si>
    <t>Realizar for impl pro sen inte</t>
  </si>
  <si>
    <t>Crear progr sens interac animal</t>
  </si>
  <si>
    <t>Sustitución de vehículos de tracción animal en el departamento de Antioquia</t>
  </si>
  <si>
    <t>Mejoramiento de las condiciones de vida de los animales utilizados como vehículos de tracción en el departamento de  Antioquia</t>
  </si>
  <si>
    <t>070109</t>
  </si>
  <si>
    <t>Capacitar no uso veh trac anima</t>
  </si>
  <si>
    <t>Realizar susti veh tracc animal</t>
  </si>
  <si>
    <t>Trato digno de los animales</t>
  </si>
  <si>
    <t>Mejoramiento de las condiciones de bienestar para los animales domésticos en situación de calle y vulnerabilidad en el departamento de  Antioquia</t>
  </si>
  <si>
    <t>010089</t>
  </si>
  <si>
    <t>Implementar estra protec animal</t>
  </si>
  <si>
    <t>Fortalecer juntas def animales</t>
  </si>
  <si>
    <t>Constituir juntas def animales</t>
  </si>
  <si>
    <t>Divulgar PPPBAA</t>
  </si>
  <si>
    <t>Apoyar pro prote bien anim mpal</t>
  </si>
  <si>
    <t>Realizar camp educ protec anim</t>
  </si>
  <si>
    <t>Ecosistemas estratégicos y corredores ecológicos para la preservación de la biodiversidad</t>
  </si>
  <si>
    <t>Implementación de estrategias de conservación de la biodiversidad en los ecosistemas estratégicos de  Antioquia</t>
  </si>
  <si>
    <t>210040</t>
  </si>
  <si>
    <t>Realizar act recup func eco</t>
  </si>
  <si>
    <t>Identificar areas degradadas</t>
  </si>
  <si>
    <t>Apoyar ampl areas prot exist</t>
  </si>
  <si>
    <t>Apoyar decla nvas areas prot</t>
  </si>
  <si>
    <t>Apoyar mpio estru SILAPS/SIMAPS</t>
  </si>
  <si>
    <t>Apoyar ident corred biol</t>
  </si>
  <si>
    <t>Fortalecer comite SIAA</t>
  </si>
  <si>
    <t>Apoyar proy negocios verdes</t>
  </si>
  <si>
    <t>Implementar acci PM areas prot</t>
  </si>
  <si>
    <t>Implentar acc con sp somb corre</t>
  </si>
  <si>
    <t>Protección de la vida silvestre</t>
  </si>
  <si>
    <t>Implementación de acciones encaminadas a la protección y el bienestar de la fauna silvestre en el departamento de  Antioquia</t>
  </si>
  <si>
    <t>210041</t>
  </si>
  <si>
    <t>Impl estr pro sp poli disp sem</t>
  </si>
  <si>
    <t>Fortalecer ope vig ctrl traf FS</t>
  </si>
  <si>
    <t>Implementar pro ten resp anim</t>
  </si>
  <si>
    <t>Fortalecer orga def prot animal</t>
  </si>
  <si>
    <t>Secretaría de Educación</t>
  </si>
  <si>
    <t>Escuela Rural</t>
  </si>
  <si>
    <t>Fortalecimiento de una educación rural con enfoque territorial en   Antioquia</t>
  </si>
  <si>
    <t>020253</t>
  </si>
  <si>
    <t>Formula Proy Polític Públic Edu Rur</t>
  </si>
  <si>
    <t>01.02.2023</t>
  </si>
  <si>
    <t>AS AT implementac MEF EE rurales</t>
  </si>
  <si>
    <t>Edición publicac document PE</t>
  </si>
  <si>
    <t>Socializac validac documento PE</t>
  </si>
  <si>
    <t>Formac doce direct pedagog activ MEF</t>
  </si>
  <si>
    <t>Elaborac doc PEST Articular MEF</t>
  </si>
  <si>
    <t>11.05.2023</t>
  </si>
  <si>
    <t>Escuela diversa e inclusiva</t>
  </si>
  <si>
    <t>Consolidación de Antioquia como territorio educativo diverso e incluyente en los 117 municipios no certificados en educación del Dep artamento de  Antioquia</t>
  </si>
  <si>
    <t>020255</t>
  </si>
  <si>
    <t>Dotación población étnica</t>
  </si>
  <si>
    <t>Dotación población excombatiente</t>
  </si>
  <si>
    <t>Dotación para EcD y ETEx</t>
  </si>
  <si>
    <t>Dotación aulas aceleración</t>
  </si>
  <si>
    <t>Formular proyect investigac étnica</t>
  </si>
  <si>
    <t>Acompañami actores poblac étnica</t>
  </si>
  <si>
    <t>Diagnostic fortalecer lengu indígen</t>
  </si>
  <si>
    <t>Resignificar PEC pueblos indígenas</t>
  </si>
  <si>
    <t>Acompañamien actores víctimas paz</t>
  </si>
  <si>
    <t>Acompañamiento actores EcD y EcTEx</t>
  </si>
  <si>
    <t>Disponer talento humano competente</t>
  </si>
  <si>
    <t>Maestros, escuelas y territorios</t>
  </si>
  <si>
    <t>020250</t>
  </si>
  <si>
    <t>Comité Dptal Forma Jume operando</t>
  </si>
  <si>
    <t>Plan Dptal forma docent actualiza</t>
  </si>
  <si>
    <t>Publicación experiencias académicas</t>
  </si>
  <si>
    <t>Conformac Centros Investi Escolar</t>
  </si>
  <si>
    <t>Fort RENSA art procs de formac</t>
  </si>
  <si>
    <t>Conformación Redes Maestros</t>
  </si>
  <si>
    <t>Asesor Asist Téc procesos forma doc</t>
  </si>
  <si>
    <t>Formac académic pedag doc direc doc</t>
  </si>
  <si>
    <t>Unidos a un clic</t>
  </si>
  <si>
    <t>Formación y fortalecimiento del aprendizaje en lenguas extranjeras a docentes y estudiantes de los Establecimientos Educativas Ofici ales de los 117 municipios no certificados del Departamento de  Antioquia</t>
  </si>
  <si>
    <t>020258</t>
  </si>
  <si>
    <t>Formación docentes segunda lengua</t>
  </si>
  <si>
    <t>Apro fort comp comu segun leng doc est</t>
  </si>
  <si>
    <t>Formación estudiantes segunda lengua</t>
  </si>
  <si>
    <t>UN ENFOQUE ALTERNATIVO PARA LA EDUCACIÓN MEDIA</t>
  </si>
  <si>
    <t>Implementación de estrategias orientadas a Escuela, vocación y proyecto de vida  en  Antioquia</t>
  </si>
  <si>
    <t>020256</t>
  </si>
  <si>
    <t>Estudio pertinencia flexibili oferta</t>
  </si>
  <si>
    <t>Caracterización de EE articulados</t>
  </si>
  <si>
    <t>AyAT orienta vocac y proyec vida</t>
  </si>
  <si>
    <t>AyAT formulaci actualización estrate</t>
  </si>
  <si>
    <t>Difusión y convocatoria</t>
  </si>
  <si>
    <t>18.04.2023</t>
  </si>
  <si>
    <t>Acompañamiento psicosocial actores</t>
  </si>
  <si>
    <t>Articular acciones con comuni educa</t>
  </si>
  <si>
    <t>Espacios colectivos de construcción y aprendizaje</t>
  </si>
  <si>
    <t>Desarrollo de estudios e investigaciones del sector educativo de   Antioquia</t>
  </si>
  <si>
    <t>020281</t>
  </si>
  <si>
    <t>Adquisición de licencias</t>
  </si>
  <si>
    <t>Reposición equipos de computo secretaría</t>
  </si>
  <si>
    <t>Desar tecno Sist infor platafor program</t>
  </si>
  <si>
    <t>Apoyo Profesional</t>
  </si>
  <si>
    <t>Implemen técnic anális explotac datos</t>
  </si>
  <si>
    <t>Evaluaciones y publicaciones</t>
  </si>
  <si>
    <t>Unidos a un Clic</t>
  </si>
  <si>
    <t>Implementación de servicio de conectividad a internet para uso de la comunidad educativa de   Antioquia</t>
  </si>
  <si>
    <t>020280</t>
  </si>
  <si>
    <t>Conectividad ciudadelas educ</t>
  </si>
  <si>
    <t>Conectividad parques educativos</t>
  </si>
  <si>
    <t>Conectividad sedes urbanas</t>
  </si>
  <si>
    <t>Conectividad sedes rurales</t>
  </si>
  <si>
    <t>Espacios colectivos de creación y aprendizaje</t>
  </si>
  <si>
    <t>Difusión de contenidos educativos mediante diferentes medios de comunicación dirigidos a estudiantes en edad escolar en los municipi os no certificados en educación del Departamento de  Antioquia</t>
  </si>
  <si>
    <t>020251</t>
  </si>
  <si>
    <t>Seguimiento a radioeducación</t>
  </si>
  <si>
    <t>Seguimiento a teleeducación</t>
  </si>
  <si>
    <t>Emisión de programas de radioeducación</t>
  </si>
  <si>
    <t>Emisión de programas de teleeducación</t>
  </si>
  <si>
    <t>Producción programas de radioeducación</t>
  </si>
  <si>
    <t>Producción programas de teleeducación</t>
  </si>
  <si>
    <t>Diseño pedagógico para radioeducación</t>
  </si>
  <si>
    <t>Diseño pedagógico para teleeducación</t>
  </si>
  <si>
    <t>Adquisición Dotación de herramientas tecnológicas para el sector educativo en el departamento de Antioquia.  Antioquia</t>
  </si>
  <si>
    <t>020264</t>
  </si>
  <si>
    <t>Dotar Disposit en IE oficiales</t>
  </si>
  <si>
    <t>Escuelas rutas de calidad</t>
  </si>
  <si>
    <t>Administración y pago nómina personal docente, directivo docente y administrativo de la Secretaria de Educación del Departamento de   Antioquia</t>
  </si>
  <si>
    <t>020261</t>
  </si>
  <si>
    <t>Pago de nomina administrativo</t>
  </si>
  <si>
    <t>Pago nomina directivo docente</t>
  </si>
  <si>
    <t>Pago nomina docente</t>
  </si>
  <si>
    <t>Suministro personal administrativo y actividades de apoyo a las Instituciones Educativas  Antioquia</t>
  </si>
  <si>
    <t>020267</t>
  </si>
  <si>
    <t>Pago gastos operación tiquetes</t>
  </si>
  <si>
    <t>Contratación personal apoyo</t>
  </si>
  <si>
    <t>Entrega dotación personal admin I.E.</t>
  </si>
  <si>
    <t>04.01.2023</t>
  </si>
  <si>
    <t>Adquisición de los elementos de dotación para los docentes que devengan menos de dos salarios mínimos l.v. Municipios no certificado s en educación del Departamento de  Antioquia</t>
  </si>
  <si>
    <t>020268</t>
  </si>
  <si>
    <t>Entrega de la dotación.</t>
  </si>
  <si>
    <t>02.02.2023</t>
  </si>
  <si>
    <t>Formación para el Ser</t>
  </si>
  <si>
    <t>Mejoramiento de la Calidad de Vida Laboral de docentes, directivos docentes y administrativos de los Establecimientos Educativos ofi ciales de los municipios no certificados de   Antioquia</t>
  </si>
  <si>
    <t>020271</t>
  </si>
  <si>
    <t>Acomp Plan calidad vida lab</t>
  </si>
  <si>
    <t>Elabora encues diagnós interes neces</t>
  </si>
  <si>
    <t>Program académ práct preven lesion enf</t>
  </si>
  <si>
    <t>realizac eventos académ psicos</t>
  </si>
  <si>
    <t>Realizac jueg depor recrea cult</t>
  </si>
  <si>
    <t>Realizac taller teórico prácticos</t>
  </si>
  <si>
    <t>Evaluac desem Administrativos</t>
  </si>
  <si>
    <t>Administración planta cargos</t>
  </si>
  <si>
    <t>Bienestar lab incentivos Administra</t>
  </si>
  <si>
    <t>Convocatoria CNSC Admin</t>
  </si>
  <si>
    <t>Carnetización Administrativos</t>
  </si>
  <si>
    <t>Concursos internos CA Administrativos</t>
  </si>
  <si>
    <t>Registro CA Administrativa</t>
  </si>
  <si>
    <t>SIGEP HojVid Decl BieRen Administrat</t>
  </si>
  <si>
    <t>Subsi asistenc G1 Administrivos</t>
  </si>
  <si>
    <t>Construcción Intervención de la infraestructura física de los ambientes de aprendizaje en el Departamento de Antioquia  Antioquia</t>
  </si>
  <si>
    <t>020276</t>
  </si>
  <si>
    <t>Predios Legalizados</t>
  </si>
  <si>
    <t>Construcción Aulas nuevas</t>
  </si>
  <si>
    <t>Mantenimien espacios físicos</t>
  </si>
  <si>
    <t>Transporte</t>
  </si>
  <si>
    <t>19.05.2023</t>
  </si>
  <si>
    <t>Apoyo logístico a visitas</t>
  </si>
  <si>
    <t>Personal de appoyo</t>
  </si>
  <si>
    <t>Programa: Fondo de becas para la educación superior y técnica</t>
  </si>
  <si>
    <t>Apoyo a la financiación mediante becas para el acceso y la permanencia en la educación superior a estudiantes del departamento de  A ntioquia</t>
  </si>
  <si>
    <t>020278</t>
  </si>
  <si>
    <t>Financiación becas PDET</t>
  </si>
  <si>
    <t>Financiación becas Valle de A.</t>
  </si>
  <si>
    <t>Financiación becas Subregiones</t>
  </si>
  <si>
    <t>Operación y seguimiento</t>
  </si>
  <si>
    <t>Fondo de becas para la educación superior y técnica</t>
  </si>
  <si>
    <t>Capacitación en conocimientos académicos y técnicos laborales para los habitantes del departamento de   Antioquia</t>
  </si>
  <si>
    <t>020277</t>
  </si>
  <si>
    <t>Brindar oferta ETDH.</t>
  </si>
  <si>
    <t>Administración subsidio transporte.</t>
  </si>
  <si>
    <t>Otorgar sostenimiento</t>
  </si>
  <si>
    <t>Oferta educativa informal</t>
  </si>
  <si>
    <t>29.05.2023</t>
  </si>
  <si>
    <t>Espacios colectivos de creación y aprendizaje.</t>
  </si>
  <si>
    <t>Mejoramiento de ambientes de aprendizaje mediante la dotación de mobiliario escolar y material educativo en sedes oficiales en los 1 17 municipios no certificados del Departamento de Antioquia.  Antioquia</t>
  </si>
  <si>
    <t>020265</t>
  </si>
  <si>
    <t>Dotar material educativo sedes</t>
  </si>
  <si>
    <t>Dotar mobiliario escolar sedes.</t>
  </si>
  <si>
    <t>Prestación del servicio educativo oficial en los 117 municipios no certificados del Departamento de  Antioquia</t>
  </si>
  <si>
    <t>020275</t>
  </si>
  <si>
    <t>Contrat prestación servicio educat</t>
  </si>
  <si>
    <t>Contrato apoyo supervisión</t>
  </si>
  <si>
    <t>Desarrollo de estrategias para el acceso y permanencia  escolar de los estudiantes oficiales en los 117 municipios no certificados d el Departamento de  Antioquia</t>
  </si>
  <si>
    <t>020272</t>
  </si>
  <si>
    <t>Afiliación estudiantes ARL</t>
  </si>
  <si>
    <t>Adqui póliza accid estudia U y R</t>
  </si>
  <si>
    <t>Implem jornada única EE</t>
  </si>
  <si>
    <t>Dllo estra perman recur Sector Solidar</t>
  </si>
  <si>
    <t>Cofinanciación del transporte escolar</t>
  </si>
  <si>
    <t>Apoyo profesional acceso y permanencia</t>
  </si>
  <si>
    <t>15.05.2023</t>
  </si>
  <si>
    <t>Construcción , reposición y mantenimiento de la Infraestructura Física Educativa del Departamento de   Antioquia</t>
  </si>
  <si>
    <t>020325</t>
  </si>
  <si>
    <t>Consultoría</t>
  </si>
  <si>
    <t>Construcción de Aulas nuevas</t>
  </si>
  <si>
    <t>Reposición ampliación Espacios físicos</t>
  </si>
  <si>
    <t>Mantenimiento de espacios físicos</t>
  </si>
  <si>
    <t>Secretaría de Gobierno, Paz y No Violencia</t>
  </si>
  <si>
    <t>SEGURIDAD Y CONVIVENCIA CIUDADANA</t>
  </si>
  <si>
    <t>Fortalecimiento teconológico, administrativo, y operativo a los cuerpos de bomeros  Antioquia</t>
  </si>
  <si>
    <t>220313</t>
  </si>
  <si>
    <t>DOTACIÓN CUERPOS DE BOMBEROS</t>
  </si>
  <si>
    <t>ASESORÍAS Y ASISTENCIAS TÉCNICAS</t>
  </si>
  <si>
    <t>IMPLEMENTACIÓN DE LA POLÍTICA PUBLICA INTEGRAL DE LIBERTAD RELIGIOSA Y DE CULTO</t>
  </si>
  <si>
    <t>Implementación de la Política pública de libertad religiosa y de cultos de  Antioquia</t>
  </si>
  <si>
    <t>220312</t>
  </si>
  <si>
    <t>Implementación de la Política Pública</t>
  </si>
  <si>
    <t>Fortalecimiento institucional para la respuesta integral a la población migrante</t>
  </si>
  <si>
    <t>Asesoria a municipios para la atención a Población Migrante.  Antioquia</t>
  </si>
  <si>
    <t>220314</t>
  </si>
  <si>
    <t>asistecia tecnica municipio</t>
  </si>
  <si>
    <t>Fortalecimiento institucional para la atención integral a víctimas</t>
  </si>
  <si>
    <t>Asesoria Contribuir a la reparación integral de las víctimas en el departamento de Antioquia  Antioquia</t>
  </si>
  <si>
    <t>070108</t>
  </si>
  <si>
    <t>Apoyo Técnico Practicantes</t>
  </si>
  <si>
    <t>Mesas_Particip/víctimas asesor</t>
  </si>
  <si>
    <t>Mun_ases_med_satisf_gara_no rep</t>
  </si>
  <si>
    <t>Munic _asesora ley 1448 de 2011</t>
  </si>
  <si>
    <t>Acompañ_técnico_ desapar_forzad</t>
  </si>
  <si>
    <t>Sujeto_repar_colecti acompañ</t>
  </si>
  <si>
    <t>PAT dept/_formu_implem_ajust</t>
  </si>
  <si>
    <t>Plan_acción CDJT /subcomites</t>
  </si>
  <si>
    <t>Antioquia protege los derechos humanos, promueve la no violencia y reconciliación</t>
  </si>
  <si>
    <t>Implementación Acciones de protección de los derechos humanos, promoción de la no violencia y reconciliación en Antioquia  Antioquia</t>
  </si>
  <si>
    <t>220310</t>
  </si>
  <si>
    <t>Estrategias de formación en DDHH</t>
  </si>
  <si>
    <t>Asistencia subsidiaria a víctimas</t>
  </si>
  <si>
    <t>Asis preven aten vulner DH DIH</t>
  </si>
  <si>
    <t>Acciones promocion cultura DH</t>
  </si>
  <si>
    <t>Alianza para implem politi de DH</t>
  </si>
  <si>
    <t>Municipios con acciones aicma</t>
  </si>
  <si>
    <t>Instanc partic DH y paz fortale</t>
  </si>
  <si>
    <t>Plan deptal DDHH</t>
  </si>
  <si>
    <t>Red deptal de educación DH</t>
  </si>
  <si>
    <t>Antioquia constructora de paz</t>
  </si>
  <si>
    <t>Fortalecimiento para la participación ciudadana y la generación de estrategias encaminadas a la construcción y consolidación de la p az territorial en el Departamento de  Antioquia</t>
  </si>
  <si>
    <t>220297</t>
  </si>
  <si>
    <t>Adq de mobiliario, dotación y enseres</t>
  </si>
  <si>
    <t>Apoyo Logístico</t>
  </si>
  <si>
    <t>Construcción Agenda Pol Paz No-violencia</t>
  </si>
  <si>
    <t>Antioquia Constructora de Paz</t>
  </si>
  <si>
    <t>Implementación del Acuerdo Final en el Departamento de  Antioquia</t>
  </si>
  <si>
    <t>220296</t>
  </si>
  <si>
    <t>Acompañamiento lineas reincorporación</t>
  </si>
  <si>
    <t>Fortale espacios implement acuer paz</t>
  </si>
  <si>
    <t>Recuperación del tejido social en el departamento de  Antioquia</t>
  </si>
  <si>
    <t>220295</t>
  </si>
  <si>
    <t>Acciones para la reconciliación</t>
  </si>
  <si>
    <t>Acciones reconstruir memoria conflicto</t>
  </si>
  <si>
    <t>Desarrollo de estrategias de formación para la promoción de una cultura de paz en el departamento de  Antioquia</t>
  </si>
  <si>
    <t>220294</t>
  </si>
  <si>
    <t>Comunicación Pública</t>
  </si>
  <si>
    <t>estrategias aumento de capacidades paz</t>
  </si>
  <si>
    <t>220362</t>
  </si>
  <si>
    <t>Acciones promocion cultura DDHH</t>
  </si>
  <si>
    <t>Seguridad ciudadana y convivencia</t>
  </si>
  <si>
    <t>Apoyo Desarrollo de procesos electorales (Jornadas tipicas y atipicas) en el departamento de Antioquia  Antioquia</t>
  </si>
  <si>
    <t>220370</t>
  </si>
  <si>
    <t>Procesos electorales acompañados</t>
  </si>
  <si>
    <t>Secretaría de Inclusión Social y Familia</t>
  </si>
  <si>
    <t>Fortalecimiento del buen gobierno para el respeto y garantía de los derechos humanos.</t>
  </si>
  <si>
    <t>Implementación de modelo diferencial indígena para el apoyo a la acción humanitaria en   Antioquia</t>
  </si>
  <si>
    <t>220293</t>
  </si>
  <si>
    <t>Operación Mesa Humanitaria</t>
  </si>
  <si>
    <t>Formulación Protocolo Humanitario</t>
  </si>
  <si>
    <t>Capacitación dotación guardia indígena</t>
  </si>
  <si>
    <t xml:space="preserve"> Kirinchia Bia - Buen Pensar</t>
  </si>
  <si>
    <t>Fortalecimiento de capacidades para el ejercicio del gobierno propio, la autonomía y la jurisdicción especial indígena en  Antioquia</t>
  </si>
  <si>
    <t>220287</t>
  </si>
  <si>
    <t>Congresos Autoridades Indígenas</t>
  </si>
  <si>
    <t>Comunicación Gobierno y comunidades</t>
  </si>
  <si>
    <t>Promoción capacidades técnicas</t>
  </si>
  <si>
    <t>Acompañamiento Esquema Asociativo</t>
  </si>
  <si>
    <t>Antioquia región arcoíris</t>
  </si>
  <si>
    <t>Generación de acciones de reconocimiento, participación, no discriminación y noviolencia, desde la perspectiva diferencial; para la visibilización, preservación de las vidas y empoderamiento de las personas LGBTI del departamento.  Antioquia</t>
  </si>
  <si>
    <t>220267</t>
  </si>
  <si>
    <t>Semilleros de investigación</t>
  </si>
  <si>
    <t>15.02.2023</t>
  </si>
  <si>
    <t>Intercambios departamentales</t>
  </si>
  <si>
    <t>Encuentros subregionales</t>
  </si>
  <si>
    <t>Campañas comunicacionales</t>
  </si>
  <si>
    <t>Mesas diversas por la vida</t>
  </si>
  <si>
    <t>Convenios para el desarrollo humano</t>
  </si>
  <si>
    <t>Líderes en procesos formativos</t>
  </si>
  <si>
    <t>Entidades territoriales certificadas</t>
  </si>
  <si>
    <t>Formación a servidores públicos</t>
  </si>
  <si>
    <t>So Bia, Buen corazón</t>
  </si>
  <si>
    <t>Fortalecimiento de la articulación institucional para la gestión de la política pública indígena en  Antioquia</t>
  </si>
  <si>
    <t>220292</t>
  </si>
  <si>
    <t>Acciones preservación cultura</t>
  </si>
  <si>
    <t>Traducción apoyo técnico</t>
  </si>
  <si>
    <t>Asistencia y capacitación</t>
  </si>
  <si>
    <t>Gestión iniciativas</t>
  </si>
  <si>
    <t>Producción y distribución sostenible y sustentable de alimentos</t>
  </si>
  <si>
    <t>Desarrollo de ofertas Institucionales alimentarias sostenibles y sustentables; sembrando oportunidades para la agricultura campesina  familiar y comunitaria en el departamento de  Antioquia</t>
  </si>
  <si>
    <t>070102</t>
  </si>
  <si>
    <t>Implementación de Huertas Comunitarias</t>
  </si>
  <si>
    <t>Implementación de Huertas Escolares</t>
  </si>
  <si>
    <t>Implementación de Huertas Familiares</t>
  </si>
  <si>
    <t>Ambientes alimentarios saludables y sustentables</t>
  </si>
  <si>
    <t>Desarrollo de ofertas institucionales que contribuyan a la transformación de ambientes alimentarios, saludables y sustentables de la s generaciones presentes y futuras del departamento  Antioquia</t>
  </si>
  <si>
    <t>070099</t>
  </si>
  <si>
    <t>Escuelas gestoras en SAN</t>
  </si>
  <si>
    <t>Comunidades activas para la SAN</t>
  </si>
  <si>
    <t>Mi hogar como principal educador en SAN</t>
  </si>
  <si>
    <t>Ciencia, tecnología e innovación para SAN</t>
  </si>
  <si>
    <t>Implementación del observatorio departamental de Seguridad Alimentaria y Nutricional de Antioquia - ODSAN.  Antioquia</t>
  </si>
  <si>
    <t>070107</t>
  </si>
  <si>
    <t>generación de conocimiento</t>
  </si>
  <si>
    <t>Unidad de alertas muertes&lt;5 años por DNT</t>
  </si>
  <si>
    <t>Cumplimiento ordenanza 038 de 2018 SISAN</t>
  </si>
  <si>
    <t>Protección social para la garantía del derecho humano a la alimentación saludable</t>
  </si>
  <si>
    <t>"Suministro de complemento alimentario al escolar en las instituciones y sedes educativas publicas, de los 117 municipios no certifi cados del departamento Antioquia  Antioquia"</t>
  </si>
  <si>
    <t>070101</t>
  </si>
  <si>
    <t>Gestion y control social al PAE-Simon</t>
  </si>
  <si>
    <t>JORNADA ÚNICA</t>
  </si>
  <si>
    <t>PAE REGULAR</t>
  </si>
  <si>
    <t>Antioquia reivindicando los derechos del Adulto Mayor.</t>
  </si>
  <si>
    <t>Identificación COMPROMISO REIVINDICANDO LOS DERECHOS DEL ADULTO MAYOR EN ANTIOQUIA  Medellín</t>
  </si>
  <si>
    <t>070116</t>
  </si>
  <si>
    <t>Cofinan proyec mejora condic adult mayor</t>
  </si>
  <si>
    <t>Ases técnica a entes derech adult mayor</t>
  </si>
  <si>
    <t>Ases participac y derech adult mayors</t>
  </si>
  <si>
    <t>Apoyo intersectorial a la población con discapacidad</t>
  </si>
  <si>
    <t>Generación de acciones que permitan oportunidades en diferentes escenarios de participación de las personas con discapacidad del dep artamento de  Antioquia</t>
  </si>
  <si>
    <t>070118</t>
  </si>
  <si>
    <t>Constitución del comité de accesibilidad</t>
  </si>
  <si>
    <t>Tallerdirigidos cuida pers-discapacidad</t>
  </si>
  <si>
    <t>Estrate_atención-dirigi-PcD,cuida,comuni</t>
  </si>
  <si>
    <t>Fortal organiza sociales personasdiscap</t>
  </si>
  <si>
    <t>Redes de Gobernanza</t>
  </si>
  <si>
    <t>Líneas de gestión bidireccionales</t>
  </si>
  <si>
    <t>Sistema de Información</t>
  </si>
  <si>
    <t>Acompaña procesosreformas Inclusivas</t>
  </si>
  <si>
    <t>Asesoría y asistencia técnica</t>
  </si>
  <si>
    <t>Bianibaita Buen Vivir</t>
  </si>
  <si>
    <t>Fortalecimiento de la gestión para formalización de territorios indígenas   Antioquia</t>
  </si>
  <si>
    <t>140092</t>
  </si>
  <si>
    <t>Trámites formalización resguardos</t>
  </si>
  <si>
    <t>Fondo Desarrollo Indígena FEDI</t>
  </si>
  <si>
    <t>Bianibaita Buen vivir</t>
  </si>
  <si>
    <t>Actualización planes de vida para la gestión territorial   Antioquia</t>
  </si>
  <si>
    <t>210029</t>
  </si>
  <si>
    <t>Acompañamiento Técnico</t>
  </si>
  <si>
    <t>Antioquia identidad afro</t>
  </si>
  <si>
    <t>Fortalecimiento afro en   Antioquia</t>
  </si>
  <si>
    <t>070120</t>
  </si>
  <si>
    <t>Preservación conocimiento ambiental</t>
  </si>
  <si>
    <t>Emprendimiento Economía solidaria</t>
  </si>
  <si>
    <t>Reconocimiento saberes ancestrales</t>
  </si>
  <si>
    <t>Transversalización étnico</t>
  </si>
  <si>
    <t>Instancias representa fortalecidas</t>
  </si>
  <si>
    <t xml:space="preserve"> Inclusión social y productiva para la población en situación de vulnerabilidad</t>
  </si>
  <si>
    <t>Transporte Terrestre</t>
  </si>
  <si>
    <t>Dotación mejora casas ancestros</t>
  </si>
  <si>
    <t>La gobernanza como estrategia territorial para la Seguridad Alimentaria y Nutricional de Antioquia: gobierno y so</t>
  </si>
  <si>
    <t>Fortalecimiento de la gobernanza territorial para la implementación de políticas publicas en seguridad alimentaria y nutricional del  departamento de  Antioquia</t>
  </si>
  <si>
    <t>220356</t>
  </si>
  <si>
    <t>Dllo institucional en GobernanzaSAN</t>
  </si>
  <si>
    <t>Desarrollo de ofertas institucionales para facilitar el acceso suficiente y de calidad a alimentos para una nutrición responsable al  curso de vida en el departamento de  Antioquia</t>
  </si>
  <si>
    <t>070121</t>
  </si>
  <si>
    <t>Seguridad alimentaria al curso de vida</t>
  </si>
  <si>
    <t>Unidos por la Primera Infancia</t>
  </si>
  <si>
    <t>Implementación del programa Unidos por la Primera Infancia del Plan de Desarrollo "Unidos por la Vida" 2020 - 2023  Antioquia</t>
  </si>
  <si>
    <t>070125</t>
  </si>
  <si>
    <t>Asistencia técnica en PI</t>
  </si>
  <si>
    <t>Formación y movilización social</t>
  </si>
  <si>
    <t>Interventoría madres</t>
  </si>
  <si>
    <t>NP</t>
  </si>
  <si>
    <t>Atención a madres</t>
  </si>
  <si>
    <t>Interventoría atención</t>
  </si>
  <si>
    <t>Atención Integral</t>
  </si>
  <si>
    <t>Antioquia para la infancia y la adolescencia</t>
  </si>
  <si>
    <t>Implementación del programa Antioquia para la Infancia y la Adolescencia del Plan de Desarrollo "Unidos por la Vida" 2020 - 2023  An tioquia</t>
  </si>
  <si>
    <t>070124</t>
  </si>
  <si>
    <t>Estrategia de formación</t>
  </si>
  <si>
    <t>Participación infantil</t>
  </si>
  <si>
    <t>Asistencia técnica</t>
  </si>
  <si>
    <t>Antioquia en familia</t>
  </si>
  <si>
    <t>Implementación Implementación del programa Antioquia en Familia del Plan de Desarrollo "Unidos por la Vida" 2020 - 2023  Antioquia</t>
  </si>
  <si>
    <t>070123</t>
  </si>
  <si>
    <t>Movilización social</t>
  </si>
  <si>
    <t>Asistencia Técnica</t>
  </si>
  <si>
    <t>Jóvenes por la Vida</t>
  </si>
  <si>
    <t>Implementación del programa Jóvenes por la Vida del Plan de Desarrollo "Unidos por la Vida" 2020 - 2023  Antioquia</t>
  </si>
  <si>
    <t>070122</t>
  </si>
  <si>
    <t>Encuentros de jóvenes</t>
  </si>
  <si>
    <t>Estrategia de formación jóvenes</t>
  </si>
  <si>
    <t>Asistencia técnica jóvenes</t>
  </si>
  <si>
    <t>Secretaría de Infraestructura Física</t>
  </si>
  <si>
    <t>Cables aéreos</t>
  </si>
  <si>
    <t>Mantenimiento y operación de cables aéreos en el departamento de  Antioquia</t>
  </si>
  <si>
    <t>170008</t>
  </si>
  <si>
    <t>Mantener y operar cables</t>
  </si>
  <si>
    <t>Acompañamiento en la infraestructura física en los Municipios</t>
  </si>
  <si>
    <t>Adecuación y/o intervención de espacios públicos y equipamientos en el departamento de  Antioquia</t>
  </si>
  <si>
    <t>040032</t>
  </si>
  <si>
    <t>Realizar intervención equipam</t>
  </si>
  <si>
    <t>Realizar intervención esp púb</t>
  </si>
  <si>
    <t>Acompañamiento en la infraestructura física de los municipios</t>
  </si>
  <si>
    <t>Mantenimiento e intervención de vías urbanas en el departamento de  Antioquia</t>
  </si>
  <si>
    <t>170017</t>
  </si>
  <si>
    <t>Realizar mejoramiento de vías</t>
  </si>
  <si>
    <t>Mejoramiento, mantenimiento y operación de las vías del Departamento y de los Municipios</t>
  </si>
  <si>
    <t>Mantenimiento y mejoramiento de la red vial en el departamento de  Antioquia</t>
  </si>
  <si>
    <t>170016</t>
  </si>
  <si>
    <t>Realizar atención puntos crític</t>
  </si>
  <si>
    <t>Realizar intervención RVS</t>
  </si>
  <si>
    <t>Realizar intervención RVT</t>
  </si>
  <si>
    <t>Admón y mtto peajes</t>
  </si>
  <si>
    <t>Equipos informáticos de apoyo</t>
  </si>
  <si>
    <t>31.05.2023</t>
  </si>
  <si>
    <t>Construcción y/o mejoramiento de puentes y viaductos en la red vial  departamento de  Antioquia</t>
  </si>
  <si>
    <t>170023</t>
  </si>
  <si>
    <t>Realizar mantenimiento RVM</t>
  </si>
  <si>
    <t>Realizar construcción RVM</t>
  </si>
  <si>
    <t>Realizar mantenimiento RVD</t>
  </si>
  <si>
    <t>Realizar construcción RVD</t>
  </si>
  <si>
    <t>Acompañamiento en la infraestructura física de los Municipios</t>
  </si>
  <si>
    <t>Mejoramiento e intervención de caminos de herradura y/o motorrutas en el departamento de  Antioquia</t>
  </si>
  <si>
    <t>170050</t>
  </si>
  <si>
    <t>Realizar intervención y mejoram</t>
  </si>
  <si>
    <t>Gestión, diseño, construcción y mejoramiento de las vías Departamentales</t>
  </si>
  <si>
    <t>Pavimentación de vías en la red vial departamental de  Antioquia</t>
  </si>
  <si>
    <t>170019</t>
  </si>
  <si>
    <t>Pavimentar vías departamentales</t>
  </si>
  <si>
    <t>Adquisición y /o saneamiento de predios para infraestructura de transporte en el departamento de  Antioquia</t>
  </si>
  <si>
    <t>170020</t>
  </si>
  <si>
    <t>Pagar adquisición gestión predi</t>
  </si>
  <si>
    <t>Antioquia transitable y en Bici</t>
  </si>
  <si>
    <t>Construcción de ciclo-infraestructura en el departamento de  Antioquia</t>
  </si>
  <si>
    <t>170018</t>
  </si>
  <si>
    <t>Construir ciclo-infraestructura</t>
  </si>
  <si>
    <t>Planeación sostenible y estratégica de la infraestructura y la movilidad</t>
  </si>
  <si>
    <t>Estudios y diseños para el mejoramiento de la infraestructura vial en el departamento de  Antioquia</t>
  </si>
  <si>
    <t>170052</t>
  </si>
  <si>
    <t>Realizar estudios y diseños</t>
  </si>
  <si>
    <t>Estimar beneficios</t>
  </si>
  <si>
    <t>Estimar capacidad de pago</t>
  </si>
  <si>
    <t>Delimitar zona y definir obra</t>
  </si>
  <si>
    <t>Calcular gravamen predio propio</t>
  </si>
  <si>
    <t>Censar predios y propietario</t>
  </si>
  <si>
    <t>Viabilizar obra delimitada</t>
  </si>
  <si>
    <t>Implementación de sistemas de información para la planeación y seguimiento en la Secretaría de Infraestructura física del Departamen to de  Antioquia</t>
  </si>
  <si>
    <t>170049</t>
  </si>
  <si>
    <t>Implementar sistemas de informa</t>
  </si>
  <si>
    <t>Conservación de la transitabilidad en vías del departamento de  Antioquia</t>
  </si>
  <si>
    <t>170010</t>
  </si>
  <si>
    <t>Conservar la transitabilidad</t>
  </si>
  <si>
    <t>Fortalecimiento del sistema aeroportuario</t>
  </si>
  <si>
    <t>Adecuación de aeropuertos en el departamento de  Antioquia</t>
  </si>
  <si>
    <t>170009</t>
  </si>
  <si>
    <t>Realizar obras complementarias</t>
  </si>
  <si>
    <t>Gestión intersectorial para la construcción de vías nacionales en el departamento</t>
  </si>
  <si>
    <t>Mejoramiento de vías en la conexión Aburrá Norte del departamento de  Antioquia</t>
  </si>
  <si>
    <t>170053</t>
  </si>
  <si>
    <t>Intervenir vías conexión Norte</t>
  </si>
  <si>
    <t>Mantenimiento y mejoramiento de la red vial terciaria en el departamento de  Antioquia</t>
  </si>
  <si>
    <t>170069</t>
  </si>
  <si>
    <t>Construcción y/o mejoramiento de puentes y viaductos de la red vial terciaria en el departamento de  Antioquia</t>
  </si>
  <si>
    <t>170070</t>
  </si>
  <si>
    <t>Construcción del Túnel Guillermo Gaviria Echeverri y sus vías de acceso en el departamento de  Antioquia</t>
  </si>
  <si>
    <t>170071</t>
  </si>
  <si>
    <t>Construcción TGGE y vías de acceso</t>
  </si>
  <si>
    <t>Mejoramiento , rehabilitación y restauración en la red vial del departamento de  Antioquia</t>
  </si>
  <si>
    <t>170103</t>
  </si>
  <si>
    <t>Realizar interventoría</t>
  </si>
  <si>
    <t>Realizar mejoram y mantenim</t>
  </si>
  <si>
    <t>Secretaría de las Mujeres</t>
  </si>
  <si>
    <t>Es el momento de transversalizar la equidad de género para transformar la cultura</t>
  </si>
  <si>
    <t>Fortalecimiento del programa es el momento de transversalizar la equidad de género para transformar la cultura en   Antioquia</t>
  </si>
  <si>
    <t>220326</t>
  </si>
  <si>
    <t>Transporte aéreo</t>
  </si>
  <si>
    <t>Articulación para la inclusión laboral</t>
  </si>
  <si>
    <t>Asesoría implementación plan coedu</t>
  </si>
  <si>
    <t>Logística para reconocimientos</t>
  </si>
  <si>
    <t>Reconocimiento a las mujeres</t>
  </si>
  <si>
    <t>Antioqueña de Oro</t>
  </si>
  <si>
    <t>Diseño e implementación campaña</t>
  </si>
  <si>
    <t>Consolidación consejo consultivo</t>
  </si>
  <si>
    <t>Implementación Consejo consultivo</t>
  </si>
  <si>
    <t>Logística para formación</t>
  </si>
  <si>
    <t>Capacitaciones equidad de genero</t>
  </si>
  <si>
    <t>Política publica implementada mpio</t>
  </si>
  <si>
    <t>Encuentro de observatorios</t>
  </si>
  <si>
    <t>Investigaciones situación mujeres</t>
  </si>
  <si>
    <t>Implementación plan estratégico</t>
  </si>
  <si>
    <t>Adquisición de equipos de computo</t>
  </si>
  <si>
    <t>26.06.2023</t>
  </si>
  <si>
    <t>Es el momento de las mujeres rurales para dignificar el campo</t>
  </si>
  <si>
    <t>Implementación del programa es el momento de las mujeres rurales para dignificar el campo en   Antioquia</t>
  </si>
  <si>
    <t>070114</t>
  </si>
  <si>
    <t>Implemen/ programa vivienda y mejora/</t>
  </si>
  <si>
    <t>Creación y/o fortaleci/ und apícola</t>
  </si>
  <si>
    <t>Capacitación a mujeres en apicultura</t>
  </si>
  <si>
    <t>Capacitación derecho equidad genero</t>
  </si>
  <si>
    <t>Creación y fortalecimiento granjas</t>
  </si>
  <si>
    <t>Implementación estrategias educación</t>
  </si>
  <si>
    <t>Mujeres viviendo libres de violencias para una sociedad en paz</t>
  </si>
  <si>
    <t>Implementación del programa mujeres viviendo libre de violencias para una sociedad en paz en   Antioquia</t>
  </si>
  <si>
    <t>070113</t>
  </si>
  <si>
    <t>Formación a mujeres e institucionalidad</t>
  </si>
  <si>
    <t>Creación asesoria fortaleci/ mesas</t>
  </si>
  <si>
    <t>Implem estrategia hogares protección</t>
  </si>
  <si>
    <t>Implementación linea 123</t>
  </si>
  <si>
    <t>Plan de atención mujeres victimas</t>
  </si>
  <si>
    <t>Mujeres políticas para transformar los territorios</t>
  </si>
  <si>
    <t>Formación  en capacidades requeridas para la participación ciudadana, comunitaria y política de las mujeres en  Antioquia</t>
  </si>
  <si>
    <t>220335</t>
  </si>
  <si>
    <t>Formación en participación política</t>
  </si>
  <si>
    <t>Encuentros de mujeres públicas</t>
  </si>
  <si>
    <t>Asesoria proyectos a mujeres publicas</t>
  </si>
  <si>
    <t>Capacitación participación ciudadana</t>
  </si>
  <si>
    <t xml:space="preserve"> Mujeres sanas y con bienestar para un buen vivir</t>
  </si>
  <si>
    <t>Implementación Programa Mujeres sanas y con bienestar para un buen vivir en  Antioquia</t>
  </si>
  <si>
    <t>220336</t>
  </si>
  <si>
    <t>Implementacion campaña</t>
  </si>
  <si>
    <t>Formulacion plan dptal del cuidado</t>
  </si>
  <si>
    <t>Implementacion estrategias edu DDSSRR</t>
  </si>
  <si>
    <t>Autonomía económica de las mujeres para el desarrollo equitativo y sostenible</t>
  </si>
  <si>
    <t>Fortalecimiento de la autonomía económica de las mujeres para el desarrollo equitativo y sostenible en el departamento de  Antioquia</t>
  </si>
  <si>
    <t>070115</t>
  </si>
  <si>
    <t>Plan Departamental del Cuidado</t>
  </si>
  <si>
    <t>Asesorias para el fortale/ org mujeres</t>
  </si>
  <si>
    <t>Estrategias para la equidad de genero</t>
  </si>
  <si>
    <t>Ferias del empleo</t>
  </si>
  <si>
    <t>Alianzas empresa publico privada</t>
  </si>
  <si>
    <t>Asesorias y alianza sector financiero</t>
  </si>
  <si>
    <t>Acompaña/ y fortaleci/ iniciativas</t>
  </si>
  <si>
    <t>Mujeres constructoras de paz, promotoras de la No violencia</t>
  </si>
  <si>
    <t>Implementación programa Mujeres constructoras de paz, promotoras de la No violencia en   Antioquia</t>
  </si>
  <si>
    <t>070119</t>
  </si>
  <si>
    <t>Diseño implementacion plan de paz</t>
  </si>
  <si>
    <t>Formacion mujeres escenarios de paz</t>
  </si>
  <si>
    <t>Secretaría de Minas</t>
  </si>
  <si>
    <t>Antioquia, Minería titulada y formalizada</t>
  </si>
  <si>
    <t>Titulación y Regularización Minera en   Antioquia</t>
  </si>
  <si>
    <t>150028</t>
  </si>
  <si>
    <t>Form Reg PDET ZOMAC</t>
  </si>
  <si>
    <t>SU-095</t>
  </si>
  <si>
    <t>Encuentros Eco</t>
  </si>
  <si>
    <t>Minuta PCC</t>
  </si>
  <si>
    <t>UPM For</t>
  </si>
  <si>
    <t xml:space="preserve"> Consolidación productiva del sector minero</t>
  </si>
  <si>
    <t>COMUNICACIONES</t>
  </si>
  <si>
    <t>Practicantes</t>
  </si>
  <si>
    <t>Equipos</t>
  </si>
  <si>
    <t>Buenas prácticas para la sustentabilidad minera</t>
  </si>
  <si>
    <t>Capacitación para la Ecominería  Antioquia</t>
  </si>
  <si>
    <t>150029</t>
  </si>
  <si>
    <t>Joyeros Común y Étnico</t>
  </si>
  <si>
    <t>Actividad</t>
  </si>
  <si>
    <t>Contribución a la Promoción de la Ecominería en Antioquia  Antioquia</t>
  </si>
  <si>
    <t>150033</t>
  </si>
  <si>
    <t>Areas Recuperadas</t>
  </si>
  <si>
    <t>Formulacion</t>
  </si>
  <si>
    <t>Estudio Pre-factibilidad</t>
  </si>
  <si>
    <t>Estudio factibilidad</t>
  </si>
  <si>
    <t>Promo</t>
  </si>
  <si>
    <t>Promo Comuni</t>
  </si>
  <si>
    <t>Inspección, seguimiento y control a la actividad minera en Antioquia</t>
  </si>
  <si>
    <t>Fortalecimiento al Seguimiento y Control de la Minería   Antioquia</t>
  </si>
  <si>
    <t>150034</t>
  </si>
  <si>
    <t>Mineria Ilegal</t>
  </si>
  <si>
    <t>Cierre</t>
  </si>
  <si>
    <t>Trazabilidad</t>
  </si>
  <si>
    <t xml:space="preserve"> Desarrollo ambiental sostenible del sector minero energético</t>
  </si>
  <si>
    <t xml:space="preserve">Secretaría de Participación y Cultura Ciudadana </t>
  </si>
  <si>
    <t>Masculinidades alternativas</t>
  </si>
  <si>
    <t>Divulgación de la mirada de las masculinidades desde su pluralidad, y de los hombres como sujetos de género en el contexto de nuestr a cultura, con el fin de evidenciar, analizar y transformar la dominación masculina patriarcal.  Antioquia</t>
  </si>
  <si>
    <t>220266</t>
  </si>
  <si>
    <t>Escuela de género y masculinidades</t>
  </si>
  <si>
    <t>Mesa departamental de masculinidades</t>
  </si>
  <si>
    <t>Recurso humano practicante de excelencia</t>
  </si>
  <si>
    <t>Construcción y fortalecimiento de la ciudadanía</t>
  </si>
  <si>
    <t>Implementación Generar capacidades que permitan la construcción de una ciudadanía activa y corresponsable en la gestión de los asunt os públicos  Antioquia</t>
  </si>
  <si>
    <t>220284</t>
  </si>
  <si>
    <t>Índice de Participación Departamental</t>
  </si>
  <si>
    <t>Comunicaciones publicaciones documentos</t>
  </si>
  <si>
    <t>Observatorio participación ciudadana</t>
  </si>
  <si>
    <t>Consolidación Red Mpios Consejos De Ley</t>
  </si>
  <si>
    <t>Apoyo plan trabajo federación Ediles</t>
  </si>
  <si>
    <t>15.03.2023</t>
  </si>
  <si>
    <t>Acompañamiento al CDPCYCS</t>
  </si>
  <si>
    <t>Espacios instancias Acomp y fortalec</t>
  </si>
  <si>
    <t>Asesoría Capac Asist Técnica x Demanda</t>
  </si>
  <si>
    <t>Encuentros de articulación y formación</t>
  </si>
  <si>
    <t>Dipl Participación Cdana dllo local</t>
  </si>
  <si>
    <t>Capacitación de Servidores Públicos</t>
  </si>
  <si>
    <t>Fortalecimiento de la convivencia y la seguridad ciudadana</t>
  </si>
  <si>
    <t>Ordenanza Política Públc Participación</t>
  </si>
  <si>
    <t>Convites Ciudadanos Participativos y Vivir los Territorios de Antioquia</t>
  </si>
  <si>
    <t>Implementación de Convites Ciudadanos Participativos y Vivir los Territorios   Antioquia</t>
  </si>
  <si>
    <t>220268</t>
  </si>
  <si>
    <t>Ejecución Jornadas Rurales</t>
  </si>
  <si>
    <t>Gestión Jornadas Rurales</t>
  </si>
  <si>
    <t>Ejecución Jornadas Vida</t>
  </si>
  <si>
    <t>Gestión interinstitucional</t>
  </si>
  <si>
    <t>Estrategia comunicaional</t>
  </si>
  <si>
    <t>Socialización de Convites</t>
  </si>
  <si>
    <t xml:space="preserve"> Confianza para la legitimidad del Estado</t>
  </si>
  <si>
    <t>Desarrollo de acciones de fortalecimiento del proceso de rendición de cuentas y control social a la gestión pública en el departamen to de Antioquia.  Antioquia</t>
  </si>
  <si>
    <t>220269</t>
  </si>
  <si>
    <t>Estrategia comunicacional RPC</t>
  </si>
  <si>
    <t>Estím.experiencias exitosas CS</t>
  </si>
  <si>
    <t>Formación RendiciónCuentas y CS</t>
  </si>
  <si>
    <t>Apoyo Diplomados Control Social</t>
  </si>
  <si>
    <t>Antioquia se toma la palabra</t>
  </si>
  <si>
    <t>Incremento de los niveles de confianza - ANTIOQUIA SE TOMA LA PALABRA  Antioquia</t>
  </si>
  <si>
    <t>220265</t>
  </si>
  <si>
    <t>Gestión y sistematización 2.0</t>
  </si>
  <si>
    <t>Promoción buenas practicas de diálogo</t>
  </si>
  <si>
    <t>Estrategia operativa diálogos</t>
  </si>
  <si>
    <t>Documento estrategia anual</t>
  </si>
  <si>
    <t>Campaña comunicación para los diálogos</t>
  </si>
  <si>
    <t>Participación ciudadana para la agenda Antioquia 2040</t>
  </si>
  <si>
    <t>Implementación de una  estrategia de movilización ciudadana para la construcción la agenda 2040.  Antioquia</t>
  </si>
  <si>
    <t>220270</t>
  </si>
  <si>
    <t>Campañas de comunicación ciudadana</t>
  </si>
  <si>
    <t>Desarrollo eventos diálogos ciudadanos</t>
  </si>
  <si>
    <t>Cultura del buen relacionamiento como acción colectiva</t>
  </si>
  <si>
    <t>Desarrollo  e implementación de una estrategia del buen relacionamiento, noviolencia y acción colectiva  Antioquia</t>
  </si>
  <si>
    <t>220271</t>
  </si>
  <si>
    <t>Formar en pedagogía de la noviolencia</t>
  </si>
  <si>
    <t>Gestión conocimiento y sistematización</t>
  </si>
  <si>
    <t>Promoción participación mujeres-jóvenes</t>
  </si>
  <si>
    <t>Implementación Antioquia LAB</t>
  </si>
  <si>
    <t>Gestión conocimiento y Sistematización</t>
  </si>
  <si>
    <t>Socialización y formación</t>
  </si>
  <si>
    <t>Fortalecimiento de la Organización Comunal</t>
  </si>
  <si>
    <t>Implementación de estrategias para la formación oportuna y adecuada de las capacidades y el nivel de empoderamiento de los miembros de las OAC  Antioquia</t>
  </si>
  <si>
    <t>220272</t>
  </si>
  <si>
    <t>Construcción material didáctico en RC</t>
  </si>
  <si>
    <t>Asesoría a las Asocomunales en RC</t>
  </si>
  <si>
    <t>Jornadas de RC de OC</t>
  </si>
  <si>
    <t>Construcción de material didáctico</t>
  </si>
  <si>
    <t>Actualización y soporte SURCO</t>
  </si>
  <si>
    <t>Jornadas de desconcentración tramites</t>
  </si>
  <si>
    <t>Encuentros territoriales emprendimiento</t>
  </si>
  <si>
    <t>Acompañamiento a las CSE Empresariales</t>
  </si>
  <si>
    <t>Inventario de las C.S.E Empresariales</t>
  </si>
  <si>
    <t>Divulgación del mes de los OC</t>
  </si>
  <si>
    <t>Acompañamiento a planes de trabajo OC</t>
  </si>
  <si>
    <t>Asesoría en los mínimos legales</t>
  </si>
  <si>
    <t>Encuentros formativos para afiliados</t>
  </si>
  <si>
    <t>Programa 3: Fortalecimiento de la Organización Comunal</t>
  </si>
  <si>
    <t>Servicios de transporte (placas blancas)</t>
  </si>
  <si>
    <t>Fortalecimiento de la organización comunal</t>
  </si>
  <si>
    <t>Fortalecimiento de la participación ciudadana y la incidencia de los líderes, mujeres y jóvenes comunales del departamento de  Antio quia</t>
  </si>
  <si>
    <t>220276</t>
  </si>
  <si>
    <t>Desarrollar el programa de formadores</t>
  </si>
  <si>
    <t>Conformar la red de jóvenes comunales</t>
  </si>
  <si>
    <t>Asesorar y formar jóvenes comunales</t>
  </si>
  <si>
    <t>Estrategia de comunicación</t>
  </si>
  <si>
    <t>Crear alianzas para la incidencia</t>
  </si>
  <si>
    <t>Apoyar la implementación de Ley 1989</t>
  </si>
  <si>
    <t>Realizar acciones de movilización</t>
  </si>
  <si>
    <t>Fortalecer la red de mujeres comunales</t>
  </si>
  <si>
    <t>Asesorar y formar a mujeres comunales</t>
  </si>
  <si>
    <t>Iniciativas y Estímulos Unidos por la participación</t>
  </si>
  <si>
    <t>Fortalecimiento para la gestión de las organizaciones sociales y comunales de Antioquia  Antioquia</t>
  </si>
  <si>
    <t>220286</t>
  </si>
  <si>
    <t>Acompa rendi cuentas org cofin</t>
  </si>
  <si>
    <t>15.11.2023</t>
  </si>
  <si>
    <t>Acompaña técnico org convocat</t>
  </si>
  <si>
    <t>Entrega de estímulos organz</t>
  </si>
  <si>
    <t>Antioquia Solidaria</t>
  </si>
  <si>
    <t>Apoyo Promoción de la solidaridad como valor colectivo para la recuperación de la educación, el campo, la industria, la infraestruct ura, la salud y la cultura.    Antioquia</t>
  </si>
  <si>
    <t>220319</t>
  </si>
  <si>
    <t>Gestión de contribuciones y donaciones</t>
  </si>
  <si>
    <t>Escuela de entrenamiento</t>
  </si>
  <si>
    <t>Campaña de comunicación pública</t>
  </si>
  <si>
    <t>Secretaría técnica</t>
  </si>
  <si>
    <t>Promover alianzas institucionales</t>
  </si>
  <si>
    <t>Secretaría de Productividad y Competitividad</t>
  </si>
  <si>
    <t>Trabajo decente y fortalecimiento empresarial</t>
  </si>
  <si>
    <t>Fortalecimiento de las unidades productivas integradas por victimas del conflicto   Antioquia</t>
  </si>
  <si>
    <t>110038</t>
  </si>
  <si>
    <t>Convocatoria de Incentivos</t>
  </si>
  <si>
    <t>Economía social y solidaria</t>
  </si>
  <si>
    <t>"Implementación de la Política Pública de Economía Social y Solidaria para Antioquia (Ordenanza 68 de 2017) ""Plan de Desarrollo Uni dos""   Antioquia"</t>
  </si>
  <si>
    <t>100033</t>
  </si>
  <si>
    <t>Implementar Política Economía Solidaria</t>
  </si>
  <si>
    <t>Apoyar municipios Política Solidaria</t>
  </si>
  <si>
    <t>Apoyo a la comercialización, mediante la intervención en plazas de mercado    Antioquia</t>
  </si>
  <si>
    <t>140086</t>
  </si>
  <si>
    <t>Intervención en plazas de mercado</t>
  </si>
  <si>
    <t>Operación estrategias campañas y eventos</t>
  </si>
  <si>
    <t>Antioquia emprende</t>
  </si>
  <si>
    <t>Apoyo Para la inclusión financiera de emprendedores, micro y pequeños empresarios  Antioquia</t>
  </si>
  <si>
    <t>110019</t>
  </si>
  <si>
    <t>Alianzas para inclusión crediticia</t>
  </si>
  <si>
    <t>Practicantes y/o personal de apoyo</t>
  </si>
  <si>
    <t>Transporte placa blanca</t>
  </si>
  <si>
    <t>Medios, publicidad y comunicaciones</t>
  </si>
  <si>
    <t>Realización de ferias y eventos</t>
  </si>
  <si>
    <t>Unidades productivas apoyadas crédito</t>
  </si>
  <si>
    <t>Negocios inteligentes y competitivos</t>
  </si>
  <si>
    <t>Programación de actividades de ciencia, tecnología e innovación para el desarrollo de negocios inteligentes y competitivos en   Anti oquia</t>
  </si>
  <si>
    <t>250001</t>
  </si>
  <si>
    <t>Nuevas empresas y unidades productivas</t>
  </si>
  <si>
    <t>Formento del emprendimiento en CTeI</t>
  </si>
  <si>
    <t>Agenda de I+D para la Innovación</t>
  </si>
  <si>
    <t>Proyectos de Agro 4.0</t>
  </si>
  <si>
    <t>Proyectos estrategicos CTeI en el Dpto</t>
  </si>
  <si>
    <t>Una nueva economía para una nueva realidad</t>
  </si>
  <si>
    <t>Formulación de estrategias departamentales con impacto subregional, que cierren las brechas en Antioquia, especialmente las que se p resentan entre el Valle de Aburrá y el resto de las subregiones.  Antioquia</t>
  </si>
  <si>
    <t>110043</t>
  </si>
  <si>
    <t>Urabá sector terciario</t>
  </si>
  <si>
    <t>Agroalimentario Bajo Cauca</t>
  </si>
  <si>
    <t>Tren Verde</t>
  </si>
  <si>
    <t>Ciudad aeroportuaria Oriente</t>
  </si>
  <si>
    <t>Proyecto fortalecimiento café</t>
  </si>
  <si>
    <t>Índices regionales de competitividad</t>
  </si>
  <si>
    <t>Fortalecimiento Empresarial y Trabajo Decente</t>
  </si>
  <si>
    <t>Fortalecimiento empresarial y fomento del trabajo decente V2  Antioquia</t>
  </si>
  <si>
    <t>110058</t>
  </si>
  <si>
    <t>Medios publicidad y comunicaciones</t>
  </si>
  <si>
    <t>Concursos fortalecimiento empresarial</t>
  </si>
  <si>
    <t>Apoyo técnico fortalecimiento empresas</t>
  </si>
  <si>
    <t>Ruedas de empleabilidad</t>
  </si>
  <si>
    <t>Ecosistema subregional de CTel</t>
  </si>
  <si>
    <t>Fortalecimiento del Ecosistema Subregional de CTeI en el Departamento de Antioquia V2  Antioquia</t>
  </si>
  <si>
    <t>250008</t>
  </si>
  <si>
    <t>Actividades de CTeI</t>
  </si>
  <si>
    <t>Consolidación Alianzas Intitucionales</t>
  </si>
  <si>
    <t>Fomento de nuevas vocaciones en el Dpto</t>
  </si>
  <si>
    <t>Transporte Placa Blanca</t>
  </si>
  <si>
    <t>Fortalecimiento de financiación en CTeI</t>
  </si>
  <si>
    <t>Realización de Ferias y eventos</t>
  </si>
  <si>
    <t>ND</t>
  </si>
  <si>
    <t>Fortalecimiento de los CUEE y CRCI</t>
  </si>
  <si>
    <t>Agenda Internacional de Antioquia</t>
  </si>
  <si>
    <t>Implementación de plataforma institucional de articulación para la internacionalización versión 2  Antioquia</t>
  </si>
  <si>
    <t>110061</t>
  </si>
  <si>
    <t>Relacionamiento institucional-comercial</t>
  </si>
  <si>
    <t>Promoción empresarial nuevos mercados</t>
  </si>
  <si>
    <t>Fortalecimiento empresarial</t>
  </si>
  <si>
    <t>Atracción de inversión extranjera</t>
  </si>
  <si>
    <t>Gestión de Cooperación Internacional</t>
  </si>
  <si>
    <t>Del desperdicio al valor: Agenda de crecimiento verde</t>
  </si>
  <si>
    <t>Diseño e implementación de la política pública de crecimiento verde V2  Antioquia</t>
  </si>
  <si>
    <t>110059</t>
  </si>
  <si>
    <t>Concursos de capital semilla</t>
  </si>
  <si>
    <t>Formulación política pública</t>
  </si>
  <si>
    <t>Antioquia Emprende</t>
  </si>
  <si>
    <t>Apoyo y fomento del emprendimiento V2   Antioquia</t>
  </si>
  <si>
    <t>110060</t>
  </si>
  <si>
    <t>Realización convocatoria capital semilla</t>
  </si>
  <si>
    <t>Sensibilización de emprendedores</t>
  </si>
  <si>
    <t>Secretaría de Seguridad y Justicia</t>
  </si>
  <si>
    <t>Seguridad y convivencia ciudadana.</t>
  </si>
  <si>
    <t>Fortalecimiento de la Infraestructura para la Seguridad en el Departamento de  Antioquia</t>
  </si>
  <si>
    <t>220341</t>
  </si>
  <si>
    <t>Apoyo logístico-técnico-humano2</t>
  </si>
  <si>
    <t>Obras de mantenimiento.</t>
  </si>
  <si>
    <t>Apoyo logístico-técnico-humano1</t>
  </si>
  <si>
    <t>Dotación de mobiliario y equipo.</t>
  </si>
  <si>
    <t>Obras de adecuación.</t>
  </si>
  <si>
    <t>Contratación de personal.</t>
  </si>
  <si>
    <t>Construcción y/o ampliación.</t>
  </si>
  <si>
    <t>Apoyo logístico-técnico-humano</t>
  </si>
  <si>
    <t>Estudios y diseños construcción</t>
  </si>
  <si>
    <t>Seguridad Ciudadana y Convivencia</t>
  </si>
  <si>
    <t>Fortalecimiento de las capacidades de la Fuerza Pública, Organismos de Seguridad y Justicia mediante la dotación de parque automotor  en   Antioquia</t>
  </si>
  <si>
    <t>220317</t>
  </si>
  <si>
    <t>Apoyo logístico y técnico F.</t>
  </si>
  <si>
    <t>06.01.2023</t>
  </si>
  <si>
    <t>Parque automotor fluvial.</t>
  </si>
  <si>
    <t>05.01.2023</t>
  </si>
  <si>
    <t>Apoyo logístico y técnico E.</t>
  </si>
  <si>
    <t>Parque automotor especializado.</t>
  </si>
  <si>
    <t>Apoyo logístico y técnico.</t>
  </si>
  <si>
    <t>Parque automotor estándar.</t>
  </si>
  <si>
    <t>Integración de sistemas de información y tecnologías para la seguridad en   Antioquia</t>
  </si>
  <si>
    <t>220315</t>
  </si>
  <si>
    <t>Talento Humano</t>
  </si>
  <si>
    <t>10.01.2023</t>
  </si>
  <si>
    <t>Infraestructura Tecnológica 3</t>
  </si>
  <si>
    <t>09.01.2023</t>
  </si>
  <si>
    <t>Elaboración de Informes</t>
  </si>
  <si>
    <t>08.01.2023</t>
  </si>
  <si>
    <t>07.01.2023</t>
  </si>
  <si>
    <t>Integración tecnológica</t>
  </si>
  <si>
    <t>Infraestructura tecnológica</t>
  </si>
  <si>
    <t>Dotacion de tecnología</t>
  </si>
  <si>
    <t>Apoyo logístico-técnico-human 2</t>
  </si>
  <si>
    <t>Medios de transmisión</t>
  </si>
  <si>
    <t>Infraestructura Tecnológica 2</t>
  </si>
  <si>
    <t>SEGURIDAD CIUDADANA Y CONVIVENCIA</t>
  </si>
  <si>
    <t>"Fortalecimiento de capacidades técnicas, operativas e institucionales de la fuerza pública, organismos de seguridad y justicia y en tidades territoriales para la gestión de la seguridad Integral   Antioquia"</t>
  </si>
  <si>
    <t>220316</t>
  </si>
  <si>
    <t>Apoyo Logístico-Técnico-Humano</t>
  </si>
  <si>
    <t>Auditorias en Seguridad</t>
  </si>
  <si>
    <t>S. Comunicación y difusión</t>
  </si>
  <si>
    <t>Jornadas de Unidad Móvil</t>
  </si>
  <si>
    <t>Estrategias contra vinculación</t>
  </si>
  <si>
    <t>Apoyo Logístico, Técnico y Huma</t>
  </si>
  <si>
    <t>Intervenciones Integrales</t>
  </si>
  <si>
    <t>Acompañamiento en los PISCC</t>
  </si>
  <si>
    <t>Promoción de acciones de protección a la labor de líderes y defensores de derechos humanos</t>
  </si>
  <si>
    <t>Implementación De acciones de prevención y promoción para garantizar el ejercicio de los líderes y defensores de derechos humanos en  el Departamento   Antioquia</t>
  </si>
  <si>
    <t>220318</t>
  </si>
  <si>
    <t>Asist plan de preve/prot líder</t>
  </si>
  <si>
    <t>Líderes y defensor DDHH acompañado Medid</t>
  </si>
  <si>
    <t>Fortalecimiento DEL SISTEMA DE RESPONSABILIDAD PENAL PARA ADOLESCENTES EN EL DEPARTAMENTO DE ANTIOQUIA  Antioquia</t>
  </si>
  <si>
    <t>090009</t>
  </si>
  <si>
    <t>Asesoría o asistencias técnicas</t>
  </si>
  <si>
    <t>JÓVENES ATENDIDOS PROGR POSEGRESO</t>
  </si>
  <si>
    <t>Mejoramiento DOTACIÓN Y ASESORÍA AL SISTEMA CARCELARIO EN EL DEPARTAMENTO DE ANTIOQUIA  Antioquia</t>
  </si>
  <si>
    <t>090037</t>
  </si>
  <si>
    <t>Centros Carcelarios Mples dotados</t>
  </si>
  <si>
    <t xml:space="preserve"> Estudios y Diseños para Cárceles en el Departamento de Antioquia  Medellín</t>
  </si>
  <si>
    <t>220355</t>
  </si>
  <si>
    <t>Estudios y Diseños</t>
  </si>
  <si>
    <t xml:space="preserve">Incremento de las capacidades de las instituciones que brindan servicios de justicia formal y no formal y mecanismos alternativos de  solución de conflictos en el Departamento de Antioquia.  Antioquia  </t>
  </si>
  <si>
    <t>090038</t>
  </si>
  <si>
    <t>Capacitaciones Inspecci Policía</t>
  </si>
  <si>
    <t>Capacitaciones Comisarias Flia</t>
  </si>
  <si>
    <t>Mpios implementados Caja herra/tas</t>
  </si>
  <si>
    <t>Control de las economías criminales, ilícitas e ilegales</t>
  </si>
  <si>
    <t>Implementación de acciones para el control de las economías criminales, ilícitas e ilegales en el Departamento   Antioquia</t>
  </si>
  <si>
    <t>220364</t>
  </si>
  <si>
    <t>Estrategias de prevencion</t>
  </si>
  <si>
    <t>Programas de formalizacion</t>
  </si>
  <si>
    <t>Estrategias Comunicacionales</t>
  </si>
  <si>
    <t>Secretaría de Suministros y Servicios</t>
  </si>
  <si>
    <t>Gestión pública visible y disponible</t>
  </si>
  <si>
    <t>Fortalecimiento de los componentes de la Gestión Documental de la Gobernación de Antioquia  Medellín</t>
  </si>
  <si>
    <t>220260</t>
  </si>
  <si>
    <t>Acciones comunicacionales G. Documental</t>
  </si>
  <si>
    <t>Capacitación en Gestión Documental</t>
  </si>
  <si>
    <t>Almacenamiento y custodia de documentos</t>
  </si>
  <si>
    <t>Descripción de documentos</t>
  </si>
  <si>
    <t>Digitalización de documentos</t>
  </si>
  <si>
    <t>Modernización de la infraestructura física y el parque automotor de la Gobernación de Antioquia</t>
  </si>
  <si>
    <t>Fortalecimiento de los componentes de infraestructura física de la Gobernación de Antioquia   Medellín</t>
  </si>
  <si>
    <t>220264</t>
  </si>
  <si>
    <t>Adquisición de vehículos</t>
  </si>
  <si>
    <t>Adquisición unidades manejadoras de aire</t>
  </si>
  <si>
    <t>Cambio cielo rasos CAD y Sedes externas</t>
  </si>
  <si>
    <t>Modernización tecnologica</t>
  </si>
  <si>
    <t>Maquinaria y equipo</t>
  </si>
  <si>
    <t>Abastecimiento</t>
  </si>
  <si>
    <t>Consultorías</t>
  </si>
  <si>
    <t>Obras infraestructura bienes inmuebles</t>
  </si>
  <si>
    <t>Adquisición-instalación paneles solares</t>
  </si>
  <si>
    <t>Adecuación de puestos de trabajo</t>
  </si>
  <si>
    <t>Consolidación del Modelo Integral de Atención a la Ciudadanía.</t>
  </si>
  <si>
    <t>Consolidación Modelo integral de Atención a la Ciudadanía para el Departamento de   Antioquia</t>
  </si>
  <si>
    <t>220277</t>
  </si>
  <si>
    <t>Campañas de comunicaciones ejecutadas</t>
  </si>
  <si>
    <t>Población impactada por fuera del CAD</t>
  </si>
  <si>
    <t>Trámites racionalizados en el SUIT</t>
  </si>
  <si>
    <t>Nro Herramientas tecnológicas virtuales</t>
  </si>
  <si>
    <t>Servidores capacitados temas de servicio</t>
  </si>
  <si>
    <t>Gestión Presupuestal y Eficiencia del Gasto Público</t>
  </si>
  <si>
    <t>Consolidación de la hacienda pública del Departamento de Antioquia  Medellín</t>
  </si>
  <si>
    <t>220289</t>
  </si>
  <si>
    <t>ApoyAseAccionFortaFiscal-Tribut</t>
  </si>
  <si>
    <t>ApoyAseAccionFortaTesoreria</t>
  </si>
  <si>
    <t>ApoyAseAccionFortaContable</t>
  </si>
  <si>
    <t>ApoyAseAccionFortaFinanciero</t>
  </si>
  <si>
    <t>ApoyAseAccionFortaPresupuestal</t>
  </si>
  <si>
    <t>OrgayDigitArchivodeHacienda</t>
  </si>
  <si>
    <t>ActualiSoftwareyDesarroTecnolo</t>
  </si>
  <si>
    <t>ContratarPracticantes</t>
  </si>
  <si>
    <t>ContratarTemporales</t>
  </si>
  <si>
    <t>BienesMueblesSaneados</t>
  </si>
  <si>
    <t>InmueblesReconContabActivoFijo</t>
  </si>
  <si>
    <t>Gestión Pública Sostenible</t>
  </si>
  <si>
    <t>Fortalecimiento de la gestión ambiental integral en la Gobernación de Antioquia y sus sedes externas  Medellín</t>
  </si>
  <si>
    <t>220354</t>
  </si>
  <si>
    <t>Seguimiento de la gestión de residuos</t>
  </si>
  <si>
    <t>Auditoría sistema de Gestión Ambiental</t>
  </si>
  <si>
    <t>Mantenimiento Sistema Gestión Ambiental</t>
  </si>
  <si>
    <t>Mantenimiento modelo Compras Sostenibles</t>
  </si>
  <si>
    <t>Sensibilización separación de residuos</t>
  </si>
  <si>
    <t>Caracterización de residuos sólidos</t>
  </si>
  <si>
    <t>Auditoría Compras Públicas Sostenibles</t>
  </si>
  <si>
    <t xml:space="preserve"> Gestión pública sostenible</t>
  </si>
  <si>
    <t>Desarrollo implementación y operación del Modelo de Abastecimiento Estratégico y fortalecimiento a la gestión contractual del proces o de adquisición de bienes y servicios requeridos por el Departamento de  Antioquia</t>
  </si>
  <si>
    <t>220365</t>
  </si>
  <si>
    <t>Contratación recurso humano</t>
  </si>
  <si>
    <t>Construcción y aplicacion MAE</t>
  </si>
  <si>
    <t>Secretaría de Talento Humano y Desarrollo Organizacional</t>
  </si>
  <si>
    <t>4599 - Fortalecimiento a la gestión y dirección de la administración pública territorial</t>
  </si>
  <si>
    <t>Fortalecimiento Sistema Integrado de Gestión,  Antioquia</t>
  </si>
  <si>
    <t>220328</t>
  </si>
  <si>
    <t>Ajuste variables procesos del SIG</t>
  </si>
  <si>
    <t>Auditoría externa e interna.</t>
  </si>
  <si>
    <t>Unidos por el bienestar laboral y la calidad de vida.</t>
  </si>
  <si>
    <t>Administración del programa Unidos por el bienestar laboral y la calidad de vida de la Gobernación de  Antioquia</t>
  </si>
  <si>
    <t>220274</t>
  </si>
  <si>
    <t>Ejecutar actividades de bienestar</t>
  </si>
  <si>
    <t>Unidos por el saber</t>
  </si>
  <si>
    <t>Administración del programa Unidos por el Saber de la Gobernación de   Antioquia</t>
  </si>
  <si>
    <t>220281</t>
  </si>
  <si>
    <t>Ejecutar actividades de capacitación</t>
  </si>
  <si>
    <t>Gestión de la seguridad y la salud en el trabajo</t>
  </si>
  <si>
    <t>Administración de Sistema de Seguridad y Salud en el Trabajo en la Gobernación de  Antioquia</t>
  </si>
  <si>
    <t>220278</t>
  </si>
  <si>
    <t>Gestión seguridad y salud en el trabajo</t>
  </si>
  <si>
    <t>Fortalecimiento de la Cultura y el Cambio Organizacional de la Gobernación de Antioquia-  Antioquia</t>
  </si>
  <si>
    <t>220275</t>
  </si>
  <si>
    <t>Cultura,cierre brechas y Cambio</t>
  </si>
  <si>
    <t>Comunicación,Eventos y Ceremonias</t>
  </si>
  <si>
    <t>Recurso Humano</t>
  </si>
  <si>
    <t>Fortalecimiento de las Competencias Laborales de los servidores públicos de la Gobernación de Antioquia.  Medellín</t>
  </si>
  <si>
    <t>220279</t>
  </si>
  <si>
    <t>Ciclo de Competencias</t>
  </si>
  <si>
    <t>Planes comunicación, Eventos Ceremonias</t>
  </si>
  <si>
    <t>2301  - Facilitar el acceso y uso de las Tecnologías de la Información y las Comunicaciones (TIC) en todo el territorio nacional</t>
  </si>
  <si>
    <t>Capital intelectual y organizacional consolidado</t>
  </si>
  <si>
    <t>Consolidación del Modelo de Gestión de Conocimiento de la Gobernación de Antioquia.  Antioquia</t>
  </si>
  <si>
    <t>220273</t>
  </si>
  <si>
    <t>Planes comunicación Eventos Ceremonias</t>
  </si>
  <si>
    <t>Ciclo de Gestión del Conocimiento</t>
  </si>
  <si>
    <t>Prácticas laborales pertinentes</t>
  </si>
  <si>
    <t>"Apoyo a la Administración Departamental, mediante la incorporación de estudiantes en semestre de práctica-    Medellín"</t>
  </si>
  <si>
    <t>220280</t>
  </si>
  <si>
    <t>Recursos Humanos</t>
  </si>
  <si>
    <t>Eventos y comunicaciones</t>
  </si>
  <si>
    <t>Vinculaciones Formativas</t>
  </si>
  <si>
    <t>Fortalecimiento Modernización y Estructura Organizacional Sólida  Medellín</t>
  </si>
  <si>
    <t>220325</t>
  </si>
  <si>
    <t>Fortalecer estructura a través ases-cap</t>
  </si>
  <si>
    <t>Fortalecimiento Institucional</t>
  </si>
  <si>
    <t>Mantenimiento de las mejoras</t>
  </si>
  <si>
    <t>Gestión eficiente del pasivo pensional</t>
  </si>
  <si>
    <t>Administración eficiente del Pasivo Pensional   Antioquia</t>
  </si>
  <si>
    <t>220283</t>
  </si>
  <si>
    <t>Acuerdos de cuotas partes con entidades</t>
  </si>
  <si>
    <t>Validar cuotas partes pensionales MHCP</t>
  </si>
  <si>
    <t>Validación,cumplimiento de obligaciones</t>
  </si>
  <si>
    <t>Actualización,depuración Bases de Datos</t>
  </si>
  <si>
    <t>Gestión de recursos obtenidos de FONPET</t>
  </si>
  <si>
    <t>Unidos por el empleo público</t>
  </si>
  <si>
    <t>Mejoramiento de la gestión del empleo en   Antioquia</t>
  </si>
  <si>
    <t>220282</t>
  </si>
  <si>
    <t>Convocatoria Concurso CNSC</t>
  </si>
  <si>
    <t>Contratar personal de apoyo,Practicantes</t>
  </si>
  <si>
    <t>Actualizar,modernizar archivo Personal</t>
  </si>
  <si>
    <t>Selección pruebas para el talento humano</t>
  </si>
  <si>
    <t>Sistema integrado de gestión generador de valor</t>
  </si>
  <si>
    <t>Fortalecimiento institucional de la Asamblea de Antioquia.  Antioquia</t>
  </si>
  <si>
    <t>220352</t>
  </si>
  <si>
    <t>Apoyo sesiones Asamblea Ant.</t>
  </si>
  <si>
    <t>Fortalecer Asamblea Antioquia</t>
  </si>
  <si>
    <t>Secretaría de Tecnologías de Información y las Comunicaciones</t>
  </si>
  <si>
    <t>Gestión y fortalecimiento de los sistemas de información y estrategia de datos abiertos.</t>
  </si>
  <si>
    <t>Fortalecimiento de los sistemas de Información en la Gobernación de  Antioquia</t>
  </si>
  <si>
    <t>160031</t>
  </si>
  <si>
    <t>HerramientasTICInteractuarCiudadano</t>
  </si>
  <si>
    <t>SistemasActualizadosPermitenAbrirDatos</t>
  </si>
  <si>
    <t>Creacióny/oAjustesaSistemasdeInformación</t>
  </si>
  <si>
    <t>Fortalecimiento de las Tecnologías de la información y las comunicaciones  TICs</t>
  </si>
  <si>
    <t>Fortalecimiento de las tecnologías de información y comunicaciones TIC.  Antioquia</t>
  </si>
  <si>
    <t>160035</t>
  </si>
  <si>
    <t>ActualizaciónysoportedesolucionesdeTIC</t>
  </si>
  <si>
    <t>Transformación para una Antioquia digital</t>
  </si>
  <si>
    <t>Fortalecimiento de las soluciones y los servicios digitales que generen valor público al ciudadano  Antioquia</t>
  </si>
  <si>
    <t>160038</t>
  </si>
  <si>
    <t>Implementar_Trámites_100%_en_línea</t>
  </si>
  <si>
    <t>Uso y apropiación de las Tecnologías de Información para el Departamento de Antioquia</t>
  </si>
  <si>
    <t>Fortalecimiento del conocimiento, promoción y uso eficiente de los servicios digitales que ofrece la Gobernación  Antioquia</t>
  </si>
  <si>
    <t>160040</t>
  </si>
  <si>
    <t>Formar uso seguro y responsable TIC.</t>
  </si>
  <si>
    <t>Diseñar,Implementar programas virtuales</t>
  </si>
  <si>
    <t>CONECTIVIDAD E INFRAESTRUCTURA TIC</t>
  </si>
  <si>
    <t>Fortalecimiento De la infraestructura TIC y la conectividad en el Departamento  Antioquia</t>
  </si>
  <si>
    <t>160039</t>
  </si>
  <si>
    <t>DesarrollarProyectoTransformaciónDigital</t>
  </si>
  <si>
    <t>Instalación de 400 puntos digitales</t>
  </si>
  <si>
    <t>InexistenciaBarrerasCertificadoCRC</t>
  </si>
  <si>
    <t>Diagnostico conectividad Mapa Parlante</t>
  </si>
  <si>
    <t>Conectividad e Infraestructura TIC</t>
  </si>
  <si>
    <t>Fortalecimiento de las Tecnologías de Información y las Comunicaciones para la transformación Digital en el departamento de  Antioqu ia</t>
  </si>
  <si>
    <t>160042</t>
  </si>
  <si>
    <t>Instalación y operación de nodos</t>
  </si>
  <si>
    <t>Conectividad de nodos</t>
  </si>
  <si>
    <t>Sostenibilidad sistemas comunicación</t>
  </si>
  <si>
    <t>operación y mantenimiento del nodo</t>
  </si>
  <si>
    <t>Realizar alistamiento tecnológico</t>
  </si>
  <si>
    <t>Operar el servicio de Internet</t>
  </si>
  <si>
    <t>Instalar el servicio de internet</t>
  </si>
  <si>
    <t>Acondicionar las sedes educativas</t>
  </si>
  <si>
    <t>Secretaría de Turismo</t>
  </si>
  <si>
    <t>Antioquia es Mágica: Desarrollo de mercados turísticos especializados</t>
  </si>
  <si>
    <t>Desarrollo de Productos turísticos especializados:Antioquia es Mágica  Antioquia</t>
  </si>
  <si>
    <t>110042</t>
  </si>
  <si>
    <t>Productos Turísticos Antioquia mágica</t>
  </si>
  <si>
    <t>Medios, Publicidad y Comunicaciones</t>
  </si>
  <si>
    <t>Transporte Placa blanca</t>
  </si>
  <si>
    <t>Eventos y rutas gastronómicas realizadas</t>
  </si>
  <si>
    <t>Marketing Turístico</t>
  </si>
  <si>
    <t>Desarrollo  de Marketing Turístico en el Departamento   Antioquia</t>
  </si>
  <si>
    <t>110041</t>
  </si>
  <si>
    <t>Sistema de indicadores para Turismo</t>
  </si>
  <si>
    <t>Publicidad y Comunicaciones</t>
  </si>
  <si>
    <t>Eventos para posicionar Antioquia</t>
  </si>
  <si>
    <t>Desarrollo de habilidades territoriales para el turismo</t>
  </si>
  <si>
    <t>Desarrollo de habilidades territoriales para el turismo  Antioquia</t>
  </si>
  <si>
    <t>110040</t>
  </si>
  <si>
    <t>Alianzas para posicionamiento</t>
  </si>
  <si>
    <t>Personas formadas y formalizadas</t>
  </si>
  <si>
    <t>Proyectos para gestión recursos</t>
  </si>
  <si>
    <t>Secretaría General</t>
  </si>
  <si>
    <t>Fortalecimiento de la gestión jurídica de la Gobernación de Antioquia  Medellín</t>
  </si>
  <si>
    <t>220263</t>
  </si>
  <si>
    <t>Implementación y capacitación en SARLAFT</t>
  </si>
  <si>
    <t>Oficial de cumplimiento SARLAFT</t>
  </si>
  <si>
    <t>Sistema de información ESAL</t>
  </si>
  <si>
    <t>Asesorías y capacitaciones contratación</t>
  </si>
  <si>
    <t>Visitas y capacitaciones ESAL</t>
  </si>
  <si>
    <t>Talento humano capacitación ESAL</t>
  </si>
  <si>
    <t>Talento humano gestión proc. judiciales</t>
  </si>
  <si>
    <t>Secretaría Seccional de Salud y Protección Social</t>
  </si>
  <si>
    <t>Salud ambiental y factores de riesgo</t>
  </si>
  <si>
    <t>Fortalecimiento  de la vigilancia sanitaria a la comercialización de medicamentos y otros productos farmacéuticos en el Departamento  de   Antioquia</t>
  </si>
  <si>
    <t>010059</t>
  </si>
  <si>
    <t>Soporte en Actividades Compe Ley y AOAT</t>
  </si>
  <si>
    <t>Asesoría y AT- apoyo logístico</t>
  </si>
  <si>
    <t>Desarrollo Tecnológico IVC</t>
  </si>
  <si>
    <t>Otras acciones IVC y AAT</t>
  </si>
  <si>
    <t>Actividades de educa-comunic salud</t>
  </si>
  <si>
    <t>Fondo Rotatorio de Estupefacientes</t>
  </si>
  <si>
    <t>Mejoramiento de la situación de salud de Antioquia</t>
  </si>
  <si>
    <t>Implementación Programa aéreo social acortando distancias  Antioquia</t>
  </si>
  <si>
    <t>010079</t>
  </si>
  <si>
    <t>Soporte Actividades por Competen de Ley</t>
  </si>
  <si>
    <t>Apoyo a ESE para prestac de ss de salud</t>
  </si>
  <si>
    <t>Operación Aérea</t>
  </si>
  <si>
    <t>H</t>
  </si>
  <si>
    <t>Autoridad sanitaria - Gobernanza.</t>
  </si>
  <si>
    <t>Fortalecimiento Comunicación para el bienestar y la  vida.  Antioquia</t>
  </si>
  <si>
    <t>010070</t>
  </si>
  <si>
    <t>Events institucionals fortalecimiet</t>
  </si>
  <si>
    <t>Actividades de IEC</t>
  </si>
  <si>
    <t>Atención primaria en salud: acercando los servicios sociales de salud a la población Antioqueña</t>
  </si>
  <si>
    <t>Fortalecimiento APS - Territorio Saludable y Comprometido por la Vida,  Antioquia</t>
  </si>
  <si>
    <t>010085</t>
  </si>
  <si>
    <t>Fortalecer acciones de SP enmarcadas APS</t>
  </si>
  <si>
    <t>Gestión del Proyecto</t>
  </si>
  <si>
    <t>Desarrollo Capacid Equips Bas Ent Labor</t>
  </si>
  <si>
    <t>Diseñ revis ajust entor lab x medio APS</t>
  </si>
  <si>
    <t>Construc lineam y docum técn ajuste APS</t>
  </si>
  <si>
    <t>Evidencia acciones transversalizac APS</t>
  </si>
  <si>
    <t>Salud pública</t>
  </si>
  <si>
    <t>Soporte Actividades Comp Ley-Tranv APS</t>
  </si>
  <si>
    <t>Mejoramiento de la Situación de Salud de Antioquia</t>
  </si>
  <si>
    <t>Fortalecimiento Autocuidarnos, un camino para la vida-Enfermedades no transmisibles  Antioquia</t>
  </si>
  <si>
    <t>010082</t>
  </si>
  <si>
    <t>Apoy dllo estrat estilos vida saludabl</t>
  </si>
  <si>
    <t>AOAT ruta integr atenc salud oral VALE</t>
  </si>
  <si>
    <t>AyAt guía atenc IAM DMTII y tabaquismo</t>
  </si>
  <si>
    <t>Encuent académ detecc temp cancer infan</t>
  </si>
  <si>
    <t>Talleres fortalecimiento diagnostico</t>
  </si>
  <si>
    <t>AyAT implem ruta cáncer menores 18 años</t>
  </si>
  <si>
    <t>IEC factores riesgoyfactores protect</t>
  </si>
  <si>
    <t>Apoy dllo estrat gestiónyriesgo cáncer</t>
  </si>
  <si>
    <t>Activid fort diag neoplasias pobl femen</t>
  </si>
  <si>
    <t>Fort sist informac cáncer (Regist pobl)</t>
  </si>
  <si>
    <t>AyAT implement ruta cáncer mama</t>
  </si>
  <si>
    <t>Asesorar implementación estrategia CERS</t>
  </si>
  <si>
    <t>Salud visual</t>
  </si>
  <si>
    <t>Gestión del proyecto-AoAT</t>
  </si>
  <si>
    <t>Soporte en Actividades Compe Ley y AoAT</t>
  </si>
  <si>
    <t>Actividades de IEC-PIC</t>
  </si>
  <si>
    <t>Autoridad sanitaria - Gobernanza</t>
  </si>
  <si>
    <t>Transformación digital en salud para el departamento de  Antioquia</t>
  </si>
  <si>
    <t>220307</t>
  </si>
  <si>
    <t>Elaborar divulgar y mantener arquitec TI</t>
  </si>
  <si>
    <t>Gestion del Proyecto-Elb,div mant Arq TI</t>
  </si>
  <si>
    <t>Implem, desple, mantener servi Informac</t>
  </si>
  <si>
    <t>Def. estandares, proced, bodega datos.</t>
  </si>
  <si>
    <t>Gestionar uso y apropiación tecnología</t>
  </si>
  <si>
    <t>Actualizar y mantener la infraestructura</t>
  </si>
  <si>
    <t>Desarrollar y Mantener software</t>
  </si>
  <si>
    <t>Fortalecimiento Elijo con responsabilidad - salud sexual y reproductiva  Antioquia</t>
  </si>
  <si>
    <t>010072</t>
  </si>
  <si>
    <t>Apoyo a la Gestión del proyecto</t>
  </si>
  <si>
    <t>IEC salud sexual y reproductiva.</t>
  </si>
  <si>
    <t>AT y epid servicios amigables</t>
  </si>
  <si>
    <t>IEC Infección Transmisión Sexual</t>
  </si>
  <si>
    <t>AT y epid Infección Transmisión Sexual</t>
  </si>
  <si>
    <t>IEC maternidad segura</t>
  </si>
  <si>
    <t>AT y epid maternidad segura</t>
  </si>
  <si>
    <t>Fortalecimiento Salud para el alma- salud mental y convivencia Social  Antioquia</t>
  </si>
  <si>
    <t>010081</t>
  </si>
  <si>
    <t>Informacion y comunicacion</t>
  </si>
  <si>
    <t>Soprt actividades por competencia de Ley</t>
  </si>
  <si>
    <t>Atención psicos victim conflicto armado</t>
  </si>
  <si>
    <t>AoAT protoc atenc integ enfoq dif víctim</t>
  </si>
  <si>
    <t>AoAT Involucramiento Parental</t>
  </si>
  <si>
    <t>AoAT Resiliencia</t>
  </si>
  <si>
    <t>Atenc mujer teleap distint form violenc</t>
  </si>
  <si>
    <t>Polít públic salud mental armonizad SPA</t>
  </si>
  <si>
    <t>AoAT diferentes Formas de Violencia</t>
  </si>
  <si>
    <t>AoAT Conducta Suicida</t>
  </si>
  <si>
    <t>Fortalecimiento Cuidándote desde el inicio de la vida-Infancia  Antioquia</t>
  </si>
  <si>
    <t>010058</t>
  </si>
  <si>
    <t>Seguimiento a Planes de mejora IRA-EDA</t>
  </si>
  <si>
    <t>Información, Educación, Educación-PIC</t>
  </si>
  <si>
    <t>AoAT en las estrategias infancia</t>
  </si>
  <si>
    <t>Vigil epid muertes por IRA EDA Desnut</t>
  </si>
  <si>
    <t>AOAT polit públ AIPI y estrat Mil dias</t>
  </si>
  <si>
    <t>AOAT estrat AIEPI, salas ERA y Unid UAIC</t>
  </si>
  <si>
    <t>Fortalecimiento Unidos en equidad, etnias y genero  Antioquia</t>
  </si>
  <si>
    <t>010084</t>
  </si>
  <si>
    <t>AyAT inclus enfoq diferenc género</t>
  </si>
  <si>
    <t>IEC enfoque étnic diferenc y género</t>
  </si>
  <si>
    <t>AyAT implem RIAS enfoque étnic diferenc</t>
  </si>
  <si>
    <t>Formacion talento humano etnico: indigen</t>
  </si>
  <si>
    <t>Fortalecimiento Unidos por una nutrición para la vida  Antioquia</t>
  </si>
  <si>
    <t>010076</t>
  </si>
  <si>
    <t>Articul intersect probl aliment y nutr</t>
  </si>
  <si>
    <t>Asesoría implem estrat IAMII en las IPS</t>
  </si>
  <si>
    <t>AyAT prot vigil atenc malnutr défic exc</t>
  </si>
  <si>
    <t>IEC alimentación y nutrición</t>
  </si>
  <si>
    <t>Fortalecimiento  de la Vigilancia Sanitaria en el uso de radiaciones y en la oferta de servicios de seguridad y salud en el trabajo en el Departamento de  Antioquia</t>
  </si>
  <si>
    <t>010067</t>
  </si>
  <si>
    <t>Gestión Oferta Servi salud en el trabajo</t>
  </si>
  <si>
    <t>Información-Educación y Comunicación</t>
  </si>
  <si>
    <t>Vigilancia Sanitaria(Rx y oferta SO)</t>
  </si>
  <si>
    <t>Apoyo a la Gestión, practicantes y otros</t>
  </si>
  <si>
    <t>Control calidad equipos Rx</t>
  </si>
  <si>
    <t>Gestion del Proyecto</t>
  </si>
  <si>
    <t>Fortalecimiento de la inspección, vigilancia y control de la calidad del agua para consumo humano y uso recreativo en el Departament o de   Antioquia</t>
  </si>
  <si>
    <t>010062</t>
  </si>
  <si>
    <t>Actividades de IEC–PIC</t>
  </si>
  <si>
    <t>Analis calidad agua Acu urbano y piscina</t>
  </si>
  <si>
    <t>Seguimiento a procesos de IVC</t>
  </si>
  <si>
    <t>Promoción Condiciones Sanitarias Agua</t>
  </si>
  <si>
    <t>Asesoria y Asistencia a TAS</t>
  </si>
  <si>
    <t>Analis calidad agua pisc uso colectivo</t>
  </si>
  <si>
    <t>Analis calidad agua cons hum- urban</t>
  </si>
  <si>
    <t>Analis calidad agua cons hum- rural</t>
  </si>
  <si>
    <t>Prevención  y Promoción de las enfermedades transmitidas por vectores, EGI (Estrategia de gestión integral en vectores) en el depart amento de    Antioquia</t>
  </si>
  <si>
    <t>010080</t>
  </si>
  <si>
    <t>Viviendas con fumig y prom de la salud</t>
  </si>
  <si>
    <t>Evaluación del riesgo de las ETV</t>
  </si>
  <si>
    <t>Gestión</t>
  </si>
  <si>
    <t>Fortalecimiento de la prevención, vigilancia y control de los factores de riesgo sanitarios, ambientales y del consumo, en el Depart amento de  Antioquia</t>
  </si>
  <si>
    <t>010066</t>
  </si>
  <si>
    <t>Suministros y equipos</t>
  </si>
  <si>
    <t>Actividades de IEC en salud</t>
  </si>
  <si>
    <t>Apoyo a la Gestión</t>
  </si>
  <si>
    <t>"Fortalecimiento de la Vigilancia epidemiologica, prevención y control de las intoxicaciones por sustancias químicas en el Departame nto de   Antioquia"</t>
  </si>
  <si>
    <t>010069</t>
  </si>
  <si>
    <t>Actividades IEC–PIC</t>
  </si>
  <si>
    <t>Fortalec y Apoyo Vig Epid intox qcas</t>
  </si>
  <si>
    <t>Apoyo para la Gestión del proyecto</t>
  </si>
  <si>
    <t>Foment uso segur sust qca dism fact ries</t>
  </si>
  <si>
    <t xml:space="preserve">NA </t>
  </si>
  <si>
    <t>Fortalecimiento  de la Vigilancia de los efectos en salud y riesgos asociados a causa de la crisis climática y calidad del aire en e l Departamento de  Antioquia</t>
  </si>
  <si>
    <t>010068</t>
  </si>
  <si>
    <t>Soporte Activ Comp Ley (AOAT y Vali PHE)</t>
  </si>
  <si>
    <t>Capacitación actores calidad del aire</t>
  </si>
  <si>
    <t>Capacitación actores Cambio climático</t>
  </si>
  <si>
    <t>Valida revis planes hospital de emergenc</t>
  </si>
  <si>
    <t>Diseñ sist vigilanc sanit Aire, C Climat</t>
  </si>
  <si>
    <t>Implemen plan en base PACCSA.</t>
  </si>
  <si>
    <t>Encuesta preval de sint respir y cardiov</t>
  </si>
  <si>
    <t>Información Educación y Comunicación</t>
  </si>
  <si>
    <t>Fortalecimiento de la red de prestadores de servicios de salud</t>
  </si>
  <si>
    <t>Fortalecimiento a  la Red de Servicios de salud del departamento de  Antioquia</t>
  </si>
  <si>
    <t>010064</t>
  </si>
  <si>
    <t>Ajuste institucional</t>
  </si>
  <si>
    <t>Cofinanciación proy ambulancias</t>
  </si>
  <si>
    <t>Cofinanciación proyec. dotación</t>
  </si>
  <si>
    <t>Cofinanc. proy. infraestructura</t>
  </si>
  <si>
    <t>Trám rec estampilla prohospital</t>
  </si>
  <si>
    <t>Seguimiento y monitoreo a PSFF</t>
  </si>
  <si>
    <t>Gestión red de sangre</t>
  </si>
  <si>
    <t>Infraestructura TIC</t>
  </si>
  <si>
    <t>Pasivos (Pensionales,Laborales,Salarios)</t>
  </si>
  <si>
    <t>IEC Apoyo Logistico</t>
  </si>
  <si>
    <t>A y AT a juntas directivas ESE</t>
  </si>
  <si>
    <t>Compromiso Cuidarme para cuidarte -Enfermedades transmisibles departamento de  Antioquia</t>
  </si>
  <si>
    <t>010086</t>
  </si>
  <si>
    <t>Asesoria y Asist téc ESI-IRAG</t>
  </si>
  <si>
    <t>Asesoria y Asisten téc TB Lepra</t>
  </si>
  <si>
    <t>Gestión de Proyecto</t>
  </si>
  <si>
    <t>Ases y Asist PAI seguir Geohelm</t>
  </si>
  <si>
    <t>Evaluacion cobert oportunidad esquema</t>
  </si>
  <si>
    <t>Acomp manejo brotes intrahosp</t>
  </si>
  <si>
    <t>Asesorias y Asist téc en IAAS RM CAB</t>
  </si>
  <si>
    <t>Asesoria y Asisten téc TB Lepra ESI-IRAG</t>
  </si>
  <si>
    <t>Eval cobrt oport Esq-AoAT, PAI, Geohelm</t>
  </si>
  <si>
    <t>Soporte en Actividades por compet de Ley</t>
  </si>
  <si>
    <t>Telesalud</t>
  </si>
  <si>
    <t>Implementación Telemedicina, conectados para cuidar la salud y la vida de la población de  Antioquia</t>
  </si>
  <si>
    <t>010061</t>
  </si>
  <si>
    <t>Implem telemedicina en las ESE</t>
  </si>
  <si>
    <t>Viaticos</t>
  </si>
  <si>
    <t>Autoridad sanitaria -  gobernanza</t>
  </si>
  <si>
    <t>Implementación de la Política de Participación Social en Salud PPSS en el Departamento de  Antioquia</t>
  </si>
  <si>
    <t>220311</t>
  </si>
  <si>
    <t>Gestion del proyecto-AOAT</t>
  </si>
  <si>
    <t>Soporte en Actividades Compe Ley-AOAT</t>
  </si>
  <si>
    <t>Asistencia técnica en la implement.-PPSS</t>
  </si>
  <si>
    <t>01.12.2023</t>
  </si>
  <si>
    <t>Asistenc técnica(Formulac-cargue PPSS)</t>
  </si>
  <si>
    <t>Contribución Fortalecimiento técnico a  los actores del SGSSS   Antioquia</t>
  </si>
  <si>
    <t>220306</t>
  </si>
  <si>
    <t>Apoyo logistico</t>
  </si>
  <si>
    <t>Gesti recursos apoy investigac salud</t>
  </si>
  <si>
    <t>Particip comit investig universid otrs</t>
  </si>
  <si>
    <t>Montaje e implement comité investiga</t>
  </si>
  <si>
    <t>Informes de gestión y empalme</t>
  </si>
  <si>
    <t>Infor segu entes control otr entidades</t>
  </si>
  <si>
    <t>Acomp actors sistem dir loc salud y otr</t>
  </si>
  <si>
    <t>AOAT actores de SSSA apoyo logistico</t>
  </si>
  <si>
    <t>AOAT actores del SGSSS</t>
  </si>
  <si>
    <t>Fortalecimiento de la Red de prestadores de servicios de salud</t>
  </si>
  <si>
    <t>Fortalecimiento  del CRUE del departamento  Antioquia</t>
  </si>
  <si>
    <t>010088</t>
  </si>
  <si>
    <t>Apoyo logístico</t>
  </si>
  <si>
    <t>Gestión del Proyecto-IVC, AOAT</t>
  </si>
  <si>
    <t>Operar y fortalecer el CRUE</t>
  </si>
  <si>
    <t>Realizar aseso o asistencia tecn</t>
  </si>
  <si>
    <t>Realizar inspeccion y vigilan</t>
  </si>
  <si>
    <t>Aplicar reglam sanitario internacional</t>
  </si>
  <si>
    <t>Autoridad sanitaria - gobernanza</t>
  </si>
  <si>
    <t>Fortalecimiento institucional de recursos administrativos y financieros 2020 - 2023, departamento de  Antioquia</t>
  </si>
  <si>
    <t>220308</t>
  </si>
  <si>
    <t>Gastos de Transprt Viatic Pers Proyectos</t>
  </si>
  <si>
    <t>Pago Pasivo Prestacional</t>
  </si>
  <si>
    <t>Pago Pasivo Pensional</t>
  </si>
  <si>
    <t>Adecuación Infraestructura Sede Salud</t>
  </si>
  <si>
    <t>Fortalecim recurso huno biene personal</t>
  </si>
  <si>
    <t>Capacitaciones</t>
  </si>
  <si>
    <t>Pago pasivo prestacional cuotas parte</t>
  </si>
  <si>
    <t>Gestion documental</t>
  </si>
  <si>
    <t>indemnizaciones sustitutivas</t>
  </si>
  <si>
    <t>Colciencias</t>
  </si>
  <si>
    <t>Fondo de vivienda</t>
  </si>
  <si>
    <t>Aseguramiento de la Población al Sistema General de Seguridad Social en Salud</t>
  </si>
  <si>
    <t>Compromiso de Garantizar la prestacion  de Servicios de Salud para la Poblacion a cargo del Departamento de   Antioquia</t>
  </si>
  <si>
    <t>010083</t>
  </si>
  <si>
    <t>Programa Inimputables</t>
  </si>
  <si>
    <t>Gestion del proyecto-Auditor,Suprv PSS</t>
  </si>
  <si>
    <t>PRS Deficit de Vigencias anteriores</t>
  </si>
  <si>
    <t>PRS Fuera contrato Victimas</t>
  </si>
  <si>
    <t>PRS Fuera contrato Tutelas</t>
  </si>
  <si>
    <t>PRS Fuera contrato Red Privada</t>
  </si>
  <si>
    <t>PRS Fuera contrato Red Publica</t>
  </si>
  <si>
    <t>Compro saneam Acuerdo punto final</t>
  </si>
  <si>
    <t>Auditoria supervision PSS Recurso H</t>
  </si>
  <si>
    <t>Apoyo adtivo prestacion servicio salud</t>
  </si>
  <si>
    <t>Apoyo a la gestion juridica tutelas</t>
  </si>
  <si>
    <t>Prestacion servicios fuera contrat</t>
  </si>
  <si>
    <t>Contra baja complej-doc ejecuSGP apatro</t>
  </si>
  <si>
    <t>Contra media alta docu ejecuSGP apatro</t>
  </si>
  <si>
    <t>Aseguramiento de la población al Sistema general de seguridad social en salud</t>
  </si>
  <si>
    <t>Fortalecimiento del Aseguramiento de la población al sistema general de seguridad social en salud  Antioquia</t>
  </si>
  <si>
    <t>010065</t>
  </si>
  <si>
    <t>Soporte en Actividades Comp Ley-AoAT, IV</t>
  </si>
  <si>
    <t>Gestión del proyecto-AOAT-IV</t>
  </si>
  <si>
    <t>Asesoria o asistencia técnica</t>
  </si>
  <si>
    <t>viaticos y gastos de viaje</t>
  </si>
  <si>
    <t>Personal de aseguramiento</t>
  </si>
  <si>
    <t>cofinancia regimen subsidiado</t>
  </si>
  <si>
    <t>"Fortalecimiento Unidos por la inclusión y la capacidad de   Antioquia"</t>
  </si>
  <si>
    <t>010073</t>
  </si>
  <si>
    <t>AoAT en RLCPD e implementación</t>
  </si>
  <si>
    <t>AoAT RBC, Esperanza y Superacion</t>
  </si>
  <si>
    <t>Cofinanciación a ESEs</t>
  </si>
  <si>
    <t>Talleres a ESEs</t>
  </si>
  <si>
    <t>Gestión de proyecto</t>
  </si>
  <si>
    <t>AyAT PP,CDD,RLCPD, RBC, Esperanza y Sup</t>
  </si>
  <si>
    <t>Gestión de proyecto-AoAT</t>
  </si>
  <si>
    <t>Unidos para la respuesta integral en salud frente a COVID-19</t>
  </si>
  <si>
    <t>Compromiso Unidos en Solidaridad-COVID-19 en el departamento  Antioquia</t>
  </si>
  <si>
    <t>010087</t>
  </si>
  <si>
    <t>Equipos Respuesta Inmediata ERI</t>
  </si>
  <si>
    <t>Teleorientación #774 COVID19</t>
  </si>
  <si>
    <t>Teleasistencia COVID19</t>
  </si>
  <si>
    <t>Entrega insumos hospitalarios</t>
  </si>
  <si>
    <t>Entrega elementos protección personal</t>
  </si>
  <si>
    <t>Laboratorios atención COVID19</t>
  </si>
  <si>
    <t>capacitación COVID19</t>
  </si>
  <si>
    <t>Salud ambiental y factores de riesgos.</t>
  </si>
  <si>
    <t>Desarrollo de la IVC de la gestión interna de residuos hospitalarios y similares en establecimientos generadores, en el Departamento  de  Antioquia</t>
  </si>
  <si>
    <t>010078</t>
  </si>
  <si>
    <t>Promoción manejo y disposición RHS (EIC)</t>
  </si>
  <si>
    <t>Control Residuos y Decomisos</t>
  </si>
  <si>
    <t>KG</t>
  </si>
  <si>
    <t>Vigilancia y Control Gestión Interna RHs</t>
  </si>
  <si>
    <t>Fortalecimiento trabajando por la Salud Publica -Laboratorio Departamental  Antioquia</t>
  </si>
  <si>
    <t>010077</t>
  </si>
  <si>
    <t>Gestion del proyecto-AoAT,Vig,CC,DX,Inv</t>
  </si>
  <si>
    <t>Mantenimiento de Equipos</t>
  </si>
  <si>
    <t>Gestión del Talento Humanos</t>
  </si>
  <si>
    <t>Insumos de Laboratorio</t>
  </si>
  <si>
    <t>AOAT red de laboratorios</t>
  </si>
  <si>
    <t>Arrendamiento de bien inmueble</t>
  </si>
  <si>
    <t>Salud pública en la protección animal.</t>
  </si>
  <si>
    <t>Fortalecimiento de la gestión integral de las zoonosis en el Departamento.  Antioquia</t>
  </si>
  <si>
    <t>010063</t>
  </si>
  <si>
    <t>Estim pobla kninos y flinos Dpto priori</t>
  </si>
  <si>
    <t>Charlas educativ en TRAC y salud pública</t>
  </si>
  <si>
    <t>Apoyo a la gestión</t>
  </si>
  <si>
    <t>Aplicación rural de vacuna antirrábica</t>
  </si>
  <si>
    <t>Cirugía de esterilización canino/felino</t>
  </si>
  <si>
    <t>Fortalecimiento vigilancia en Salud Publica-Información para la acción  Antioquia</t>
  </si>
  <si>
    <t>010075</t>
  </si>
  <si>
    <t>Soporte Actividades compet Ley-AOAT-IVC</t>
  </si>
  <si>
    <t>Gestión de Proyecto-AoAT-IVC</t>
  </si>
  <si>
    <t xml:space="preserve">UNI </t>
  </si>
  <si>
    <t>Seguimien cumpl mpios envio unid analis</t>
  </si>
  <si>
    <t>Visitas de Inspección y vigilancia</t>
  </si>
  <si>
    <t>Apoyo intersectorial a la población habitante de calle.</t>
  </si>
  <si>
    <t>Apoyo Implementación de modelo de atención unidos por la inclusión social del habitante de calle.  Antioquia</t>
  </si>
  <si>
    <t>070112</t>
  </si>
  <si>
    <t>Recol y anali de dat caract habit calle</t>
  </si>
  <si>
    <t>AoAT entidades terr pobla habita calle</t>
  </si>
  <si>
    <t>Talleres a prof mpios, habit calle</t>
  </si>
  <si>
    <t>Fortalecimiento de la vigilancia epidemiologica basada en gestión del riesgo   Antioquia</t>
  </si>
  <si>
    <t>010091</t>
  </si>
  <si>
    <t>Vistas de AOAT por eventos</t>
  </si>
  <si>
    <t>Boletines Informativos publicados</t>
  </si>
  <si>
    <t>Envío unidades análisis nivel nacional</t>
  </si>
  <si>
    <t>Fortalecimiento de la vigilancia de la calidad e inocuidad de alimentos y bebidas en el Departamento de Antioquia  Antioquia</t>
  </si>
  <si>
    <t>010092</t>
  </si>
  <si>
    <t>Compra de equipos e insumos</t>
  </si>
  <si>
    <t>Soporte en act competencia ley-AOAT</t>
  </si>
  <si>
    <t>Soporte tecnológico</t>
  </si>
  <si>
    <t>Información, educación y comunica(PIC)</t>
  </si>
  <si>
    <t>Fortalecimiento e implementación del SOGC a los prestadores de servicios de salud en el departamento de  Antioquia</t>
  </si>
  <si>
    <t>010095</t>
  </si>
  <si>
    <t>Gestion del proyecto</t>
  </si>
  <si>
    <t>Vigilancia Tribunal Etica Medica</t>
  </si>
  <si>
    <t>Vigilancia Tribunal Etica Odontologica</t>
  </si>
  <si>
    <t>Vigilancia Tribunal Etica Enfermeria</t>
  </si>
  <si>
    <t>Visitas IVC verificacion a PSS</t>
  </si>
  <si>
    <t>Soporte en act competencia ley</t>
  </si>
  <si>
    <t>Autoridad Sanitaria-Gobernanza</t>
  </si>
  <si>
    <t>Desarrollo del Observatorio de Salud Secretaría Seccional de Salud y Protección Social  Antioquia</t>
  </si>
  <si>
    <t>010093</t>
  </si>
  <si>
    <t>Actividades IEC en salud</t>
  </si>
  <si>
    <t>Actividades de apoyo logístico</t>
  </si>
  <si>
    <t>Antioquia reivindicando los derechos del adulto mayor</t>
  </si>
  <si>
    <t>Fortalecimiento a la vigilancia y control de los centros de protección social, centros día/vida e instituciones de atención para adu ltos mayores en el Departamento de  Antioquia</t>
  </si>
  <si>
    <t>010094</t>
  </si>
  <si>
    <t>IVC CPS Adulto Mayor Centro Día/Vida</t>
  </si>
  <si>
    <t xml:space="preserve"> Inspección, vigilancia y control</t>
  </si>
  <si>
    <t>Vigencias anteriores</t>
  </si>
  <si>
    <t>Gestion del Proyecto-IVC</t>
  </si>
  <si>
    <t>Fortalecimiento técnico, Administrativo y financiero de Savia Salud EPS</t>
  </si>
  <si>
    <t>Fortalecimiento técnico, administrativo y financiero a la EPS Savia Salud.   Antioquia</t>
  </si>
  <si>
    <t>010096</t>
  </si>
  <si>
    <t>Adquirir acciones EPS Savia Salud</t>
  </si>
  <si>
    <t>SRIA DE HACIENDA</t>
  </si>
  <si>
    <t>Fortalecimiento de la institucionalidad a través de la consolidación de las rentas del Departamento de Antioquia  Medellín</t>
  </si>
  <si>
    <t>220290</t>
  </si>
  <si>
    <t>ContratacionTemporales</t>
  </si>
  <si>
    <t>GestionDocumental</t>
  </si>
  <si>
    <t>GestiondelCobro</t>
  </si>
  <si>
    <t>SensibDivulyPubliciLuchaEvasion</t>
  </si>
  <si>
    <t>CapacitacionAutoridadesyComunid</t>
  </si>
  <si>
    <t>GestionProcesosSancionatorios</t>
  </si>
  <si>
    <t>RealizarOperativInspecVigiyCont</t>
  </si>
  <si>
    <t>RealizarInspeccTributaryDetermi</t>
  </si>
  <si>
    <t>Capitalización del METRO  Medellín</t>
  </si>
  <si>
    <t>220302</t>
  </si>
  <si>
    <t>PagoDeudaMetroMed</t>
  </si>
  <si>
    <t>UNIVERSIDAD DE ANTIOQUIA</t>
  </si>
  <si>
    <t>Educación  Superior y Educación para el trabajo y el desarrollo humano en las subregiones</t>
  </si>
  <si>
    <t>Fortalecimiento para el acceso y permenencia de la Educacion Superior en los jovenes de la Universidad de Antioquia en las subregion es de Antioquia  Medellín</t>
  </si>
  <si>
    <t>020270</t>
  </si>
  <si>
    <t>Profesores vinculados y ocasionales.</t>
  </si>
  <si>
    <t xml:space="preserve">Fuente: Aplicativo TI -SAP </t>
  </si>
  <si>
    <t xml:space="preserve">Se deben tener 8 operaciones estadísticas entregadas o en su defecto, en desarrollo, debido a que requieren reuniones con los equipos dueños de las mismas y por agenda, algunas veces toca apalzar. </t>
  </si>
  <si>
    <t>Ya fue entregado el pet, con las 4 operaciones estadísticas mejoradas, se logran 10 operaciones estadísticas en buen estado y se da por cumplido el indicador al 100%.</t>
  </si>
  <si>
    <t>Se han realizado 4 mesas estadísticas en lo corrido del año.</t>
  </si>
  <si>
    <t xml:space="preserve">En el mes de junio se dío la contratación de 1 economista para apoyar el equipo ecónomico y 1 economista apoyar SECOP en el DAP, en julio de 1 web master, 1 estadístico y 1 GIS, en agosto de 2 GIS y 1 estadística. </t>
  </si>
  <si>
    <t xml:space="preserve">Se gestionó contrato de SPSS y HYG </t>
  </si>
  <si>
    <t xml:space="preserve">Se contrataron 3 practicantes: 1 economista, 1 estadístico  y 2 diseñadoras gráficas </t>
  </si>
  <si>
    <t xml:space="preserve">Se inició la capacitación Analítica de Datos con al UDEA que terminá el 7 de septiembre. Pendiente información del total asistentes que lograron certificado. </t>
  </si>
  <si>
    <t xml:space="preserve">Se hizo actualización de la metodología de base de datos exportaciones e importaciones </t>
  </si>
  <si>
    <t xml:space="preserve">Se tiene el portal Territorio Antioquia listo para salida al público y fue presentado a la Directora DAP. Lanzamiento finales septiembre 2023. </t>
  </si>
  <si>
    <t xml:space="preserve">Se tienen los documentos para los estandares y protocolo para el subportal TERRITORIO ANTIOQUIA, además del borrador de la Mesa GIS para firma directora próximamente. Decreto borrador para firma Gobernador. </t>
  </si>
  <si>
    <t>Ya se inició el proceso de distribución capítulos y recolección de información para tener ambos productos listos a finales del 2023 o principios del 2024</t>
  </si>
  <si>
    <t>Se ha desarrollado el contrato con HYG que terminó el 26 de junio de 2023, contratista responsable del software MapGIS</t>
  </si>
  <si>
    <t>Se firmó contrato en septiembre por valor de $25.100.000</t>
  </si>
  <si>
    <t xml:space="preserve">Se firmó contrato con el OPERADOR (UDEA) y APOYO A LA SUPERVISIÓN (UNAL) para realizar la encuesta de calidad de vida 2023. Contrato en desarrollo. </t>
  </si>
  <si>
    <t>Se presúpuesto la adquisición de 2 computadores, gestión que está realizando T.I. No se han entregado a la fecha.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</si>
</sst>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2" formatCode="_-&quot;$&quot;\ * #,##0_-;\-&quot;$&quot;\ * #,##0_-;_-&quot;$&quot;\ * &quot;-&quot;_-;_-@_-"/>
    <numFmt numFmtId="164" formatCode="dd\.mm\.yyyy"/>
    <numFmt numFmtId="165" formatCode="0.000"/>
  </numFmts>
  <fonts count="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b/>
      <sz val="10"/>
      <color theme="1"/>
      <name val="Arial"/>
      <family val="2"/>
    </font>
    <font>
      <b/>
      <sz val="9"/>
      <color indexed="81"/>
      <name val="Tahoma"/>
      <family val="2"/>
    </font>
  </fonts>
  <fills count="5">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2" fontId="1" fillId="0" borderId="0" applyFont="0" applyFill="0" applyBorder="0" applyAlignment="0" applyProtection="0"/>
  </cellStyleXfs>
  <cellXfs count="38">
    <xf numFmtId="0" fontId="0" fillId="0" borderId="0" xfId="0"/>
    <xf numFmtId="0" fontId="0" fillId="0" borderId="0" xfId="0" applyProtection="1"/>
    <xf numFmtId="1" fontId="0" fillId="0" borderId="0" xfId="0" applyNumberFormat="1" applyAlignment="1" applyProtection="1">
      <alignment wrapText="1"/>
    </xf>
    <xf numFmtId="0" fontId="0" fillId="0" borderId="0" xfId="0" applyAlignment="1" applyProtection="1">
      <alignment horizontal="left"/>
    </xf>
    <xf numFmtId="49" fontId="0" fillId="0" borderId="0" xfId="0" applyNumberFormat="1" applyProtection="1"/>
    <xf numFmtId="0" fontId="0" fillId="0" borderId="0" xfId="0" applyAlignment="1" applyProtection="1">
      <alignment wrapText="1"/>
    </xf>
    <xf numFmtId="0" fontId="0" fillId="0" borderId="0" xfId="0" applyFill="1" applyProtection="1"/>
    <xf numFmtId="14" fontId="0" fillId="0" borderId="0" xfId="0" applyNumberFormat="1" applyProtection="1"/>
    <xf numFmtId="0" fontId="3" fillId="0" borderId="0" xfId="0" applyFont="1" applyProtection="1"/>
    <xf numFmtId="1" fontId="0" fillId="0" borderId="0" xfId="0" applyNumberFormat="1" applyProtection="1"/>
    <xf numFmtId="0" fontId="5" fillId="2" borderId="1" xfId="0" applyFont="1" applyFill="1" applyBorder="1" applyAlignment="1" applyProtection="1">
      <alignment vertical="top" wrapText="1"/>
      <protection locked="0"/>
    </xf>
    <xf numFmtId="0" fontId="5" fillId="2" borderId="1" xfId="0" applyFont="1" applyFill="1" applyBorder="1" applyAlignment="1" applyProtection="1">
      <alignment horizontal="left" vertical="top" wrapText="1"/>
      <protection locked="0"/>
    </xf>
    <xf numFmtId="0" fontId="5" fillId="3" borderId="1" xfId="0" applyFont="1" applyFill="1" applyBorder="1" applyAlignment="1" applyProtection="1">
      <alignment vertical="top" wrapText="1"/>
      <protection locked="0"/>
    </xf>
    <xf numFmtId="14" fontId="5" fillId="3" borderId="1" xfId="0" applyNumberFormat="1" applyFont="1" applyFill="1" applyBorder="1" applyAlignment="1" applyProtection="1">
      <alignment vertical="top" wrapText="1"/>
      <protection locked="0"/>
    </xf>
    <xf numFmtId="1" fontId="0" fillId="0" borderId="0" xfId="0" applyNumberFormat="1" applyFont="1" applyFill="1" applyBorder="1" applyAlignment="1" applyProtection="1">
      <alignment horizontal="left"/>
    </xf>
    <xf numFmtId="9" fontId="0" fillId="0" borderId="0" xfId="0" applyNumberFormat="1" applyFont="1" applyFill="1" applyBorder="1" applyAlignment="1" applyProtection="1">
      <alignment wrapText="1"/>
    </xf>
    <xf numFmtId="0" fontId="0" fillId="0" borderId="0" xfId="0" applyFont="1" applyFill="1" applyBorder="1" applyProtection="1"/>
    <xf numFmtId="0" fontId="0" fillId="0" borderId="0" xfId="0" applyFont="1" applyFill="1" applyBorder="1" applyProtection="1">
      <protection locked="0"/>
    </xf>
    <xf numFmtId="0" fontId="0" fillId="0" borderId="0" xfId="0" applyProtection="1">
      <protection locked="0"/>
    </xf>
    <xf numFmtId="0" fontId="0" fillId="0" borderId="0" xfId="0" applyFont="1" applyFill="1" applyBorder="1" applyAlignment="1" applyProtection="1">
      <alignment wrapText="1"/>
      <protection locked="0"/>
    </xf>
    <xf numFmtId="1" fontId="0" fillId="0" borderId="0" xfId="0" applyNumberFormat="1" applyFont="1" applyFill="1" applyBorder="1" applyAlignment="1" applyProtection="1">
      <alignment horizontal="left" wrapText="1"/>
    </xf>
    <xf numFmtId="0" fontId="0" fillId="0" borderId="0" xfId="0" applyFont="1" applyFill="1" applyBorder="1" applyAlignment="1" applyProtection="1">
      <alignment wrapText="1"/>
    </xf>
    <xf numFmtId="1" fontId="0" fillId="0" borderId="0" xfId="0" applyNumberFormat="1" applyFont="1" applyFill="1" applyBorder="1" applyProtection="1"/>
    <xf numFmtId="1" fontId="0" fillId="0" borderId="0" xfId="0" applyNumberFormat="1" applyAlignment="1" applyProtection="1">
      <alignment horizontal="left" wrapText="1"/>
    </xf>
    <xf numFmtId="49" fontId="0" fillId="0" borderId="0" xfId="0" applyNumberFormat="1" applyAlignment="1" applyProtection="1">
      <alignment wrapText="1"/>
    </xf>
    <xf numFmtId="164" fontId="0" fillId="0" borderId="0" xfId="0" applyNumberFormat="1" applyFont="1" applyFill="1" applyBorder="1" applyProtection="1">
      <protection locked="0"/>
    </xf>
    <xf numFmtId="1" fontId="0" fillId="0" borderId="0" xfId="0" applyNumberFormat="1" applyProtection="1">
      <protection locked="0"/>
    </xf>
    <xf numFmtId="49" fontId="0" fillId="0" borderId="0" xfId="0" applyNumberFormat="1" applyFont="1" applyFill="1" applyBorder="1" applyAlignment="1" applyProtection="1">
      <alignment horizontal="left" wrapText="1"/>
    </xf>
    <xf numFmtId="0" fontId="2" fillId="0" borderId="0" xfId="0" applyFont="1" applyAlignment="1" applyProtection="1">
      <alignment wrapText="1"/>
    </xf>
    <xf numFmtId="49" fontId="0" fillId="0" borderId="0" xfId="0" applyNumberFormat="1" applyFont="1" applyFill="1" applyBorder="1" applyAlignment="1" applyProtection="1">
      <alignment wrapText="1"/>
    </xf>
    <xf numFmtId="3" fontId="0" fillId="0" borderId="0" xfId="0" applyNumberFormat="1" applyFont="1" applyFill="1" applyBorder="1" applyProtection="1"/>
    <xf numFmtId="0" fontId="0" fillId="4" borderId="0" xfId="0" applyFill="1" applyAlignment="1" applyProtection="1">
      <alignment wrapText="1"/>
    </xf>
    <xf numFmtId="0" fontId="0" fillId="0" borderId="0" xfId="0" applyFill="1" applyAlignment="1" applyProtection="1">
      <alignment wrapText="1"/>
    </xf>
    <xf numFmtId="0" fontId="0" fillId="4" borderId="0" xfId="0" applyFill="1" applyProtection="1">
      <protection locked="0"/>
    </xf>
    <xf numFmtId="165" fontId="0" fillId="0" borderId="0" xfId="0" applyNumberFormat="1" applyFont="1" applyFill="1" applyBorder="1" applyProtection="1"/>
    <xf numFmtId="0" fontId="0" fillId="4" borderId="0" xfId="0" applyFont="1" applyFill="1" applyBorder="1" applyAlignment="1" applyProtection="1"/>
    <xf numFmtId="42" fontId="0" fillId="0" borderId="0" xfId="1" applyFont="1" applyProtection="1"/>
    <xf numFmtId="0" fontId="4" fillId="0" borderId="0" xfId="0" applyFont="1" applyAlignment="1" applyProtection="1">
      <alignment horizontal="center"/>
    </xf>
  </cellXfs>
  <cellStyles count="2">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114300</xdr:colOff>
      <xdr:row>0</xdr:row>
      <xdr:rowOff>28577</xdr:rowOff>
    </xdr:from>
    <xdr:to>
      <xdr:col>1</xdr:col>
      <xdr:colOff>1143000</xdr:colOff>
      <xdr:row>3</xdr:row>
      <xdr:rowOff>1</xdr:rowOff>
    </xdr:to>
    <xdr:pic>
      <xdr:nvPicPr>
        <xdr:cNvPr id="2" name="Picture 4">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3664"/>
        <a:stretch>
          <a:fillRect/>
        </a:stretch>
      </xdr:blipFill>
      <xdr:spPr bwMode="auto">
        <a:xfrm>
          <a:off x="876300" y="28577"/>
          <a:ext cx="1028700" cy="695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deAccionSept2023_C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atos"/>
      <sheetName val="Control"/>
    </sheetNames>
    <sheetDataSet>
      <sheetData sheetId="0"/>
      <sheetData sheetId="1">
        <row r="2">
          <cell r="A2" t="str">
            <v>2020003050369Plataforma Conglomerado Público</v>
          </cell>
          <cell r="B2" t="str">
            <v>DESPACHO DEL GOBERNADOR</v>
          </cell>
          <cell r="C2">
            <v>2020003050369</v>
          </cell>
          <cell r="D2" t="str">
            <v>Plataforma Conglomerado Público</v>
          </cell>
          <cell r="E2" t="str">
            <v>01.01.2023</v>
          </cell>
          <cell r="F2" t="str">
            <v>30.11.2023</v>
          </cell>
          <cell r="G2">
            <v>2</v>
          </cell>
          <cell r="H2" t="str">
            <v>Se mantienen actualizados los tableros de seguimiento a la inversión, a las jornadas de acuerdos municipales, a las obras civiles inconclusas, a la minga indígena y demás temas priorizados por la administración. De igual forma, se actualiza el micrositio del Conglomerado con el tablero de juntas y consejos directivos de las entidades descentralizadas para consulta de la comunidad.</v>
          </cell>
        </row>
        <row r="3">
          <cell r="A3" t="str">
            <v>2020003050369Formación especializada</v>
          </cell>
          <cell r="B3" t="str">
            <v>DESPACHO DEL GOBERNADOR</v>
          </cell>
          <cell r="C3">
            <v>2020003050369</v>
          </cell>
          <cell r="D3" t="str">
            <v>Formación especializada</v>
          </cell>
          <cell r="E3" t="str">
            <v>01.01.2023</v>
          </cell>
          <cell r="F3" t="str">
            <v>30.11.2023</v>
          </cell>
          <cell r="G3">
            <v>3</v>
          </cell>
          <cell r="H3" t="str">
            <v>Se certifican 10 miembros de juntas y consejos directivos con el instituto colombiano de gobierno corporativo. Además, se certifican 150 servidores del conglomerado y de 33 municipios del departamento en un curso virtual con CAF de gobierno corporativo para entidades públicas. También, se realizan el evento nacional e internacional de gobierno corporativo para entidades públicas el 25 de julio y el 29 de agosto respectivamente, con impacto en más de 150 personas.</v>
          </cell>
        </row>
        <row r="4">
          <cell r="A4" t="str">
            <v>2020003050369Documento conceptual</v>
          </cell>
          <cell r="B4" t="str">
            <v>DESPACHO DEL GOBERNADOR</v>
          </cell>
          <cell r="C4">
            <v>2020003050369</v>
          </cell>
          <cell r="D4" t="str">
            <v>Documento conceptual</v>
          </cell>
          <cell r="E4" t="str">
            <v>01.01.2023</v>
          </cell>
          <cell r="F4" t="str">
            <v>30.11.2023</v>
          </cell>
          <cell r="G4">
            <v>1</v>
          </cell>
          <cell r="H4" t="str">
            <v>Se cuenta con una publicación académica arbitrada con investigadores categoría Senior del ministerio de ciencias, pertenecientes a la Universidad CESA donde se mide el índice de gobierno corporativo como herramienta especializada de la administración departamental para evidenciar el avance en la implementación de buenas prácticas de gobierno corporativo en el nivel central y las 24 entidades descentralizadas que conforman el Conglomerado Público de la Gobernación de Antioquia.</v>
          </cell>
        </row>
        <row r="5">
          <cell r="A5" t="str">
            <v>2020003050292Firmas de acuerdos</v>
          </cell>
          <cell r="B5" t="str">
            <v>Gerencia de Municipios</v>
          </cell>
          <cell r="C5">
            <v>2020003050292</v>
          </cell>
          <cell r="D5" t="str">
            <v>Firmas de acuerdos</v>
          </cell>
        </row>
        <row r="6">
          <cell r="A6" t="str">
            <v>2020003050292Promoción de comités de concertación</v>
          </cell>
          <cell r="B6" t="str">
            <v>Gerencia de Municipios</v>
          </cell>
          <cell r="C6">
            <v>2020003050292</v>
          </cell>
          <cell r="D6" t="str">
            <v>Promoción de comités de concertación</v>
          </cell>
          <cell r="G6">
            <v>0</v>
          </cell>
        </row>
        <row r="7">
          <cell r="A7" t="str">
            <v>2020003050293Asesoría y formación a municipios</v>
          </cell>
          <cell r="B7" t="str">
            <v>Gerencia de Municipios</v>
          </cell>
          <cell r="C7">
            <v>2020003050293</v>
          </cell>
          <cell r="D7" t="str">
            <v>Asesoría y formación a municipios</v>
          </cell>
          <cell r="G7">
            <v>58</v>
          </cell>
        </row>
        <row r="8">
          <cell r="A8" t="str">
            <v>2020003050293Socialización de Gerencia de Municipios</v>
          </cell>
          <cell r="B8" t="str">
            <v>Gerencia de Municipios</v>
          </cell>
          <cell r="C8">
            <v>2020003050293</v>
          </cell>
          <cell r="D8" t="str">
            <v>Socialización de Gerencia de Municipios</v>
          </cell>
          <cell r="G8">
            <v>0</v>
          </cell>
        </row>
        <row r="9">
          <cell r="A9" t="str">
            <v>2020003050192Contratación medición interna</v>
          </cell>
          <cell r="B9" t="str">
            <v>DESPACHO DEL GOBERNADOR</v>
          </cell>
          <cell r="C9">
            <v>2020003050192</v>
          </cell>
          <cell r="D9" t="str">
            <v>Contratación medición interna</v>
          </cell>
          <cell r="E9" t="str">
            <v>02.01.2023</v>
          </cell>
          <cell r="F9" t="str">
            <v>29.12.2023</v>
          </cell>
          <cell r="G9">
            <v>0</v>
          </cell>
        </row>
        <row r="10">
          <cell r="A10" t="str">
            <v>2020003050192Contratación medios comunitario</v>
          </cell>
          <cell r="B10" t="str">
            <v>DESPACHO DEL GOBERNADOR</v>
          </cell>
          <cell r="C10">
            <v>2020003050192</v>
          </cell>
          <cell r="D10" t="str">
            <v>Contratación medios comunitario</v>
          </cell>
          <cell r="E10" t="str">
            <v>02.01.2023</v>
          </cell>
          <cell r="F10" t="str">
            <v>29.12.2023</v>
          </cell>
          <cell r="G10">
            <v>1</v>
          </cell>
        </row>
        <row r="11">
          <cell r="A11" t="str">
            <v>2020003050192Contratación apoyo logístico</v>
          </cell>
          <cell r="B11" t="str">
            <v>DESPACHO DEL GOBERNADOR</v>
          </cell>
          <cell r="C11">
            <v>2020003050192</v>
          </cell>
          <cell r="D11" t="str">
            <v>Contratación apoyo logístico</v>
          </cell>
          <cell r="E11" t="str">
            <v>02.01.2023</v>
          </cell>
          <cell r="F11" t="str">
            <v>29.12.2023</v>
          </cell>
          <cell r="G11">
            <v>1</v>
          </cell>
        </row>
        <row r="12">
          <cell r="A12" t="str">
            <v>2020003050192Contratación medios masivos</v>
          </cell>
          <cell r="B12" t="str">
            <v>DESPACHO DEL GOBERNADOR</v>
          </cell>
          <cell r="C12">
            <v>2020003050192</v>
          </cell>
          <cell r="D12" t="str">
            <v>Contratación medios masivos</v>
          </cell>
          <cell r="E12" t="str">
            <v>02.01.2023</v>
          </cell>
          <cell r="F12" t="str">
            <v>29.12.2023</v>
          </cell>
          <cell r="G12">
            <v>1</v>
          </cell>
        </row>
        <row r="13">
          <cell r="A13" t="str">
            <v>2020003050266Servicio de transporte terrestre</v>
          </cell>
          <cell r="B13" t="str">
            <v>Departamento Administrativo de Planeación</v>
          </cell>
          <cell r="C13">
            <v>2020003050266</v>
          </cell>
          <cell r="D13" t="str">
            <v>Servicio de transporte terrestre</v>
          </cell>
          <cell r="E13" t="str">
            <v>01.01.2023</v>
          </cell>
          <cell r="F13" t="str">
            <v>31.12.2023</v>
          </cell>
          <cell r="G13">
            <v>0</v>
          </cell>
          <cell r="H13" t="str">
            <v>Esta actividad aún no ha iniciado, debido a que se realizó un traslado de recursos del proyecto PEP 220304 de la Dirección de Planeación, Fortalecimiento Fiscal e Inversión Pública a  proyecto de la Dirección de Planeación y Desarrollo Territorial del DAP en el mes de enero de 2023; motivo por el cual está actividad no cuenta con presupuesto en la vigencia actual</v>
          </cell>
        </row>
        <row r="14">
          <cell r="A14" t="str">
            <v>2020003050266Dotación de elementos tecnológicos</v>
          </cell>
          <cell r="B14" t="str">
            <v>Departamento Administrativo de Planeación</v>
          </cell>
          <cell r="C14">
            <v>2020003050266</v>
          </cell>
          <cell r="D14" t="str">
            <v>Dotación de elementos tecnológicos</v>
          </cell>
          <cell r="E14" t="str">
            <v>01.01.2023</v>
          </cell>
          <cell r="F14" t="str">
            <v>31.12.2023</v>
          </cell>
          <cell r="G14">
            <v>0</v>
          </cell>
          <cell r="H14" t="str">
            <v>Esta actividad aún no ha iniciado, debido a que se realizó un traslado de recursos del proyecto PEP 220304 de la Dirección de Planeación, Fortalecimiento Fiscal e Inversión Pública a  proyecto de la Dirección de Planeación y Desarrollo Territorial del DAP en el mes de enero de 2023; motivo por el cual está actividad no cuenta con presupuesto en la vigencia actual</v>
          </cell>
        </row>
        <row r="15">
          <cell r="A15" t="str">
            <v>2020003050266Central de Medios</v>
          </cell>
          <cell r="B15" t="str">
            <v>Departamento Administrativo de Planeación</v>
          </cell>
          <cell r="C15">
            <v>2020003050266</v>
          </cell>
          <cell r="D15" t="str">
            <v>Central de Medios</v>
          </cell>
          <cell r="E15" t="str">
            <v>01.01.2023</v>
          </cell>
          <cell r="F15" t="str">
            <v>31.12.2023</v>
          </cell>
          <cell r="G15">
            <v>0</v>
          </cell>
          <cell r="H15" t="str">
            <v>Esta actividad aún no ha iniciado, debido a que se realizó un traslado de recursos del proyecto PEP 220304 de la Dirección de Planeación, Fortalecimiento Fiscal e Inversión Pública a  proyecto de la Dirección de Planeación y Desarrollo Territorial del DAP en el mes de enero de 2023; motivo por el cual está actividad no cuenta con presupuesto en la vigencia actual</v>
          </cell>
        </row>
        <row r="16">
          <cell r="A16" t="str">
            <v>2020003050266Estrategias de generación de ingresos</v>
          </cell>
          <cell r="B16" t="str">
            <v>Departamento Administrativo de Planeación</v>
          </cell>
          <cell r="C16">
            <v>2020003050266</v>
          </cell>
          <cell r="D16" t="str">
            <v>Estrategias de generación de ingresos</v>
          </cell>
          <cell r="E16" t="str">
            <v>01.01.2023</v>
          </cell>
          <cell r="F16" t="str">
            <v>31.12.2023</v>
          </cell>
          <cell r="G16">
            <v>0</v>
          </cell>
          <cell r="H16" t="str">
            <v>Esta actividad aún no ha iniciado, debido a que se realizó un traslado de recursos del proyecto PEP 220304 de la Dirección de Planeación, Fortalecimiento Fiscal e Inversión Pública a  proyecto de la Dirección de Planeación y Desarrollo Territorial del DAP en el mes de enero de 2023; motivo por el cual está actividad no cuenta con presupuesto en la vigencia actual</v>
          </cell>
        </row>
        <row r="17">
          <cell r="A17" t="str">
            <v>2020003050266Herramientas Fiscales, Finan y Contables</v>
          </cell>
          <cell r="B17" t="str">
            <v>Departamento Administrativo de Planeación</v>
          </cell>
          <cell r="C17">
            <v>2020003050266</v>
          </cell>
          <cell r="D17" t="str">
            <v>Herramientas Fiscales, Finan y Contables</v>
          </cell>
          <cell r="E17" t="str">
            <v>01.01.2023</v>
          </cell>
          <cell r="F17" t="str">
            <v>31.12.2023</v>
          </cell>
          <cell r="G17">
            <v>0</v>
          </cell>
          <cell r="H17" t="str">
            <v>Esta actividad aún no ha iniciado, debido a que se realizó un traslado de recursos del proyecto PEP 220304 de la Dirección de Planeación, Fortalecimiento Fiscal e Inversión Pública a  proyecto de la Dirección de Planeación y Desarrollo Territorial del DAP en el mes de enero de 2023; motivo por el cual está actividad no cuenta con presupuesto en la vigencia actual</v>
          </cell>
        </row>
        <row r="18">
          <cell r="A18" t="str">
            <v>2020003050266Jornadas de Acuerdos Municipales</v>
          </cell>
          <cell r="B18" t="str">
            <v>Departamento Administrativo de Planeación</v>
          </cell>
          <cell r="C18">
            <v>2020003050266</v>
          </cell>
          <cell r="D18" t="str">
            <v>Jornadas de Acuerdos Municipales</v>
          </cell>
          <cell r="E18" t="str">
            <v>01.01.2023</v>
          </cell>
          <cell r="F18" t="str">
            <v>31.12.2023</v>
          </cell>
          <cell r="G18">
            <v>0</v>
          </cell>
          <cell r="H18" t="str">
            <v>Esta actividad aún no ha iniciado, debido a que se realizó un traslado de recursos del proyecto PEP 220304 de la Dirección de Planeación, Fortalecimiento Fiscal e Inversión Pública a  proyecto de la Dirección de Planeación y Desarrollo Territorial del DAP en el mes de enero de 2023; motivo por el cual está actividad no cuenta con presupuesto en la vigencia actual</v>
          </cell>
        </row>
        <row r="19">
          <cell r="A19" t="str">
            <v>2020003050266Operador Logístico</v>
          </cell>
          <cell r="B19" t="str">
            <v>Departamento Administrativo de Planeación</v>
          </cell>
          <cell r="C19">
            <v>2020003050266</v>
          </cell>
          <cell r="D19" t="str">
            <v>Operador Logístico</v>
          </cell>
          <cell r="E19" t="str">
            <v>01.01.2023</v>
          </cell>
          <cell r="F19" t="str">
            <v>31.12.2023</v>
          </cell>
          <cell r="G19">
            <v>0</v>
          </cell>
          <cell r="H19" t="str">
            <v>Esta actividad aún no ha iniciado, debido a que se realizó un traslado de recursos del proyecto PEP 220304 de la Dirección de Planeación, Fortalecimiento Fiscal e Inversión Pública a  proyecto de la Dirección de Planeación y Desarrollo Territorial del DAP en el mes de enero de 2023; motivo por el cual está actividad no cuenta con presupuesto en la vigencia actual</v>
          </cell>
        </row>
        <row r="20">
          <cell r="A20" t="str">
            <v>2020003050266Practicantes de Excelencia</v>
          </cell>
          <cell r="B20" t="str">
            <v>Departamento Administrativo de Planeación</v>
          </cell>
          <cell r="C20">
            <v>2020003050266</v>
          </cell>
          <cell r="D20" t="str">
            <v>Practicantes de Excelencia</v>
          </cell>
          <cell r="E20" t="str">
            <v>01.02.2023</v>
          </cell>
          <cell r="F20" t="str">
            <v>30.06.2023</v>
          </cell>
          <cell r="G20">
            <v>2</v>
          </cell>
          <cell r="H20" t="str">
            <v xml:space="preserve">Se cumplió con un practicante para el primer semestre, a la fecha de hoy se tiene un nuevo practicante </v>
          </cell>
        </row>
        <row r="21">
          <cell r="A21" t="str">
            <v>2020003050266Desarrollo Plataforma Tecnológica</v>
          </cell>
          <cell r="B21" t="str">
            <v>Departamento Administrativo de Planeación</v>
          </cell>
          <cell r="C21">
            <v>2020003050266</v>
          </cell>
          <cell r="D21" t="str">
            <v>Desarrollo Plataforma Tecnológica</v>
          </cell>
          <cell r="E21" t="str">
            <v>01.01.2023</v>
          </cell>
          <cell r="F21" t="str">
            <v>15.12.2023</v>
          </cell>
          <cell r="G21">
            <v>0.9</v>
          </cell>
          <cell r="H21" t="str">
            <v xml:space="preserve">Contrato en ejecución, se viene realizando soporte y actualizaciones a la fecha de corte. </v>
          </cell>
        </row>
        <row r="22">
          <cell r="A22" t="str">
            <v>2020003050266Adquisición y actualización licencias</v>
          </cell>
          <cell r="B22" t="str">
            <v>Departamento Administrativo de Planeación</v>
          </cell>
          <cell r="C22">
            <v>2020003050266</v>
          </cell>
          <cell r="D22" t="str">
            <v>Adquisición y actualización licencias</v>
          </cell>
          <cell r="E22" t="str">
            <v>01.01.2023</v>
          </cell>
          <cell r="F22" t="str">
            <v>31.12.2023</v>
          </cell>
          <cell r="G22">
            <v>0</v>
          </cell>
          <cell r="H22" t="str">
            <v>Esta actividad aún no ha iniciado, debido a que se realizó un traslado de recursos del proyecto PEP 220304 de la Dirección de Planeación, Fortalecimiento Fiscal e Inversión Pública a  proyecto de la Dirección de Planeación y Desarrollo Territorial del DAP en el mes de enero de 2023; motivo por el cual está actividad no cuenta con presupuesto en la vigencia actual</v>
          </cell>
        </row>
        <row r="23">
          <cell r="A23" t="str">
            <v>2020003050266Fort fiscal y financiero municipios</v>
          </cell>
          <cell r="B23" t="str">
            <v>Departamento Administrativo de Planeación</v>
          </cell>
          <cell r="C23">
            <v>2020003050266</v>
          </cell>
          <cell r="D23" t="str">
            <v>Fort fiscal y financiero municipios</v>
          </cell>
          <cell r="E23" t="str">
            <v>25.01.2023</v>
          </cell>
          <cell r="F23" t="str">
            <v>31.12.2023</v>
          </cell>
          <cell r="G23">
            <v>158</v>
          </cell>
          <cell r="H23" t="str">
            <v>43 Asesorías corresponden a la Subdirección Institucional</v>
          </cell>
        </row>
        <row r="24">
          <cell r="A24" t="str">
            <v>2020003050183Campañas comunicacionales</v>
          </cell>
          <cell r="B24" t="str">
            <v xml:space="preserve">Secretaría de Participación y Cultura Ciudadana </v>
          </cell>
          <cell r="C24">
            <v>2020003050183</v>
          </cell>
          <cell r="D24" t="str">
            <v>Campañas comunicacionales</v>
          </cell>
          <cell r="E24" t="str">
            <v>10.04.2023</v>
          </cell>
          <cell r="F24" t="str">
            <v>22.12.2023</v>
          </cell>
          <cell r="G24">
            <v>1</v>
          </cell>
          <cell r="H24" t="str">
            <v>Acción cumplida.</v>
          </cell>
        </row>
        <row r="25">
          <cell r="A25" t="str">
            <v>2020003050183Escuela de género y masculinidades</v>
          </cell>
          <cell r="B25" t="str">
            <v xml:space="preserve">Secretaría de Participación y Cultura Ciudadana </v>
          </cell>
          <cell r="C25">
            <v>2020003050183</v>
          </cell>
          <cell r="D25" t="str">
            <v>Escuela de género y masculinidades</v>
          </cell>
          <cell r="E25" t="str">
            <v>10.04.2023</v>
          </cell>
          <cell r="F25" t="str">
            <v>22.12.2023</v>
          </cell>
          <cell r="G25">
            <v>1</v>
          </cell>
          <cell r="H25" t="str">
            <v>Acción cumplida.</v>
          </cell>
        </row>
        <row r="26">
          <cell r="A26" t="str">
            <v>2020003050183Mesa departamental de masculinidades</v>
          </cell>
          <cell r="B26" t="str">
            <v xml:space="preserve">Secretaría de Participación y Cultura Ciudadana </v>
          </cell>
          <cell r="C26">
            <v>2020003050183</v>
          </cell>
          <cell r="D26" t="str">
            <v>Mesa departamental de masculinidades</v>
          </cell>
          <cell r="E26" t="str">
            <v>10.04.2023</v>
          </cell>
          <cell r="F26" t="str">
            <v>22.12.2023</v>
          </cell>
          <cell r="G26">
            <v>1</v>
          </cell>
          <cell r="H26" t="str">
            <v>Acción cumplida.</v>
          </cell>
        </row>
        <row r="27">
          <cell r="A27" t="str">
            <v>2020003050183Recurso humano practicante de excelencia</v>
          </cell>
          <cell r="B27" t="str">
            <v xml:space="preserve">Secretaría de Participación y Cultura Ciudadana </v>
          </cell>
          <cell r="C27">
            <v>2020003050183</v>
          </cell>
          <cell r="D27" t="str">
            <v>Recurso humano practicante de excelencia</v>
          </cell>
          <cell r="E27" t="str">
            <v>01.04.2023</v>
          </cell>
          <cell r="F27" t="str">
            <v>15.12.2023</v>
          </cell>
          <cell r="G27">
            <v>0.75</v>
          </cell>
          <cell r="H27" t="str">
            <v>N/A</v>
          </cell>
        </row>
        <row r="28">
          <cell r="A28" t="str">
            <v>2020003050184Índice de Participación Departamental</v>
          </cell>
          <cell r="B28" t="str">
            <v xml:space="preserve">Secretaría de Participación y Cultura Ciudadana </v>
          </cell>
          <cell r="C28">
            <v>2020003050184</v>
          </cell>
          <cell r="D28" t="str">
            <v>Índice de Participación Departamental</v>
          </cell>
          <cell r="E28" t="str">
            <v>10.04.2023</v>
          </cell>
          <cell r="F28" t="str">
            <v>22.12.2023</v>
          </cell>
          <cell r="G28">
            <v>1</v>
          </cell>
          <cell r="H28" t="str">
            <v>Acción cumplida.</v>
          </cell>
        </row>
        <row r="29">
          <cell r="A29" t="str">
            <v>2020003050184Comunicaciones publicaciones documentos</v>
          </cell>
          <cell r="B29" t="str">
            <v xml:space="preserve">Secretaría de Participación y Cultura Ciudadana </v>
          </cell>
          <cell r="C29">
            <v>2020003050184</v>
          </cell>
          <cell r="D29" t="str">
            <v>Comunicaciones publicaciones documentos</v>
          </cell>
          <cell r="E29" t="str">
            <v>10.04.2023</v>
          </cell>
          <cell r="F29" t="str">
            <v>22.12.2023</v>
          </cell>
          <cell r="G29">
            <v>0.1</v>
          </cell>
          <cell r="H29" t="str">
            <v>N/A</v>
          </cell>
        </row>
        <row r="30">
          <cell r="A30" t="str">
            <v>2020003050184Observatorio participación ciudadana</v>
          </cell>
          <cell r="B30" t="str">
            <v xml:space="preserve">Secretaría de Participación y Cultura Ciudadana </v>
          </cell>
          <cell r="C30">
            <v>2020003050184</v>
          </cell>
          <cell r="D30" t="str">
            <v>Observatorio participación ciudadana</v>
          </cell>
          <cell r="E30" t="str">
            <v>10.04.2023</v>
          </cell>
          <cell r="F30" t="str">
            <v>22.12.2023</v>
          </cell>
          <cell r="G30">
            <v>0.25</v>
          </cell>
          <cell r="H30" t="str">
            <v>Acción cumplida.</v>
          </cell>
        </row>
        <row r="31">
          <cell r="A31" t="str">
            <v>2020003050184Consolidación Red Mpios Consejos De Ley</v>
          </cell>
          <cell r="B31" t="str">
            <v xml:space="preserve">Secretaría de Participación y Cultura Ciudadana </v>
          </cell>
          <cell r="C31">
            <v>2020003050184</v>
          </cell>
          <cell r="D31" t="str">
            <v>Consolidación Red Mpios Consejos De Ley</v>
          </cell>
          <cell r="E31" t="str">
            <v>10.04.2023</v>
          </cell>
          <cell r="F31" t="str">
            <v>22.12.2023</v>
          </cell>
          <cell r="G31">
            <v>0.13</v>
          </cell>
          <cell r="H31" t="str">
            <v>Acción cumplida.</v>
          </cell>
        </row>
        <row r="32">
          <cell r="A32" t="str">
            <v>2020003050184Apoyo plan trabajo federación Ediles</v>
          </cell>
          <cell r="B32" t="str">
            <v xml:space="preserve">Secretaría de Participación y Cultura Ciudadana </v>
          </cell>
          <cell r="C32">
            <v>2020003050184</v>
          </cell>
          <cell r="D32" t="str">
            <v>Apoyo plan trabajo federación Ediles</v>
          </cell>
          <cell r="E32" t="str">
            <v>10.04.2023</v>
          </cell>
          <cell r="F32" t="str">
            <v>22.12.2023</v>
          </cell>
          <cell r="G32">
            <v>0.05</v>
          </cell>
          <cell r="H32" t="str">
            <v>Cuenta con plan de trabajo, el desembolso del recurso tipo bolsa sera ejecutado en el ultimo trimestre del año.</v>
          </cell>
        </row>
        <row r="33">
          <cell r="A33" t="str">
            <v>2020003050184Acompañamiento al CDPCYCS</v>
          </cell>
          <cell r="B33" t="str">
            <v xml:space="preserve">Secretaría de Participación y Cultura Ciudadana </v>
          </cell>
          <cell r="C33">
            <v>2020003050184</v>
          </cell>
          <cell r="D33" t="str">
            <v>Acompañamiento al CDPCYCS</v>
          </cell>
          <cell r="E33" t="str">
            <v>10.04.2023</v>
          </cell>
          <cell r="F33" t="str">
            <v>22.12.2023</v>
          </cell>
          <cell r="G33">
            <v>0.05</v>
          </cell>
          <cell r="H33" t="str">
            <v>Cuenta con plan de trabajo, el desembolso del recurso tipo bolsa sera ejecutado en el ultimo trimestre del año.</v>
          </cell>
        </row>
        <row r="34">
          <cell r="A34" t="str">
            <v>2020003050184Espacios instancias Acomp y fortalec</v>
          </cell>
          <cell r="B34" t="str">
            <v xml:space="preserve">Secretaría de Participación y Cultura Ciudadana </v>
          </cell>
          <cell r="C34">
            <v>2020003050184</v>
          </cell>
          <cell r="D34" t="str">
            <v>Espacios instancias Acomp y fortalec</v>
          </cell>
          <cell r="E34" t="str">
            <v>10.04.2023</v>
          </cell>
          <cell r="F34" t="str">
            <v>22.12.2023</v>
          </cell>
          <cell r="G34">
            <v>0.19</v>
          </cell>
          <cell r="H34" t="str">
            <v>Son 40 instancias y espacios de participación priorizados para el 2023.</v>
          </cell>
        </row>
        <row r="35">
          <cell r="A35" t="str">
            <v>2020003050184Asesoría Capac Asist Técnica x Demanda</v>
          </cell>
          <cell r="B35" t="str">
            <v xml:space="preserve">Secretaría de Participación y Cultura Ciudadana </v>
          </cell>
          <cell r="C35">
            <v>2020003050184</v>
          </cell>
          <cell r="D35" t="str">
            <v>Asesoría Capac Asist Técnica x Demanda</v>
          </cell>
          <cell r="E35" t="str">
            <v>10.04.2023</v>
          </cell>
          <cell r="F35" t="str">
            <v>22.12.2023</v>
          </cell>
          <cell r="G35">
            <v>0</v>
          </cell>
          <cell r="H35" t="str">
            <v>Este indicador esta proyectado para ejecutar en el ultimo trimestre del año.</v>
          </cell>
        </row>
        <row r="36">
          <cell r="A36" t="str">
            <v>2020003050184Encuentros de articulación y formación</v>
          </cell>
          <cell r="B36" t="str">
            <v xml:space="preserve">Secretaría de Participación y Cultura Ciudadana </v>
          </cell>
          <cell r="C36">
            <v>2020003050184</v>
          </cell>
          <cell r="D36" t="str">
            <v>Encuentros de articulación y formación</v>
          </cell>
          <cell r="E36" t="str">
            <v>10.04.2023</v>
          </cell>
          <cell r="F36" t="str">
            <v>22.12.2023</v>
          </cell>
          <cell r="G36">
            <v>69</v>
          </cell>
          <cell r="H36" t="str">
            <v>Acción cumplida.</v>
          </cell>
        </row>
        <row r="37">
          <cell r="A37" t="str">
            <v>2020003050184Dipl Participación Cdana dllo local</v>
          </cell>
          <cell r="B37" t="str">
            <v xml:space="preserve">Secretaría de Participación y Cultura Ciudadana </v>
          </cell>
          <cell r="C37">
            <v>2020003050184</v>
          </cell>
          <cell r="D37" t="str">
            <v>Dipl Participación Cdana dllo local</v>
          </cell>
          <cell r="E37" t="str">
            <v>10.04.2023</v>
          </cell>
          <cell r="F37" t="str">
            <v>22.12.2023</v>
          </cell>
          <cell r="G37">
            <v>0</v>
          </cell>
          <cell r="H37" t="str">
            <v>N/A</v>
          </cell>
        </row>
        <row r="38">
          <cell r="A38" t="str">
            <v>2020003050184Capacitación de Servidores Públicos</v>
          </cell>
          <cell r="B38" t="str">
            <v xml:space="preserve">Secretaría de Participación y Cultura Ciudadana </v>
          </cell>
          <cell r="C38">
            <v>2020003050184</v>
          </cell>
          <cell r="D38" t="str">
            <v>Capacitación de Servidores Públicos</v>
          </cell>
          <cell r="E38" t="str">
            <v>10.04.2023</v>
          </cell>
          <cell r="F38" t="str">
            <v>22.12.2023</v>
          </cell>
          <cell r="G38">
            <v>0</v>
          </cell>
          <cell r="H38" t="str">
            <v>Se estima realizar un proceso de capacitación en el ultimo trimestre del año.</v>
          </cell>
        </row>
        <row r="39">
          <cell r="A39" t="str">
            <v>2020003050184Ordenanza Política Públc Participación</v>
          </cell>
          <cell r="B39" t="str">
            <v xml:space="preserve">Secretaría de Participación y Cultura Ciudadana </v>
          </cell>
          <cell r="C39">
            <v>2020003050184</v>
          </cell>
          <cell r="D39" t="str">
            <v>Ordenanza Política Públc Participación</v>
          </cell>
          <cell r="E39" t="str">
            <v>14.09.2023</v>
          </cell>
          <cell r="F39" t="str">
            <v>31.12.2023</v>
          </cell>
          <cell r="G39">
            <v>1</v>
          </cell>
          <cell r="H39" t="str">
            <v>Proyecto de ordenanza aprobado por la Asamblea Departamental, pendiente sanción por parte del Gobernador.</v>
          </cell>
        </row>
        <row r="40">
          <cell r="A40" t="str">
            <v>2020003050185Ejecución Jornadas Rurales</v>
          </cell>
          <cell r="B40" t="str">
            <v xml:space="preserve">Secretaría de Participación y Cultura Ciudadana </v>
          </cell>
          <cell r="C40">
            <v>2020003050185</v>
          </cell>
          <cell r="D40" t="str">
            <v>Ejecución Jornadas Rurales</v>
          </cell>
          <cell r="E40" t="str">
            <v>01.01.2023</v>
          </cell>
          <cell r="F40" t="str">
            <v>31.12.2023</v>
          </cell>
          <cell r="G40">
            <v>20</v>
          </cell>
          <cell r="H40" t="str">
            <v>N/A</v>
          </cell>
        </row>
        <row r="41">
          <cell r="A41" t="str">
            <v>2020003050185Gestión Jornadas Rurales</v>
          </cell>
          <cell r="B41" t="str">
            <v xml:space="preserve">Secretaría de Participación y Cultura Ciudadana </v>
          </cell>
          <cell r="C41">
            <v>2020003050185</v>
          </cell>
          <cell r="D41" t="str">
            <v>Gestión Jornadas Rurales</v>
          </cell>
          <cell r="E41" t="str">
            <v>01.01.2023</v>
          </cell>
          <cell r="F41" t="str">
            <v>31.12.2023</v>
          </cell>
          <cell r="G41">
            <v>20</v>
          </cell>
          <cell r="H41" t="str">
            <v>N/A</v>
          </cell>
        </row>
        <row r="42">
          <cell r="A42" t="str">
            <v>2020003050185Ejecución Jornadas Vida</v>
          </cell>
          <cell r="B42" t="str">
            <v xml:space="preserve">Secretaría de Participación y Cultura Ciudadana </v>
          </cell>
          <cell r="C42">
            <v>2020003050185</v>
          </cell>
          <cell r="D42" t="str">
            <v>Ejecución Jornadas Vida</v>
          </cell>
          <cell r="E42" t="str">
            <v>01.01.2023</v>
          </cell>
          <cell r="F42" t="str">
            <v>31.12.2023</v>
          </cell>
          <cell r="G42">
            <v>0</v>
          </cell>
          <cell r="H42" t="str">
            <v>N/A</v>
          </cell>
        </row>
        <row r="43">
          <cell r="A43" t="str">
            <v>2020003050185Gestión interinstitucional</v>
          </cell>
          <cell r="B43" t="str">
            <v xml:space="preserve">Secretaría de Participación y Cultura Ciudadana </v>
          </cell>
          <cell r="C43">
            <v>2020003050185</v>
          </cell>
          <cell r="D43" t="str">
            <v>Gestión interinstitucional</v>
          </cell>
          <cell r="E43" t="str">
            <v>01.01.2023</v>
          </cell>
          <cell r="F43" t="str">
            <v>31.12.2023</v>
          </cell>
          <cell r="G43">
            <v>0</v>
          </cell>
          <cell r="H43" t="str">
            <v>N/A</v>
          </cell>
        </row>
        <row r="44">
          <cell r="A44" t="str">
            <v>2020003050185Estrategia comunicaional</v>
          </cell>
          <cell r="B44" t="str">
            <v xml:space="preserve">Secretaría de Participación y Cultura Ciudadana </v>
          </cell>
          <cell r="C44">
            <v>2020003050185</v>
          </cell>
          <cell r="D44" t="str">
            <v>Estrategia comunicaional</v>
          </cell>
          <cell r="E44" t="str">
            <v>01.01.2023</v>
          </cell>
          <cell r="F44" t="str">
            <v>31.12.2023</v>
          </cell>
          <cell r="G44">
            <v>46</v>
          </cell>
          <cell r="H44" t="str">
            <v>N/A</v>
          </cell>
        </row>
        <row r="45">
          <cell r="A45" t="str">
            <v>2020003050185Socialización de Convites</v>
          </cell>
          <cell r="B45" t="str">
            <v xml:space="preserve">Secretaría de Participación y Cultura Ciudadana </v>
          </cell>
          <cell r="C45">
            <v>2020003050185</v>
          </cell>
          <cell r="D45" t="str">
            <v>Socialización de Convites</v>
          </cell>
          <cell r="E45" t="str">
            <v>01.01.2023</v>
          </cell>
          <cell r="F45" t="str">
            <v>31.12.2023</v>
          </cell>
          <cell r="G45">
            <v>46</v>
          </cell>
          <cell r="H45" t="str">
            <v>N/A</v>
          </cell>
        </row>
        <row r="46">
          <cell r="A46" t="str">
            <v>2020003050185Recurso humano practicante de excelencia</v>
          </cell>
          <cell r="B46" t="str">
            <v xml:space="preserve">Secretaría de Participación y Cultura Ciudadana </v>
          </cell>
          <cell r="C46">
            <v>2020003050185</v>
          </cell>
          <cell r="D46" t="str">
            <v>Recurso humano practicante de excelencia</v>
          </cell>
          <cell r="E46" t="str">
            <v>01.04.2023</v>
          </cell>
          <cell r="F46" t="str">
            <v>15.12.2023</v>
          </cell>
          <cell r="G46">
            <v>0.75</v>
          </cell>
          <cell r="H46" t="str">
            <v>N/A</v>
          </cell>
        </row>
        <row r="47">
          <cell r="A47" t="str">
            <v>2020003050186Estrategia comunicacional RPC</v>
          </cell>
          <cell r="B47" t="str">
            <v xml:space="preserve">Secretaría de Participación y Cultura Ciudadana </v>
          </cell>
          <cell r="C47">
            <v>2020003050186</v>
          </cell>
          <cell r="D47" t="str">
            <v>Estrategia comunicacional RPC</v>
          </cell>
          <cell r="E47" t="str">
            <v>10.04.2023</v>
          </cell>
          <cell r="F47" t="str">
            <v>22.12.2023</v>
          </cell>
          <cell r="G47">
            <v>15</v>
          </cell>
          <cell r="H47" t="str">
            <v>Acción cumplida.</v>
          </cell>
        </row>
        <row r="48">
          <cell r="A48" t="str">
            <v>2020003050186Estím.experiencias exitosas CS</v>
          </cell>
          <cell r="B48" t="str">
            <v xml:space="preserve">Secretaría de Participación y Cultura Ciudadana </v>
          </cell>
          <cell r="C48">
            <v>2020003050186</v>
          </cell>
          <cell r="D48" t="str">
            <v>Estím.experiencias exitosas CS</v>
          </cell>
          <cell r="E48" t="str">
            <v>10.04.2023</v>
          </cell>
          <cell r="F48" t="str">
            <v>22.12.2023</v>
          </cell>
          <cell r="G48">
            <v>15</v>
          </cell>
          <cell r="H48" t="str">
            <v>Acción cumplida.</v>
          </cell>
        </row>
        <row r="49">
          <cell r="A49" t="str">
            <v>2020003050186Formación RendiciónCuentas y CS</v>
          </cell>
          <cell r="B49" t="str">
            <v xml:space="preserve">Secretaría de Participación y Cultura Ciudadana </v>
          </cell>
          <cell r="C49">
            <v>2020003050186</v>
          </cell>
          <cell r="D49" t="str">
            <v>Formación RendiciónCuentas y CS</v>
          </cell>
          <cell r="E49" t="str">
            <v>10.04.2023</v>
          </cell>
          <cell r="F49" t="str">
            <v>22.12.2023</v>
          </cell>
          <cell r="G49">
            <v>15</v>
          </cell>
          <cell r="H49" t="str">
            <v>Acción cumplida.</v>
          </cell>
        </row>
        <row r="50">
          <cell r="A50" t="str">
            <v>2020003050186Apoyo Diplomados Control Social</v>
          </cell>
          <cell r="B50" t="str">
            <v xml:space="preserve">Secretaría de Participación y Cultura Ciudadana </v>
          </cell>
          <cell r="C50">
            <v>2020003050186</v>
          </cell>
          <cell r="D50" t="str">
            <v>Apoyo Diplomados Control Social</v>
          </cell>
          <cell r="E50" t="str">
            <v>10.04.2023</v>
          </cell>
          <cell r="F50" t="str">
            <v>22.12.2023</v>
          </cell>
          <cell r="G50">
            <v>0</v>
          </cell>
          <cell r="H50" t="str">
            <v>Esta actividad no se priorizó para la vigencia 2023.</v>
          </cell>
        </row>
        <row r="51">
          <cell r="A51" t="str">
            <v>2020003050188Gestión y sistematización 2.0</v>
          </cell>
          <cell r="B51" t="str">
            <v xml:space="preserve">Secretaría de Participación y Cultura Ciudadana </v>
          </cell>
          <cell r="C51">
            <v>2020003050188</v>
          </cell>
          <cell r="D51" t="str">
            <v>Gestión y sistematización 2.0</v>
          </cell>
          <cell r="E51" t="str">
            <v>01.01.2023</v>
          </cell>
          <cell r="F51" t="str">
            <v>22.12.2023</v>
          </cell>
          <cell r="G51">
            <v>1</v>
          </cell>
          <cell r="H51" t="str">
            <v>N/A</v>
          </cell>
        </row>
        <row r="52">
          <cell r="A52" t="str">
            <v>2020003050188Promoción buenas practicas de diálogo</v>
          </cell>
          <cell r="B52" t="str">
            <v xml:space="preserve">Secretaría de Participación y Cultura Ciudadana </v>
          </cell>
          <cell r="C52">
            <v>2020003050188</v>
          </cell>
          <cell r="D52" t="str">
            <v>Promoción buenas practicas de diálogo</v>
          </cell>
          <cell r="E52" t="str">
            <v>01.01.2023</v>
          </cell>
          <cell r="F52" t="str">
            <v>22.12.2023</v>
          </cell>
          <cell r="G52">
            <v>1</v>
          </cell>
          <cell r="H52" t="str">
            <v>N/A</v>
          </cell>
        </row>
        <row r="53">
          <cell r="A53" t="str">
            <v>2020003050188Estrategia operativa diálogos</v>
          </cell>
          <cell r="B53" t="str">
            <v xml:space="preserve">Secretaría de Participación y Cultura Ciudadana </v>
          </cell>
          <cell r="C53">
            <v>2020003050188</v>
          </cell>
          <cell r="D53" t="str">
            <v>Estrategia operativa diálogos</v>
          </cell>
          <cell r="E53" t="str">
            <v>01.01.2023</v>
          </cell>
          <cell r="F53" t="str">
            <v>22.12.2023</v>
          </cell>
          <cell r="G53">
            <v>1</v>
          </cell>
          <cell r="H53" t="str">
            <v>N/A</v>
          </cell>
        </row>
        <row r="54">
          <cell r="A54" t="str">
            <v>2020003050188Documento estrategia anual</v>
          </cell>
          <cell r="B54" t="str">
            <v xml:space="preserve">Secretaría de Participación y Cultura Ciudadana </v>
          </cell>
          <cell r="C54">
            <v>2020003050188</v>
          </cell>
          <cell r="D54" t="str">
            <v>Documento estrategia anual</v>
          </cell>
          <cell r="E54" t="str">
            <v>01.01.2023</v>
          </cell>
          <cell r="F54" t="str">
            <v>22.12.2023</v>
          </cell>
          <cell r="G54">
            <v>1</v>
          </cell>
          <cell r="H54" t="str">
            <v>N/A</v>
          </cell>
        </row>
        <row r="55">
          <cell r="A55" t="str">
            <v>2020003050188Campaña comunicación para los diálogos</v>
          </cell>
          <cell r="B55" t="str">
            <v xml:space="preserve">Secretaría de Participación y Cultura Ciudadana </v>
          </cell>
          <cell r="C55">
            <v>2020003050188</v>
          </cell>
          <cell r="D55" t="str">
            <v>Campaña comunicación para los diálogos</v>
          </cell>
          <cell r="E55" t="str">
            <v>01.01.2023</v>
          </cell>
          <cell r="F55" t="str">
            <v>22.12.2023</v>
          </cell>
          <cell r="G55">
            <v>1</v>
          </cell>
          <cell r="H55" t="str">
            <v>N/A</v>
          </cell>
        </row>
        <row r="56">
          <cell r="A56" t="str">
            <v>2020003050188Recurso humano practicante de excelencia</v>
          </cell>
          <cell r="B56" t="str">
            <v xml:space="preserve">Secretaría de Participación y Cultura Ciudadana </v>
          </cell>
          <cell r="C56">
            <v>2020003050188</v>
          </cell>
          <cell r="D56" t="str">
            <v>Recurso humano practicante de excelencia</v>
          </cell>
          <cell r="E56" t="str">
            <v>01.04.2023</v>
          </cell>
          <cell r="F56" t="str">
            <v>15.12.2023</v>
          </cell>
          <cell r="G56">
            <v>0.75</v>
          </cell>
          <cell r="H56" t="str">
            <v>N/A</v>
          </cell>
        </row>
        <row r="57">
          <cell r="A57" t="str">
            <v>2020003050195Formar en pedagogía de la noviolencia</v>
          </cell>
          <cell r="B57" t="str">
            <v xml:space="preserve">Secretaría de Participación y Cultura Ciudadana </v>
          </cell>
          <cell r="C57">
            <v>2020003050195</v>
          </cell>
          <cell r="D57" t="str">
            <v>Formar en pedagogía de la noviolencia</v>
          </cell>
          <cell r="E57" t="str">
            <v>03.04.2023</v>
          </cell>
          <cell r="F57" t="str">
            <v>22.12.2023</v>
          </cell>
          <cell r="G57">
            <v>218</v>
          </cell>
          <cell r="H57" t="str">
            <v>Acción cumplida.</v>
          </cell>
        </row>
        <row r="58">
          <cell r="A58" t="str">
            <v>2020003050195Gestión conocimiento y sistematización</v>
          </cell>
          <cell r="B58" t="str">
            <v xml:space="preserve">Secretaría de Participación y Cultura Ciudadana </v>
          </cell>
          <cell r="C58">
            <v>2020003050195</v>
          </cell>
          <cell r="D58" t="str">
            <v>Gestión conocimiento y sistematización</v>
          </cell>
          <cell r="E58" t="str">
            <v>03.04.2023</v>
          </cell>
          <cell r="F58" t="str">
            <v>22.12.2023</v>
          </cell>
          <cell r="G58">
            <v>1</v>
          </cell>
          <cell r="H58" t="str">
            <v>Acción cumplida.</v>
          </cell>
        </row>
        <row r="59">
          <cell r="A59" t="str">
            <v>2020003050195Gestión conocimiento y sistematización</v>
          </cell>
          <cell r="B59" t="str">
            <v xml:space="preserve">Secretaría de Participación y Cultura Ciudadana </v>
          </cell>
          <cell r="C59">
            <v>2020003050195</v>
          </cell>
          <cell r="D59" t="str">
            <v>Gestión conocimiento y sistematización</v>
          </cell>
          <cell r="E59" t="str">
            <v>03.04.2023</v>
          </cell>
          <cell r="F59" t="str">
            <v>22.12.2023</v>
          </cell>
          <cell r="G59">
            <v>1</v>
          </cell>
          <cell r="H59" t="str">
            <v>Acción cumplida.</v>
          </cell>
        </row>
        <row r="60">
          <cell r="A60" t="str">
            <v>2020003050195Promoción participación mujeres-jóvenes</v>
          </cell>
          <cell r="B60" t="str">
            <v xml:space="preserve">Secretaría de Participación y Cultura Ciudadana </v>
          </cell>
          <cell r="C60">
            <v>2020003050195</v>
          </cell>
          <cell r="D60" t="str">
            <v>Promoción participación mujeres-jóvenes</v>
          </cell>
          <cell r="E60" t="str">
            <v>03.04.2023</v>
          </cell>
          <cell r="F60" t="str">
            <v>22.12.2023</v>
          </cell>
          <cell r="G60">
            <v>69</v>
          </cell>
          <cell r="H60" t="str">
            <v>N/A</v>
          </cell>
        </row>
        <row r="61">
          <cell r="A61" t="str">
            <v>2020003050195Implementación Antioquia LAB</v>
          </cell>
          <cell r="B61" t="str">
            <v xml:space="preserve">Secretaría de Participación y Cultura Ciudadana </v>
          </cell>
          <cell r="C61">
            <v>2020003050195</v>
          </cell>
          <cell r="D61" t="str">
            <v>Implementación Antioquia LAB</v>
          </cell>
          <cell r="E61" t="str">
            <v>03.04.2023</v>
          </cell>
          <cell r="F61" t="str">
            <v>22.12.2023</v>
          </cell>
          <cell r="G61">
            <v>0.25</v>
          </cell>
          <cell r="H61" t="str">
            <v>Acción cumplida.</v>
          </cell>
        </row>
        <row r="62">
          <cell r="A62" t="str">
            <v>2020003050195Gestión conocimiento y Sistematización</v>
          </cell>
          <cell r="B62" t="str">
            <v xml:space="preserve">Secretaría de Participación y Cultura Ciudadana </v>
          </cell>
          <cell r="C62">
            <v>2020003050195</v>
          </cell>
          <cell r="D62" t="str">
            <v>Gestión conocimiento y Sistematización</v>
          </cell>
          <cell r="E62" t="str">
            <v>03.04.2023</v>
          </cell>
          <cell r="F62" t="str">
            <v>22.12.2023</v>
          </cell>
          <cell r="G62">
            <v>1</v>
          </cell>
          <cell r="H62" t="str">
            <v>Acción cumplida.</v>
          </cell>
        </row>
        <row r="63">
          <cell r="A63" t="str">
            <v>2020003050195Gestión conocimiento y Sistematización</v>
          </cell>
          <cell r="B63" t="str">
            <v xml:space="preserve">Secretaría de Participación y Cultura Ciudadana </v>
          </cell>
          <cell r="C63">
            <v>2020003050195</v>
          </cell>
          <cell r="D63" t="str">
            <v>Gestión conocimiento y Sistematización</v>
          </cell>
          <cell r="E63" t="str">
            <v>03.04.2023</v>
          </cell>
          <cell r="F63" t="str">
            <v>22.12.2023</v>
          </cell>
          <cell r="G63">
            <v>1</v>
          </cell>
          <cell r="H63" t="str">
            <v>Acción cumplida.</v>
          </cell>
        </row>
        <row r="64">
          <cell r="A64" t="str">
            <v>2020003050195Socialización y formación</v>
          </cell>
          <cell r="B64" t="str">
            <v xml:space="preserve">Secretaría de Participación y Cultura Ciudadana </v>
          </cell>
          <cell r="C64">
            <v>2020003050195</v>
          </cell>
          <cell r="D64" t="str">
            <v>Socialización y formación</v>
          </cell>
          <cell r="E64" t="str">
            <v>03.04.2023</v>
          </cell>
          <cell r="F64" t="str">
            <v>22.12.2023</v>
          </cell>
          <cell r="G64">
            <v>2</v>
          </cell>
          <cell r="H64" t="str">
            <v>Encuentro Departamental #1 Antioquia LAB en Urrao y Dialogo municipal en Caracolí.</v>
          </cell>
        </row>
        <row r="65">
          <cell r="A65" t="str">
            <v>2020003050195Documento estrategia anual</v>
          </cell>
          <cell r="B65" t="str">
            <v xml:space="preserve">Secretaría de Participación y Cultura Ciudadana </v>
          </cell>
          <cell r="C65">
            <v>2020003050195</v>
          </cell>
          <cell r="D65" t="str">
            <v>Documento estrategia anual</v>
          </cell>
          <cell r="E65" t="str">
            <v>03.04.2023</v>
          </cell>
          <cell r="F65" t="str">
            <v>22.12.2023</v>
          </cell>
          <cell r="G65">
            <v>1</v>
          </cell>
          <cell r="H65" t="str">
            <v>Acción cumplida.</v>
          </cell>
        </row>
        <row r="66">
          <cell r="A66" t="str">
            <v>2020003050195Documento estrategia anual</v>
          </cell>
          <cell r="B66" t="str">
            <v xml:space="preserve">Secretaría de Participación y Cultura Ciudadana </v>
          </cell>
          <cell r="C66">
            <v>2020003050195</v>
          </cell>
          <cell r="D66" t="str">
            <v>Documento estrategia anual</v>
          </cell>
          <cell r="E66" t="str">
            <v>03.04.2023</v>
          </cell>
          <cell r="F66" t="str">
            <v>22.12.2023</v>
          </cell>
          <cell r="G66">
            <v>1</v>
          </cell>
          <cell r="H66" t="str">
            <v>Acción cumplida.</v>
          </cell>
        </row>
        <row r="67">
          <cell r="A67" t="str">
            <v>2020003050195Documento estrategia anual</v>
          </cell>
          <cell r="B67" t="str">
            <v xml:space="preserve">Secretaría de Participación y Cultura Ciudadana </v>
          </cell>
          <cell r="C67">
            <v>2020003050195</v>
          </cell>
          <cell r="D67" t="str">
            <v>Documento estrategia anual</v>
          </cell>
          <cell r="E67" t="str">
            <v>03.04.2023</v>
          </cell>
          <cell r="F67" t="str">
            <v>22.12.2023</v>
          </cell>
          <cell r="G67">
            <v>1</v>
          </cell>
          <cell r="H67" t="str">
            <v>Acción cumplida.</v>
          </cell>
        </row>
        <row r="68">
          <cell r="A68" t="str">
            <v>2020003050195Documento estrategia anual</v>
          </cell>
          <cell r="B68" t="str">
            <v xml:space="preserve">Secretaría de Participación y Cultura Ciudadana </v>
          </cell>
          <cell r="C68">
            <v>2020003050195</v>
          </cell>
          <cell r="D68" t="str">
            <v>Documento estrategia anual</v>
          </cell>
          <cell r="E68" t="str">
            <v>03.04.2023</v>
          </cell>
          <cell r="F68" t="str">
            <v>22.12.2023</v>
          </cell>
          <cell r="G68">
            <v>1</v>
          </cell>
          <cell r="H68" t="str">
            <v>Acción cumplida.</v>
          </cell>
        </row>
        <row r="69">
          <cell r="A69" t="str">
            <v>2020003050195Recurso humano practicante de excelencia</v>
          </cell>
          <cell r="B69" t="str">
            <v xml:space="preserve">Secretaría de Participación y Cultura Ciudadana </v>
          </cell>
          <cell r="C69">
            <v>2020003050195</v>
          </cell>
          <cell r="D69" t="str">
            <v>Recurso humano practicante de excelencia</v>
          </cell>
          <cell r="E69" t="str">
            <v>01.04.2023</v>
          </cell>
          <cell r="F69" t="str">
            <v>15.12.2023</v>
          </cell>
          <cell r="G69">
            <v>0.75</v>
          </cell>
          <cell r="H69" t="str">
            <v>N/A</v>
          </cell>
        </row>
        <row r="70">
          <cell r="A70" t="str">
            <v>2020003050196Construcción material didáctico en RC</v>
          </cell>
          <cell r="B70" t="str">
            <v xml:space="preserve">Secretaría de Participación y Cultura Ciudadana </v>
          </cell>
          <cell r="C70">
            <v>2020003050196</v>
          </cell>
          <cell r="D70" t="str">
            <v>Construcción material didáctico en RC</v>
          </cell>
          <cell r="E70">
            <v>45017</v>
          </cell>
          <cell r="F70">
            <v>45275</v>
          </cell>
          <cell r="G70">
            <v>0</v>
          </cell>
        </row>
        <row r="71">
          <cell r="A71" t="str">
            <v>2020003050196Asesoría a las Asocomunales en RC</v>
          </cell>
          <cell r="B71" t="str">
            <v xml:space="preserve">Secretaría de Participación y Cultura Ciudadana </v>
          </cell>
          <cell r="C71">
            <v>2020003050196</v>
          </cell>
          <cell r="D71" t="str">
            <v>Asesoría a las Asocomunales en RC</v>
          </cell>
          <cell r="E71">
            <v>45017</v>
          </cell>
          <cell r="F71">
            <v>45275</v>
          </cell>
          <cell r="G71">
            <v>2</v>
          </cell>
        </row>
        <row r="72">
          <cell r="A72" t="str">
            <v>2020003050196Jornadas de RC de OC</v>
          </cell>
          <cell r="B72" t="str">
            <v xml:space="preserve">Secretaría de Participación y Cultura Ciudadana </v>
          </cell>
          <cell r="C72">
            <v>2020003050196</v>
          </cell>
          <cell r="D72" t="str">
            <v>Jornadas de RC de OC</v>
          </cell>
          <cell r="E72">
            <v>45017</v>
          </cell>
          <cell r="F72">
            <v>45275</v>
          </cell>
          <cell r="G72">
            <v>2</v>
          </cell>
        </row>
        <row r="73">
          <cell r="A73" t="str">
            <v>2020003050196Construcción de material didáctico</v>
          </cell>
          <cell r="B73" t="str">
            <v xml:space="preserve">Secretaría de Participación y Cultura Ciudadana </v>
          </cell>
          <cell r="C73">
            <v>2020003050196</v>
          </cell>
          <cell r="D73" t="str">
            <v>Construcción de material didáctico</v>
          </cell>
          <cell r="E73">
            <v>45017</v>
          </cell>
          <cell r="F73">
            <v>45275</v>
          </cell>
          <cell r="G73">
            <v>0</v>
          </cell>
        </row>
        <row r="74">
          <cell r="A74" t="str">
            <v>2020003050196Actualización y soporte SURCO</v>
          </cell>
          <cell r="B74" t="str">
            <v xml:space="preserve">Secretaría de Participación y Cultura Ciudadana </v>
          </cell>
          <cell r="C74">
            <v>2020003050196</v>
          </cell>
          <cell r="D74" t="str">
            <v>Actualización y soporte SURCO</v>
          </cell>
          <cell r="E74">
            <v>45017</v>
          </cell>
          <cell r="F74">
            <v>45275</v>
          </cell>
          <cell r="G74">
            <v>0.9</v>
          </cell>
        </row>
        <row r="75">
          <cell r="A75" t="str">
            <v>2020003050196Jornadas de desconcentración tramites</v>
          </cell>
          <cell r="B75" t="str">
            <v xml:space="preserve">Secretaría de Participación y Cultura Ciudadana </v>
          </cell>
          <cell r="C75">
            <v>2020003050196</v>
          </cell>
          <cell r="D75" t="str">
            <v>Jornadas de desconcentración tramites</v>
          </cell>
          <cell r="E75">
            <v>45017</v>
          </cell>
          <cell r="F75">
            <v>45275</v>
          </cell>
          <cell r="G75">
            <v>5</v>
          </cell>
        </row>
        <row r="76">
          <cell r="A76" t="str">
            <v>2020003050196Encuentros territoriales emprendimiento</v>
          </cell>
          <cell r="B76" t="str">
            <v xml:space="preserve">Secretaría de Participación y Cultura Ciudadana </v>
          </cell>
          <cell r="C76">
            <v>2020003050196</v>
          </cell>
          <cell r="D76" t="str">
            <v>Encuentros territoriales emprendimiento</v>
          </cell>
          <cell r="E76">
            <v>45017</v>
          </cell>
          <cell r="F76">
            <v>45275</v>
          </cell>
          <cell r="G76">
            <v>1</v>
          </cell>
        </row>
        <row r="77">
          <cell r="A77" t="str">
            <v>2020003050196Acompañamiento a las CSE Empresariales</v>
          </cell>
          <cell r="B77" t="str">
            <v xml:space="preserve">Secretaría de Participación y Cultura Ciudadana </v>
          </cell>
          <cell r="C77">
            <v>2020003050196</v>
          </cell>
          <cell r="D77" t="str">
            <v>Acompañamiento a las CSE Empresariales</v>
          </cell>
          <cell r="E77">
            <v>45017</v>
          </cell>
          <cell r="F77">
            <v>45275</v>
          </cell>
          <cell r="G77">
            <v>0.9</v>
          </cell>
        </row>
        <row r="78">
          <cell r="A78" t="str">
            <v>2020003050196Inventario de las C.S.E Empresariales</v>
          </cell>
          <cell r="B78" t="str">
            <v xml:space="preserve">Secretaría de Participación y Cultura Ciudadana </v>
          </cell>
          <cell r="C78">
            <v>2020003050196</v>
          </cell>
          <cell r="D78" t="str">
            <v>Inventario de las C.S.E Empresariales</v>
          </cell>
          <cell r="E78">
            <v>45017</v>
          </cell>
          <cell r="F78">
            <v>45275</v>
          </cell>
          <cell r="G78">
            <v>0</v>
          </cell>
        </row>
        <row r="79">
          <cell r="A79" t="str">
            <v>2020003050196Divulgación del mes de los OC</v>
          </cell>
          <cell r="B79" t="str">
            <v xml:space="preserve">Secretaría de Participación y Cultura Ciudadana </v>
          </cell>
          <cell r="C79">
            <v>2020003050196</v>
          </cell>
          <cell r="D79" t="str">
            <v>Divulgación del mes de los OC</v>
          </cell>
          <cell r="E79">
            <v>45017</v>
          </cell>
          <cell r="F79">
            <v>45275</v>
          </cell>
          <cell r="G79">
            <v>0</v>
          </cell>
        </row>
        <row r="80">
          <cell r="A80" t="str">
            <v>2020003050196Acompañamiento a planes de trabajo OC</v>
          </cell>
          <cell r="B80" t="str">
            <v xml:space="preserve">Secretaría de Participación y Cultura Ciudadana </v>
          </cell>
          <cell r="C80">
            <v>2020003050196</v>
          </cell>
          <cell r="D80" t="str">
            <v>Acompañamiento a planes de trabajo OC</v>
          </cell>
          <cell r="E80">
            <v>45017</v>
          </cell>
          <cell r="F80">
            <v>45275</v>
          </cell>
          <cell r="G80">
            <v>60</v>
          </cell>
        </row>
        <row r="81">
          <cell r="A81" t="str">
            <v>2020003050196Asesoría en los mínimos legales</v>
          </cell>
          <cell r="B81" t="str">
            <v xml:space="preserve">Secretaría de Participación y Cultura Ciudadana </v>
          </cell>
          <cell r="C81">
            <v>2020003050196</v>
          </cell>
          <cell r="D81" t="str">
            <v>Asesoría en los mínimos legales</v>
          </cell>
          <cell r="E81">
            <v>45017</v>
          </cell>
          <cell r="F81">
            <v>45275</v>
          </cell>
          <cell r="G81">
            <v>60</v>
          </cell>
        </row>
        <row r="82">
          <cell r="A82" t="str">
            <v>2020003050196Encuentros formativos para afiliados</v>
          </cell>
          <cell r="B82" t="str">
            <v xml:space="preserve">Secretaría de Participación y Cultura Ciudadana </v>
          </cell>
          <cell r="C82">
            <v>2020003050196</v>
          </cell>
          <cell r="D82" t="str">
            <v>Encuentros formativos para afiliados</v>
          </cell>
          <cell r="E82">
            <v>45017</v>
          </cell>
          <cell r="F82">
            <v>45275</v>
          </cell>
          <cell r="G82">
            <v>9</v>
          </cell>
        </row>
        <row r="83">
          <cell r="A83" t="str">
            <v>2020003050196Servicios de transporte (placas blancas)</v>
          </cell>
          <cell r="B83" t="str">
            <v xml:space="preserve">Secretaría de Participación y Cultura Ciudadana </v>
          </cell>
          <cell r="C83">
            <v>2020003050196</v>
          </cell>
          <cell r="D83" t="str">
            <v>Servicios de transporte (placas blancas)</v>
          </cell>
          <cell r="E83">
            <v>45017</v>
          </cell>
          <cell r="F83">
            <v>45275</v>
          </cell>
          <cell r="G83">
            <v>1</v>
          </cell>
        </row>
        <row r="84">
          <cell r="A84" t="str">
            <v>2020003050196Recurso humano practicante de excelencia</v>
          </cell>
          <cell r="B84" t="str">
            <v xml:space="preserve">Secretaría de Participación y Cultura Ciudadana </v>
          </cell>
          <cell r="C84">
            <v>2020003050196</v>
          </cell>
          <cell r="D84" t="str">
            <v>Recurso humano practicante de excelencia</v>
          </cell>
          <cell r="E84">
            <v>45017</v>
          </cell>
          <cell r="F84">
            <v>45275</v>
          </cell>
          <cell r="G84">
            <v>1.5</v>
          </cell>
        </row>
        <row r="85">
          <cell r="A85" t="str">
            <v>2020003050198Desarrollar el programa de formadores</v>
          </cell>
          <cell r="B85" t="str">
            <v xml:space="preserve">Secretaría de Participación y Cultura Ciudadana </v>
          </cell>
          <cell r="C85">
            <v>2020003050198</v>
          </cell>
          <cell r="D85" t="str">
            <v>Desarrollar el programa de formadores</v>
          </cell>
          <cell r="E85">
            <v>45017</v>
          </cell>
          <cell r="F85">
            <v>45275</v>
          </cell>
          <cell r="G85">
            <v>0.75</v>
          </cell>
        </row>
        <row r="86">
          <cell r="A86" t="str">
            <v>2020003050198Conformar la red de jóvenes comunales</v>
          </cell>
          <cell r="B86" t="str">
            <v xml:space="preserve">Secretaría de Participación y Cultura Ciudadana </v>
          </cell>
          <cell r="C86">
            <v>2020003050198</v>
          </cell>
          <cell r="D86" t="str">
            <v>Conformar la red de jóvenes comunales</v>
          </cell>
          <cell r="E86">
            <v>45017</v>
          </cell>
          <cell r="F86">
            <v>45275</v>
          </cell>
          <cell r="G86">
            <v>0</v>
          </cell>
        </row>
        <row r="87">
          <cell r="A87" t="str">
            <v>2020003050198Asesorar y formar jóvenes comunales</v>
          </cell>
          <cell r="B87" t="str">
            <v xml:space="preserve">Secretaría de Participación y Cultura Ciudadana </v>
          </cell>
          <cell r="C87">
            <v>2020003050198</v>
          </cell>
          <cell r="D87" t="str">
            <v>Asesorar y formar jóvenes comunales</v>
          </cell>
          <cell r="E87">
            <v>45017</v>
          </cell>
          <cell r="F87">
            <v>45275</v>
          </cell>
          <cell r="G87">
            <v>2</v>
          </cell>
        </row>
        <row r="88">
          <cell r="A88" t="str">
            <v>2020003050198Estrategia de comunicación</v>
          </cell>
          <cell r="B88" t="str">
            <v xml:space="preserve">Secretaría de Participación y Cultura Ciudadana </v>
          </cell>
          <cell r="C88">
            <v>2020003050198</v>
          </cell>
          <cell r="D88" t="str">
            <v>Estrategia de comunicación</v>
          </cell>
          <cell r="E88">
            <v>45017</v>
          </cell>
          <cell r="F88">
            <v>45275</v>
          </cell>
          <cell r="G88">
            <v>0.5</v>
          </cell>
        </row>
        <row r="89">
          <cell r="A89" t="str">
            <v>2020003050198Crear alianzas para la incidencia</v>
          </cell>
          <cell r="B89" t="str">
            <v xml:space="preserve">Secretaría de Participación y Cultura Ciudadana </v>
          </cell>
          <cell r="C89">
            <v>2020003050198</v>
          </cell>
          <cell r="D89" t="str">
            <v>Crear alianzas para la incidencia</v>
          </cell>
          <cell r="E89">
            <v>45017</v>
          </cell>
          <cell r="F89">
            <v>45275</v>
          </cell>
          <cell r="G89">
            <v>1</v>
          </cell>
        </row>
        <row r="90">
          <cell r="A90" t="str">
            <v>2020003050198Apoyar la implementación de Ley 1989</v>
          </cell>
          <cell r="B90" t="str">
            <v xml:space="preserve">Secretaría de Participación y Cultura Ciudadana </v>
          </cell>
          <cell r="C90">
            <v>2020003050198</v>
          </cell>
          <cell r="D90" t="str">
            <v>Apoyar la implementación de Ley 1989</v>
          </cell>
          <cell r="E90">
            <v>45017</v>
          </cell>
          <cell r="F90">
            <v>45275</v>
          </cell>
          <cell r="G90">
            <v>24</v>
          </cell>
        </row>
        <row r="91">
          <cell r="A91" t="str">
            <v>2020003050198Realizar acciones de movilización</v>
          </cell>
          <cell r="B91" t="str">
            <v xml:space="preserve">Secretaría de Participación y Cultura Ciudadana </v>
          </cell>
          <cell r="C91">
            <v>2020003050198</v>
          </cell>
          <cell r="D91" t="str">
            <v>Realizar acciones de movilización</v>
          </cell>
          <cell r="E91">
            <v>45017</v>
          </cell>
          <cell r="F91">
            <v>45275</v>
          </cell>
          <cell r="G91">
            <v>0</v>
          </cell>
        </row>
        <row r="92">
          <cell r="A92" t="str">
            <v>2020003050198Realizar acciones de movilización</v>
          </cell>
          <cell r="B92" t="str">
            <v xml:space="preserve">Secretaría de Participación y Cultura Ciudadana </v>
          </cell>
          <cell r="C92">
            <v>2020003050198</v>
          </cell>
          <cell r="D92" t="str">
            <v>Realizar acciones de movilización</v>
          </cell>
          <cell r="E92">
            <v>45017</v>
          </cell>
          <cell r="F92">
            <v>45275</v>
          </cell>
          <cell r="G92">
            <v>2</v>
          </cell>
        </row>
        <row r="93">
          <cell r="A93" t="str">
            <v>2020003050198Fortalecer la red de mujeres comunales</v>
          </cell>
          <cell r="B93" t="str">
            <v xml:space="preserve">Secretaría de Participación y Cultura Ciudadana </v>
          </cell>
          <cell r="C93">
            <v>2020003050198</v>
          </cell>
          <cell r="D93" t="str">
            <v>Fortalecer la red de mujeres comunales</v>
          </cell>
          <cell r="E93">
            <v>45017</v>
          </cell>
          <cell r="F93">
            <v>45275</v>
          </cell>
          <cell r="G93">
            <v>0.5</v>
          </cell>
        </row>
        <row r="94">
          <cell r="A94" t="str">
            <v>2020003050198Asesorar y formar a mujeres comunales</v>
          </cell>
          <cell r="B94" t="str">
            <v xml:space="preserve">Secretaría de Participación y Cultura Ciudadana </v>
          </cell>
          <cell r="C94">
            <v>2020003050198</v>
          </cell>
          <cell r="D94" t="str">
            <v>Asesorar y formar a mujeres comunales</v>
          </cell>
          <cell r="E94">
            <v>45017</v>
          </cell>
          <cell r="F94">
            <v>45275</v>
          </cell>
          <cell r="G94">
            <v>2</v>
          </cell>
        </row>
        <row r="95">
          <cell r="A95" t="str">
            <v>2020003050198Recurso humano practicante de excelencia</v>
          </cell>
          <cell r="B95" t="str">
            <v xml:space="preserve">Secretaría de Participación y Cultura Ciudadana </v>
          </cell>
          <cell r="C95">
            <v>2020003050198</v>
          </cell>
          <cell r="D95" t="str">
            <v>Recurso humano practicante de excelencia</v>
          </cell>
          <cell r="E95">
            <v>45017</v>
          </cell>
          <cell r="F95">
            <v>45275</v>
          </cell>
          <cell r="G95">
            <v>0.75</v>
          </cell>
        </row>
        <row r="96">
          <cell r="A96" t="str">
            <v>2020003050249Acompa rendi cuentas org cofin</v>
          </cell>
          <cell r="B96" t="str">
            <v xml:space="preserve">Secretaría de Participación y Cultura Ciudadana </v>
          </cell>
          <cell r="C96">
            <v>2020003050249</v>
          </cell>
          <cell r="D96" t="str">
            <v>Acompa rendi cuentas org cofin</v>
          </cell>
          <cell r="E96">
            <v>45235</v>
          </cell>
          <cell r="F96">
            <v>45275</v>
          </cell>
          <cell r="G96">
            <v>0</v>
          </cell>
          <cell r="H96" t="str">
            <v>Este actividad se cumple una vez se ejecuten los proyectos ganadores.</v>
          </cell>
        </row>
        <row r="97">
          <cell r="A97" t="str">
            <v>2020003050249Acompaña técnico org convocat</v>
          </cell>
          <cell r="B97" t="str">
            <v xml:space="preserve">Secretaría de Participación y Cultura Ciudadana </v>
          </cell>
          <cell r="C97">
            <v>2020003050249</v>
          </cell>
          <cell r="D97" t="str">
            <v>Acompaña técnico org convocat</v>
          </cell>
          <cell r="E97">
            <v>45002</v>
          </cell>
          <cell r="F97">
            <v>45044</v>
          </cell>
          <cell r="G97">
            <v>1057</v>
          </cell>
          <cell r="H97" t="str">
            <v>Se logra una vez se cierra la convocatoria y se identifican la cantidad de propuestas presentadas</v>
          </cell>
        </row>
        <row r="98">
          <cell r="A98" t="str">
            <v>2020003050249Entrega de estímulos organz</v>
          </cell>
          <cell r="B98" t="str">
            <v xml:space="preserve">Secretaría de Participación y Cultura Ciudadana </v>
          </cell>
          <cell r="C98">
            <v>2020003050249</v>
          </cell>
          <cell r="D98" t="str">
            <v>Entrega de estímulos organz</v>
          </cell>
          <cell r="E98">
            <v>45100</v>
          </cell>
          <cell r="F98">
            <v>45100</v>
          </cell>
          <cell r="G98">
            <v>53</v>
          </cell>
          <cell r="H98" t="str">
            <v>Se logra una vez se publica la resolución de ganadores.</v>
          </cell>
        </row>
        <row r="99">
          <cell r="A99" t="str">
            <v>2020003050271Gestión de contribuciones y donaciones</v>
          </cell>
          <cell r="B99" t="str">
            <v xml:space="preserve">Secretaría de Participación y Cultura Ciudadana </v>
          </cell>
          <cell r="C99">
            <v>2020003050271</v>
          </cell>
          <cell r="D99" t="str">
            <v>Gestión de contribuciones y donaciones</v>
          </cell>
          <cell r="E99" t="str">
            <v>18.04.20213</v>
          </cell>
          <cell r="F99" t="str">
            <v>22.12.2023</v>
          </cell>
          <cell r="G99">
            <v>1</v>
          </cell>
          <cell r="H99" t="str">
            <v xml:space="preserve">Mediante la Mesa Antioquia Solidaria se logro implementar una acción de atención a la población afectada por el incidente ocurrido en el municipio de Vigia del Fuerte. </v>
          </cell>
        </row>
        <row r="100">
          <cell r="A100" t="str">
            <v>2020003050271Escuela de entrenamiento</v>
          </cell>
          <cell r="B100" t="str">
            <v xml:space="preserve">Secretaría de Participación y Cultura Ciudadana </v>
          </cell>
          <cell r="C100">
            <v>2020003050271</v>
          </cell>
          <cell r="D100" t="str">
            <v>Escuela de entrenamiento</v>
          </cell>
          <cell r="E100" t="str">
            <v>18.04.2023</v>
          </cell>
          <cell r="F100" t="str">
            <v>22.12.2023</v>
          </cell>
          <cell r="G100">
            <v>33</v>
          </cell>
          <cell r="H100" t="str">
            <v>Charla formativa sobre "Economia Solidaria-Juntas de Acción Comunal y Participación Ciudadana"</v>
          </cell>
        </row>
        <row r="101">
          <cell r="A101" t="str">
            <v>2020003050271Campaña de comunicación pública</v>
          </cell>
          <cell r="B101" t="str">
            <v xml:space="preserve">Secretaría de Participación y Cultura Ciudadana </v>
          </cell>
          <cell r="C101">
            <v>2020003050271</v>
          </cell>
          <cell r="D101" t="str">
            <v>Campaña de comunicación pública</v>
          </cell>
          <cell r="E101" t="str">
            <v>18.04.2023</v>
          </cell>
          <cell r="F101" t="str">
            <v>22.12.2023</v>
          </cell>
          <cell r="G101">
            <v>1</v>
          </cell>
          <cell r="H101" t="str">
            <v>N/A</v>
          </cell>
        </row>
        <row r="102">
          <cell r="A102" t="str">
            <v>2020003050271Secretaría técnica</v>
          </cell>
          <cell r="B102" t="str">
            <v xml:space="preserve">Secretaría de Participación y Cultura Ciudadana </v>
          </cell>
          <cell r="C102">
            <v>2020003050271</v>
          </cell>
          <cell r="D102" t="str">
            <v>Secretaría técnica</v>
          </cell>
          <cell r="E102" t="str">
            <v>18.04.2023</v>
          </cell>
          <cell r="F102" t="str">
            <v>22.12.2023</v>
          </cell>
          <cell r="G102">
            <v>1</v>
          </cell>
          <cell r="H102" t="str">
            <v>Acompañamiento a la Mesa Antioquia Solidaria.</v>
          </cell>
        </row>
        <row r="103">
          <cell r="A103" t="str">
            <v>2020003050271Promover alianzas institucionales</v>
          </cell>
          <cell r="B103" t="str">
            <v xml:space="preserve">Secretaría de Participación y Cultura Ciudadana </v>
          </cell>
          <cell r="C103">
            <v>2020003050271</v>
          </cell>
          <cell r="D103" t="str">
            <v>Promover alianzas institucionales</v>
          </cell>
          <cell r="E103" t="str">
            <v>18.04.2023</v>
          </cell>
          <cell r="F103" t="str">
            <v>22.12.2023</v>
          </cell>
          <cell r="G103">
            <v>1</v>
          </cell>
          <cell r="H103" t="str">
            <v xml:space="preserve">Mediante la Mesa Antioquia Solidaria se logro implementar una alianza entre cada uno de los sectores que hacen parte de dicha instancia, para la atención a la población afectada por el incidente ocurrido en el municipio de Vigia del Fuerte. </v>
          </cell>
        </row>
        <row r="104">
          <cell r="A104" t="str">
            <v>2020003050271Recurso humano practicante de excelencia</v>
          </cell>
          <cell r="B104" t="str">
            <v xml:space="preserve">Secretaría de Participación y Cultura Ciudadana </v>
          </cell>
          <cell r="C104">
            <v>2020003050271</v>
          </cell>
          <cell r="D104" t="str">
            <v>Recurso humano practicante de excelencia</v>
          </cell>
          <cell r="E104" t="str">
            <v>01.04.2023</v>
          </cell>
          <cell r="F104" t="str">
            <v>15.12.2023</v>
          </cell>
          <cell r="G104">
            <v>0.75</v>
          </cell>
          <cell r="H104" t="str">
            <v>N/A</v>
          </cell>
        </row>
        <row r="105">
          <cell r="A105" t="str">
            <v>2020003050243HerramientasTICInteractuarCiudadano</v>
          </cell>
          <cell r="B105" t="str">
            <v>Secretaría de Tecnologías de Información y las Comunicaciones</v>
          </cell>
          <cell r="C105">
            <v>2020003050243</v>
          </cell>
          <cell r="D105" t="str">
            <v>HerramientasTICInteractuarCiudadano</v>
          </cell>
          <cell r="E105" t="str">
            <v>01.01.2023</v>
          </cell>
          <cell r="F105" t="str">
            <v>31.12.2023</v>
          </cell>
          <cell r="G105">
            <v>6</v>
          </cell>
          <cell r="H105" t="str">
            <v>1. Ventanilla virtual de salud
2. Hub de la secretaría de Ambiente y sostenibilidad
3. Migración sitio web Mujeres Antioquia
4. Desarrollo e implementación del sitio web Postúlate-Banco de hojas de vida para provisionalidades.
5. Portal Gerencia Animal.
6. Migración Sitio Web Pensiones Antioquia</v>
          </cell>
        </row>
        <row r="106">
          <cell r="A106" t="str">
            <v>2020003050243SistemasActualizadosPermitenAbrirDatos</v>
          </cell>
          <cell r="B106" t="str">
            <v>Secretaría de Tecnologías de Información y las Comunicaciones</v>
          </cell>
          <cell r="C106">
            <v>2020003050243</v>
          </cell>
          <cell r="D106" t="str">
            <v>SistemasActualizadosPermitenAbrirDatos</v>
          </cell>
          <cell r="E106" t="str">
            <v>01.01.2023</v>
          </cell>
          <cell r="F106" t="str">
            <v>30.09.2023</v>
          </cell>
          <cell r="G106">
            <v>2</v>
          </cell>
          <cell r="H106" t="str">
            <v>Cumplido para el periodo
Dos (2) conjuntos de datos nuevos 2023:
• Gestionar la apertura de conjuntos de datos mortalidad de maternas. 
• Gestionar la apertura de conjuntos de datos suicidios reportados en el Departamento de Antioquia desde 2005 nuevo</v>
          </cell>
        </row>
        <row r="107">
          <cell r="A107" t="str">
            <v>2020003050243Creacióny/oAjustesaSistemasdeInformación</v>
          </cell>
          <cell r="B107" t="str">
            <v>Secretaría de Tecnologías de Información y las Comunicaciones</v>
          </cell>
          <cell r="C107">
            <v>2020003050243</v>
          </cell>
          <cell r="D107" t="str">
            <v>Creacióny/oAjustesaSistemasdeInformación</v>
          </cell>
          <cell r="E107" t="str">
            <v>01.01.2023</v>
          </cell>
          <cell r="F107" t="str">
            <v>31.12.2023</v>
          </cell>
          <cell r="G107">
            <v>0</v>
          </cell>
          <cell r="H107" t="str">
            <v>Proyectos en ejecución</v>
          </cell>
        </row>
        <row r="108">
          <cell r="A108" t="str">
            <v>2020003050250ActualizaciónysoportedesolucionesdeTIC</v>
          </cell>
          <cell r="B108" t="str">
            <v>Secretaría de Tecnologías de Información y las Comunicaciones</v>
          </cell>
          <cell r="C108">
            <v>2020003050250</v>
          </cell>
          <cell r="D108" t="str">
            <v>ActualizaciónysoportedesolucionesdeTIC</v>
          </cell>
          <cell r="E108" t="str">
            <v>01.01.2023</v>
          </cell>
          <cell r="F108" t="str">
            <v>31.12.2023</v>
          </cell>
          <cell r="G108">
            <v>0</v>
          </cell>
          <cell r="H108" t="str">
            <v>Proyectos en ejecución
En espera de presupuesto para la adquisición de una librería obsoleta: $300,000,000</v>
          </cell>
        </row>
        <row r="109">
          <cell r="A109" t="str">
            <v>2021003050053Implementar_Trámites_100%_en_línea</v>
          </cell>
          <cell r="B109" t="str">
            <v>Secretaría de Tecnologías de Información y las Comunicaciones</v>
          </cell>
          <cell r="C109">
            <v>2021003050053</v>
          </cell>
          <cell r="D109" t="str">
            <v>Implementar_Trámites_100%_en_línea</v>
          </cell>
          <cell r="E109" t="str">
            <v>01.01.2023</v>
          </cell>
          <cell r="F109" t="str">
            <v>31.12.2023</v>
          </cell>
          <cell r="G109">
            <v>4</v>
          </cell>
          <cell r="H109" t="str">
            <v>Proyectos en ejecución</v>
          </cell>
        </row>
        <row r="110">
          <cell r="A110" t="str">
            <v>2021003050054Formar uso seguro y responsable TIC.</v>
          </cell>
          <cell r="B110" t="str">
            <v>Secretaría de Tecnologías de Información y las Comunicaciones</v>
          </cell>
          <cell r="C110">
            <v>2021003050054</v>
          </cell>
          <cell r="D110" t="str">
            <v>Formar uso seguro y responsable TIC.</v>
          </cell>
          <cell r="E110" t="str">
            <v>01.01.2023</v>
          </cell>
          <cell r="F110" t="str">
            <v>31.12.2023</v>
          </cell>
          <cell r="G110">
            <v>6</v>
          </cell>
          <cell r="H110" t="str">
            <v>1.Charla presencial en el municipio de Remedios de uso seguro y responsable de las TIC
2.Charla presencial en el municipio de Segovia de uso seguro y responsable de las TIC. Grupo 1
3.Charla presencial en el municipio de Segovia de uso seguro y responsable de las TIC. Grupo 2
4.Charla presencial en el municipio de Dabeiba de uso seguro y responsable de las TIC.
5.Charla de ciberseguridad realizada en el canal regional Tele Antioquia.
6.Ciberataques en Colombia.</v>
          </cell>
        </row>
        <row r="111">
          <cell r="A111" t="str">
            <v>2021003050054Diseñar,Implementar programas virtuales</v>
          </cell>
          <cell r="B111" t="str">
            <v>Secretaría de Tecnologías de Información y las Comunicaciones</v>
          </cell>
          <cell r="C111">
            <v>2021003050054</v>
          </cell>
          <cell r="D111" t="str">
            <v>Diseñar,Implementar programas virtuales</v>
          </cell>
          <cell r="E111" t="str">
            <v>01.01.2023</v>
          </cell>
          <cell r="F111" t="str">
            <v>31.12.2023</v>
          </cell>
          <cell r="G111">
            <v>3</v>
          </cell>
          <cell r="H111" t="str">
            <v>Se generaron tres videos interpretados en lengua de señas para personas sordas, en asociación con la Gerencia de Personas con Discapacidad de la Secretaría de Inclusión Social y Familia, en estos se indica el proceso de acceso a la Gobernación, ubicación y recorrido de los ascensores. Se proyectan en la entrada del CAD, en la recepción, ascensores y pantallas del edificio.
1. Video de ingreso para personas sordas en lengua de señas. 
2. Video de recepción para personas sordas.
3. Video corto para ascensores.</v>
          </cell>
        </row>
        <row r="112">
          <cell r="A112" t="str">
            <v>2021003050055DesarrollarProyectoTransformaciónDigital</v>
          </cell>
          <cell r="B112" t="str">
            <v>Secretaría de Tecnologías de Información y las Comunicaciones</v>
          </cell>
          <cell r="C112">
            <v>2021003050055</v>
          </cell>
          <cell r="D112" t="str">
            <v>DesarrollarProyectoTransformaciónDigital</v>
          </cell>
          <cell r="E112" t="str">
            <v>01.01.2023</v>
          </cell>
          <cell r="F112" t="str">
            <v>31.12.2023</v>
          </cell>
          <cell r="G112">
            <v>14</v>
          </cell>
          <cell r="H112" t="str">
            <v>1. Apoyo a actividades de Catastro de migración del municipio de Cáceres
2. Diseño y construcción nueva Intranet Corporativa
3. Sistema DDHH Etapa Lideres
4. Tablero de sentencias según los ajustes solicitados
5. Tableros para los casos Favorables y Desfavorables
6. Implementación de aplicativo web interno Boletines
7. Portales (GOOGLE) y Aplicaciones Web Infraestructura
8. Módulo de reportes - Tablero Indicadores Gobernador
9. Formulario - Plan de Capacitación
10. Anuario estadístico
11. Automatización envío correo masivo del Gobernador
12. SAA (Automatización del Proceso de Antecedentes Administrativos)
13. Fortalecimiento Características de Seguridad Informática en Office 365 y Azure.
14. Sistema para la gestión de las Tarjetas del Kardex Patrón y Pagos</v>
          </cell>
        </row>
        <row r="113">
          <cell r="A113" t="str">
            <v>2021003050055Instalación de 400 puntos digitales</v>
          </cell>
          <cell r="B113" t="str">
            <v>Secretaría de Tecnologías de Información y las Comunicaciones</v>
          </cell>
          <cell r="C113">
            <v>2021003050055</v>
          </cell>
          <cell r="D113" t="str">
            <v>Instalación de 400 puntos digitales</v>
          </cell>
          <cell r="E113" t="str">
            <v>01.01.2023</v>
          </cell>
          <cell r="F113" t="str">
            <v>31.12.2023</v>
          </cell>
          <cell r="G113">
            <v>233</v>
          </cell>
          <cell r="H113" t="str">
            <v>Tws 		107. Briceño 	4. DataCenter_1	 54. Zonas Digitales	46. DataCenter_2	12. Adición Puntos	60. TOTAL		283
incluido los 50 del año anterior</v>
          </cell>
        </row>
        <row r="114">
          <cell r="A114" t="str">
            <v>2021003050055InexistenciaBarrerasCertificadoCRC</v>
          </cell>
          <cell r="B114" t="str">
            <v>Secretaría de Tecnologías de Información y las Comunicaciones</v>
          </cell>
          <cell r="C114">
            <v>2021003050055</v>
          </cell>
          <cell r="D114" t="str">
            <v>InexistenciaBarrerasCertificadoCRC</v>
          </cell>
          <cell r="E114" t="str">
            <v>01.01.2023</v>
          </cell>
          <cell r="F114" t="str">
            <v>30.09.2023</v>
          </cell>
          <cell r="G114">
            <v>16</v>
          </cell>
        </row>
        <row r="115">
          <cell r="A115" t="str">
            <v>2021003050055Diagnostico conectividad Mapa Parlante</v>
          </cell>
          <cell r="B115" t="str">
            <v>Secretaría de Tecnologías de Información y las Comunicaciones</v>
          </cell>
          <cell r="C115">
            <v>2021003050055</v>
          </cell>
          <cell r="D115" t="str">
            <v>Diagnostico conectividad Mapa Parlante</v>
          </cell>
          <cell r="E115" t="str">
            <v>01.01.2023</v>
          </cell>
          <cell r="F115" t="str">
            <v>30.09.2023</v>
          </cell>
          <cell r="G115">
            <v>0.2</v>
          </cell>
        </row>
        <row r="116">
          <cell r="A116" t="str">
            <v>2022003050059Instalación y operación de nodos</v>
          </cell>
          <cell r="B116" t="str">
            <v>Secretaría de Tecnologías de Información y las Comunicaciones</v>
          </cell>
          <cell r="C116">
            <v>2022003050059</v>
          </cell>
          <cell r="D116" t="str">
            <v>Instalación y operación de nodos</v>
          </cell>
          <cell r="E116" t="str">
            <v>01.01.2023</v>
          </cell>
          <cell r="F116" t="str">
            <v>30.09.2023</v>
          </cell>
          <cell r="G116">
            <v>0</v>
          </cell>
          <cell r="H116" t="str">
            <v>Se inició la fase precontractual y se está a la espera de respuestaa del COS sobre el concepto de viabilidad del proceso determinado</v>
          </cell>
        </row>
        <row r="117">
          <cell r="A117" t="str">
            <v>2022003050059Conectividad de nodos</v>
          </cell>
          <cell r="B117" t="str">
            <v>Secretaría de Tecnologías de Información y las Comunicaciones</v>
          </cell>
          <cell r="C117">
            <v>2022003050059</v>
          </cell>
          <cell r="D117" t="str">
            <v>Conectividad de nodos</v>
          </cell>
          <cell r="E117" t="str">
            <v>01.01.2023</v>
          </cell>
          <cell r="F117" t="str">
            <v>30.09.2023</v>
          </cell>
          <cell r="G117">
            <v>0</v>
          </cell>
          <cell r="H117" t="str">
            <v>Se inició la fase precontractual y se está a la espera de respuestaa del COS sobre el concepto de viabilidad del proceso determinado</v>
          </cell>
        </row>
        <row r="118">
          <cell r="A118" t="str">
            <v>2022003050059Sostenibilidad sistemas comunicación</v>
          </cell>
          <cell r="B118" t="str">
            <v>Secretaría de Tecnologías de Información y las Comunicaciones</v>
          </cell>
          <cell r="C118">
            <v>2022003050059</v>
          </cell>
          <cell r="D118" t="str">
            <v>Sostenibilidad sistemas comunicación</v>
          </cell>
          <cell r="E118" t="str">
            <v>01.01.2023</v>
          </cell>
          <cell r="F118" t="str">
            <v>30.09.2023</v>
          </cell>
          <cell r="G118">
            <v>0</v>
          </cell>
          <cell r="H118" t="str">
            <v>Se inició la fase precontractual y se está a la espera de respuestaa del COS sobre el concepto de viabilidad del proceso determinado</v>
          </cell>
        </row>
        <row r="119">
          <cell r="A119" t="str">
            <v>2022003050059operación y mantenimiento del nodo</v>
          </cell>
          <cell r="B119" t="str">
            <v>Secretaría de Tecnologías de Información y las Comunicaciones</v>
          </cell>
          <cell r="C119">
            <v>2022003050059</v>
          </cell>
          <cell r="D119" t="str">
            <v>operación y mantenimiento del nodo</v>
          </cell>
          <cell r="E119" t="str">
            <v>01.01.2023</v>
          </cell>
          <cell r="F119" t="str">
            <v>30.09.2023</v>
          </cell>
          <cell r="G119">
            <v>0</v>
          </cell>
          <cell r="H119" t="str">
            <v>Se inició la fase precontractual y se está a la espera de respuestaa del COS sobre el concepto de viabilidad del proceso determinado</v>
          </cell>
        </row>
        <row r="120">
          <cell r="A120" t="str">
            <v>2022003050059Realizar alistamiento tecnológico</v>
          </cell>
          <cell r="B120" t="str">
            <v>Secretaría de Tecnologías de Información y las Comunicaciones</v>
          </cell>
          <cell r="C120">
            <v>2022003050059</v>
          </cell>
          <cell r="D120" t="str">
            <v>Realizar alistamiento tecnológico</v>
          </cell>
          <cell r="E120" t="str">
            <v>01.01.2023</v>
          </cell>
          <cell r="F120" t="str">
            <v>30.09.2023</v>
          </cell>
          <cell r="G120">
            <v>0</v>
          </cell>
          <cell r="H120" t="str">
            <v>Se inició la fase precontractual y se está a la espera de respuestaa del COS sobre el concepto de viabilidad del proceso determinado</v>
          </cell>
        </row>
        <row r="121">
          <cell r="A121" t="str">
            <v>2022003050059Operar el servicio de Internet</v>
          </cell>
          <cell r="B121" t="str">
            <v>Secretaría de Tecnologías de Información y las Comunicaciones</v>
          </cell>
          <cell r="C121">
            <v>2022003050059</v>
          </cell>
          <cell r="D121" t="str">
            <v>Operar el servicio de Internet</v>
          </cell>
          <cell r="E121" t="str">
            <v>01.01.2023</v>
          </cell>
          <cell r="F121" t="str">
            <v>30.09.2023</v>
          </cell>
          <cell r="G121">
            <v>0</v>
          </cell>
          <cell r="H121" t="str">
            <v>Se inició la fase precontractual y se está a la espera de respuestaa del COS sobre el concepto de viabilidad del proceso determinado</v>
          </cell>
        </row>
        <row r="122">
          <cell r="A122" t="str">
            <v>2022003050059Instalar el servicio de internet</v>
          </cell>
          <cell r="B122" t="str">
            <v>Secretaría de Tecnologías de Información y las Comunicaciones</v>
          </cell>
          <cell r="C122">
            <v>2022003050059</v>
          </cell>
          <cell r="D122" t="str">
            <v>Instalar el servicio de internet</v>
          </cell>
          <cell r="E122" t="str">
            <v>01.01.2023</v>
          </cell>
          <cell r="F122" t="str">
            <v>30.09.2023</v>
          </cell>
          <cell r="G122">
            <v>0</v>
          </cell>
          <cell r="H122" t="str">
            <v>Se inició la fase precontractual y se está a la espera de respuestaa del COS sobre el concepto de viabilidad del proceso determinado</v>
          </cell>
        </row>
        <row r="123">
          <cell r="A123" t="str">
            <v>2022003050059Acondicionar las sedes educativas</v>
          </cell>
          <cell r="B123" t="str">
            <v>Secretaría de Tecnologías de Información y las Comunicaciones</v>
          </cell>
          <cell r="C123">
            <v>2022003050059</v>
          </cell>
          <cell r="D123" t="str">
            <v>Acondicionar las sedes educativas</v>
          </cell>
          <cell r="E123" t="str">
            <v>01.01.2023</v>
          </cell>
          <cell r="F123" t="str">
            <v>30.09.2023</v>
          </cell>
          <cell r="G123">
            <v>0</v>
          </cell>
          <cell r="H123" t="str">
            <v>Se inició la fase precontractual y se está a la espera de respuestaa del COS sobre el concepto de viabilidad del proceso determinado</v>
          </cell>
        </row>
        <row r="124">
          <cell r="A124" t="str">
            <v>2020003050073ApoyAseAccionFortaFiscal-Tribut</v>
          </cell>
          <cell r="B124" t="str">
            <v>Secretaría de Suministros y Servicios</v>
          </cell>
          <cell r="C124">
            <v>2020003050073</v>
          </cell>
          <cell r="D124" t="str">
            <v>ApoyAseAccionFortaFiscal-Tribut</v>
          </cell>
          <cell r="E124">
            <v>44927</v>
          </cell>
          <cell r="F124">
            <v>45291</v>
          </cell>
          <cell r="G124">
            <v>0.75</v>
          </cell>
        </row>
        <row r="125">
          <cell r="A125" t="str">
            <v>2020003050073ApoyAseAccionFortaTesoreria</v>
          </cell>
          <cell r="B125" t="str">
            <v>Secretaría de Suministros y Servicios</v>
          </cell>
          <cell r="C125">
            <v>2020003050073</v>
          </cell>
          <cell r="D125" t="str">
            <v>ApoyAseAccionFortaTesoreria</v>
          </cell>
          <cell r="E125">
            <v>44927</v>
          </cell>
          <cell r="F125">
            <v>45291</v>
          </cell>
          <cell r="G125">
            <v>0.75</v>
          </cell>
        </row>
        <row r="126">
          <cell r="A126" t="str">
            <v>2020003050073ApoyAseAccionFortaContable</v>
          </cell>
          <cell r="B126" t="str">
            <v>Secretaría de Suministros y Servicios</v>
          </cell>
          <cell r="C126">
            <v>2020003050073</v>
          </cell>
          <cell r="D126" t="str">
            <v>ApoyAseAccionFortaContable</v>
          </cell>
          <cell r="E126">
            <v>44927</v>
          </cell>
          <cell r="F126">
            <v>45291</v>
          </cell>
          <cell r="G126">
            <v>0.75</v>
          </cell>
        </row>
        <row r="127">
          <cell r="A127" t="str">
            <v>2020003050073ApoyAseAccionFortaFinanciero</v>
          </cell>
          <cell r="B127" t="str">
            <v>Secretaría de Suministros y Servicios</v>
          </cell>
          <cell r="C127">
            <v>2020003050073</v>
          </cell>
          <cell r="D127" t="str">
            <v>ApoyAseAccionFortaFinanciero</v>
          </cell>
          <cell r="E127">
            <v>44927</v>
          </cell>
          <cell r="F127">
            <v>45291</v>
          </cell>
          <cell r="G127">
            <v>0.75</v>
          </cell>
        </row>
        <row r="128">
          <cell r="A128" t="str">
            <v>2020003050073ApoyAseAccionFortaPresupuestal</v>
          </cell>
          <cell r="B128" t="str">
            <v>Secretaría de Suministros y Servicios</v>
          </cell>
          <cell r="C128">
            <v>2020003050073</v>
          </cell>
          <cell r="D128" t="str">
            <v>ApoyAseAccionFortaPresupuestal</v>
          </cell>
          <cell r="E128">
            <v>44927</v>
          </cell>
          <cell r="F128">
            <v>45291</v>
          </cell>
          <cell r="G128">
            <v>0.75</v>
          </cell>
        </row>
        <row r="129">
          <cell r="A129" t="str">
            <v>2020003050073OrgayDigitArchivodeHacienda</v>
          </cell>
          <cell r="B129" t="str">
            <v>Secretaría de Suministros y Servicios</v>
          </cell>
          <cell r="C129">
            <v>2020003050073</v>
          </cell>
          <cell r="D129" t="str">
            <v>OrgayDigitArchivodeHacienda</v>
          </cell>
          <cell r="E129">
            <v>44927</v>
          </cell>
          <cell r="F129">
            <v>45291</v>
          </cell>
          <cell r="G129">
            <v>0.75</v>
          </cell>
        </row>
        <row r="130">
          <cell r="A130" t="str">
            <v>2020003050073ActualiSoftwareyDesarroTecnolo</v>
          </cell>
          <cell r="B130" t="str">
            <v>Secretaría de Suministros y Servicios</v>
          </cell>
          <cell r="C130">
            <v>2020003050073</v>
          </cell>
          <cell r="D130" t="str">
            <v>ActualiSoftwareyDesarroTecnolo</v>
          </cell>
          <cell r="E130">
            <v>44927</v>
          </cell>
          <cell r="F130">
            <v>45291</v>
          </cell>
          <cell r="G130">
            <v>0.75</v>
          </cell>
        </row>
        <row r="131">
          <cell r="A131" t="str">
            <v>2020003050073ContratarPracticantes</v>
          </cell>
          <cell r="B131" t="str">
            <v>Secretaría de Suministros y Servicios</v>
          </cell>
          <cell r="C131">
            <v>2020003050073</v>
          </cell>
          <cell r="D131" t="str">
            <v>ContratarPracticantes</v>
          </cell>
          <cell r="E131">
            <v>44927</v>
          </cell>
          <cell r="F131" t="str">
            <v>31.09.2023</v>
          </cell>
          <cell r="G131">
            <v>0.75</v>
          </cell>
        </row>
        <row r="132">
          <cell r="A132" t="str">
            <v>2020003050073ContratarTemporales</v>
          </cell>
          <cell r="B132" t="str">
            <v>Secretaría de Suministros y Servicios</v>
          </cell>
          <cell r="C132">
            <v>2020003050073</v>
          </cell>
          <cell r="D132" t="str">
            <v>ContratarTemporales</v>
          </cell>
          <cell r="E132">
            <v>44927</v>
          </cell>
          <cell r="F132">
            <v>45291</v>
          </cell>
          <cell r="G132">
            <v>0.75</v>
          </cell>
        </row>
        <row r="133">
          <cell r="A133" t="str">
            <v>2020003050073BienesMueblesSaneados</v>
          </cell>
          <cell r="B133" t="str">
            <v>Secretaría de Suministros y Servicios</v>
          </cell>
          <cell r="C133">
            <v>2020003050073</v>
          </cell>
          <cell r="D133" t="str">
            <v>BienesMueblesSaneados</v>
          </cell>
          <cell r="E133">
            <v>44927</v>
          </cell>
          <cell r="F133" t="str">
            <v>31.09.2023</v>
          </cell>
          <cell r="G133">
            <v>97.1</v>
          </cell>
          <cell r="H133" t="str">
            <v xml:space="preserve">Durante el tercer trimestre de 2023, se realizaron actividades de saneamiento de bienes muebles, tales como: saneamiento de carteras, saneamiento contable y saneamiento de activos intangibles. </v>
          </cell>
        </row>
        <row r="134">
          <cell r="A134" t="str">
            <v>2020003050073InmueblesReconContabActivoFijo</v>
          </cell>
          <cell r="B134" t="str">
            <v>Secretaría de Suministros y Servicios</v>
          </cell>
          <cell r="C134">
            <v>2020003050073</v>
          </cell>
          <cell r="D134" t="str">
            <v>InmueblesReconContabActivoFijo</v>
          </cell>
          <cell r="E134">
            <v>44927</v>
          </cell>
          <cell r="F134" t="str">
            <v>31.09.2023</v>
          </cell>
          <cell r="G134">
            <v>158</v>
          </cell>
          <cell r="H134" t="str">
            <v>Incluye 206 bienes inmuebles para los cuales se realizaron actividades saneamiento técnico durante el cuarto trimestre de 2022 y que fueron reconocidos como activos fijos durante el primer trimestre de 2023.</v>
          </cell>
        </row>
        <row r="135">
          <cell r="A135" t="str">
            <v>2020003050074ContratacionTemporales</v>
          </cell>
          <cell r="B135" t="str">
            <v>SRIA DE HACIENDA</v>
          </cell>
          <cell r="C135">
            <v>2020003050074</v>
          </cell>
          <cell r="D135" t="str">
            <v>ContratacionTemporales</v>
          </cell>
          <cell r="E135">
            <v>44927</v>
          </cell>
          <cell r="F135">
            <v>45291</v>
          </cell>
          <cell r="G135">
            <v>0.75</v>
          </cell>
        </row>
        <row r="136">
          <cell r="A136" t="str">
            <v>2020003050074GestionDocumental</v>
          </cell>
          <cell r="B136" t="str">
            <v>SRIA DE HACIENDA</v>
          </cell>
          <cell r="C136">
            <v>2020003050074</v>
          </cell>
          <cell r="D136" t="str">
            <v>GestionDocumental</v>
          </cell>
          <cell r="E136">
            <v>44927</v>
          </cell>
          <cell r="F136">
            <v>45291</v>
          </cell>
          <cell r="G136">
            <v>0.75</v>
          </cell>
        </row>
        <row r="137">
          <cell r="A137" t="str">
            <v>2020003050074GestiondelCobro</v>
          </cell>
          <cell r="B137" t="str">
            <v>SRIA DE HACIENDA</v>
          </cell>
          <cell r="C137">
            <v>2020003050074</v>
          </cell>
          <cell r="D137" t="str">
            <v>GestiondelCobro</v>
          </cell>
          <cell r="E137">
            <v>44927</v>
          </cell>
          <cell r="F137">
            <v>45291</v>
          </cell>
          <cell r="G137">
            <v>0.75</v>
          </cell>
        </row>
        <row r="138">
          <cell r="A138" t="str">
            <v>2020003050074SensibDivulyPubliciLuchaEvasion</v>
          </cell>
          <cell r="B138" t="str">
            <v>SRIA DE HACIENDA</v>
          </cell>
          <cell r="C138">
            <v>2020003050074</v>
          </cell>
          <cell r="D138" t="str">
            <v>SensibDivulyPubliciLuchaEvasion</v>
          </cell>
          <cell r="E138">
            <v>44927</v>
          </cell>
          <cell r="F138">
            <v>45291</v>
          </cell>
          <cell r="G138">
            <v>0.75</v>
          </cell>
        </row>
        <row r="139">
          <cell r="A139" t="str">
            <v>2020003050074CapacitacionAutoridadesyComunid</v>
          </cell>
          <cell r="B139" t="str">
            <v>SRIA DE HACIENDA</v>
          </cell>
          <cell r="C139">
            <v>2020003050074</v>
          </cell>
          <cell r="D139" t="str">
            <v>CapacitacionAutoridadesyComunid</v>
          </cell>
          <cell r="E139">
            <v>44927</v>
          </cell>
          <cell r="F139">
            <v>45291</v>
          </cell>
          <cell r="G139">
            <v>0.75</v>
          </cell>
        </row>
        <row r="140">
          <cell r="A140" t="str">
            <v>2020003050074GestionProcesosSancionatorios</v>
          </cell>
          <cell r="B140" t="str">
            <v>SRIA DE HACIENDA</v>
          </cell>
          <cell r="C140">
            <v>2020003050074</v>
          </cell>
          <cell r="D140" t="str">
            <v>GestionProcesosSancionatorios</v>
          </cell>
          <cell r="E140">
            <v>44927</v>
          </cell>
          <cell r="F140">
            <v>45291</v>
          </cell>
          <cell r="G140">
            <v>0.75</v>
          </cell>
        </row>
        <row r="141">
          <cell r="A141" t="str">
            <v>2020003050074RealizarOperativInspecVigiyCont</v>
          </cell>
          <cell r="B141" t="str">
            <v>SRIA DE HACIENDA</v>
          </cell>
          <cell r="C141">
            <v>2020003050074</v>
          </cell>
          <cell r="D141" t="str">
            <v>RealizarOperativInspecVigiyCont</v>
          </cell>
          <cell r="E141">
            <v>44927</v>
          </cell>
          <cell r="F141">
            <v>45291</v>
          </cell>
          <cell r="G141">
            <v>0.75</v>
          </cell>
        </row>
        <row r="142">
          <cell r="A142" t="str">
            <v>2020003050074RealizarInspeccTributaryDetermi</v>
          </cell>
          <cell r="B142" t="str">
            <v>SRIA DE HACIENDA</v>
          </cell>
          <cell r="C142">
            <v>2020003050074</v>
          </cell>
          <cell r="D142" t="str">
            <v>RealizarInspeccTributaryDetermi</v>
          </cell>
          <cell r="E142">
            <v>44927</v>
          </cell>
          <cell r="F142">
            <v>45291</v>
          </cell>
          <cell r="G142">
            <v>0.75</v>
          </cell>
        </row>
        <row r="143">
          <cell r="A143" t="str">
            <v>2020003050259PagoDeudaMetroMed</v>
          </cell>
          <cell r="B143" t="str">
            <v>SRIA DE HACIENDA</v>
          </cell>
          <cell r="C143">
            <v>2020003050259</v>
          </cell>
          <cell r="D143" t="str">
            <v>PagoDeudaMetroMed</v>
          </cell>
          <cell r="E143">
            <v>44927</v>
          </cell>
          <cell r="F143">
            <v>45291</v>
          </cell>
          <cell r="G143">
            <v>1</v>
          </cell>
        </row>
        <row r="144">
          <cell r="A144" t="str">
            <v>2020003050215Energia eléctrica alternativos</v>
          </cell>
          <cell r="B144" t="str">
            <v>Gerencia de Servicios Públicos</v>
          </cell>
          <cell r="C144">
            <v>2020003050215</v>
          </cell>
          <cell r="D144" t="str">
            <v>Energia eléctrica alternativos</v>
          </cell>
          <cell r="E144">
            <v>44988</v>
          </cell>
          <cell r="F144">
            <v>45290</v>
          </cell>
          <cell r="G144">
            <v>23</v>
          </cell>
          <cell r="H144" t="str">
            <v>A septiembre de 2023 se han reportado 23 IER con sistema instalado en el marco de la ejecución del contrato con EPM para IER asociadas al proyecto Unidos por las Escuelas Rurales (inyección a la red). Se encuentra en ejecución el  contrato con EPM para instalación de sistemas alternativos en IER en ZNI. Se celebró convenio con FENOGE para IE en municipios PDET o ZOMAC (8 municipios - 13 IE)</v>
          </cell>
        </row>
        <row r="145">
          <cell r="A145" t="str">
            <v>2020003050215Conexiones energía eléctrica</v>
          </cell>
          <cell r="B145" t="str">
            <v>Gerencia de Servicios Públicos</v>
          </cell>
          <cell r="C145">
            <v>2020003050215</v>
          </cell>
          <cell r="D145" t="str">
            <v>Conexiones energía eléctrica</v>
          </cell>
          <cell r="E145">
            <v>44927</v>
          </cell>
          <cell r="F145">
            <v>45291</v>
          </cell>
          <cell r="G145">
            <v>4864</v>
          </cell>
          <cell r="H145" t="str">
            <v>A septiembre de 2023 se incorporan 4.864 conexiones, provenientes de ejecución de Acta Derivada EPM No. 2 por 980 conexiones; ejecución de Acta Derivada EPM No. 3 por 3.624; Ajuste derivado de Anuario Estadístico 2021 por 260 conexiones. En proceso ajuste por aumento poblacional e ICEE EPM.</v>
          </cell>
        </row>
        <row r="146">
          <cell r="A146" t="str">
            <v>2021003050077Mpios, Formula, implement PGIRS</v>
          </cell>
          <cell r="B146" t="str">
            <v>Gerencia de Servicios Públicos</v>
          </cell>
          <cell r="C146">
            <v>2021003050077</v>
          </cell>
          <cell r="D146" t="str">
            <v>Mpios, Formula, implement PGIRS</v>
          </cell>
          <cell r="E146">
            <v>44927</v>
          </cell>
          <cell r="F146">
            <v>45291</v>
          </cell>
          <cell r="G146">
            <v>98</v>
          </cell>
          <cell r="H146" t="str">
            <v xml:space="preserve">Durante la vigencia 2023 se han realizado actuaciones con 98  municipios, que vienen siendo intervenidos desde vigencias anteriores, consolidándose un acumulado de 125 municipios con acompañamiento en 2020-2023. Las actuaciones asociadas al cumplimiento de este indicador continuaran siendo dirigidas a los municipios para efectos de la sostenibilidad de los servicios y del indicador de resultado. </v>
          </cell>
        </row>
        <row r="147">
          <cell r="A147" t="str">
            <v>2021003050077Subregiones aprove y transfo RS</v>
          </cell>
          <cell r="B147" t="str">
            <v>Gerencia de Servicios Públicos</v>
          </cell>
          <cell r="C147">
            <v>2021003050077</v>
          </cell>
          <cell r="D147" t="str">
            <v>Subregiones aprove y transfo RS</v>
          </cell>
          <cell r="E147">
            <v>44927</v>
          </cell>
          <cell r="F147">
            <v>45291</v>
          </cell>
          <cell r="G147">
            <v>9</v>
          </cell>
          <cell r="H147" t="str">
            <v xml:space="preserve">El departamento impacta las 9 subregiones con la estrategia de Economía Circular, en la cual se han identificado  15 Nodos para la implementación de procesos y proyectos. A través de convenio con Cornare se reconoce impacto en Oriente, Nordeste y Magdalena Medio. Las actuaciones asociadas al cumplimiento de este indicador continuaran siendo dirigidas a las subregiones priorizadas para implementación de proyectos,  para efectos de la sostenibilidad del logro en el indicador. </v>
          </cell>
        </row>
        <row r="148">
          <cell r="A148" t="str">
            <v>2021003050077Mpios implementación operaci RS</v>
          </cell>
          <cell r="B148" t="str">
            <v>Gerencia de Servicios Públicos</v>
          </cell>
          <cell r="C148">
            <v>2021003050077</v>
          </cell>
          <cell r="D148" t="str">
            <v>Mpios implementación operaci RS</v>
          </cell>
          <cell r="E148">
            <v>44927</v>
          </cell>
          <cell r="F148">
            <v>45291</v>
          </cell>
          <cell r="G148">
            <v>78</v>
          </cell>
          <cell r="H148" t="str">
            <v xml:space="preserve">Durante la vigencia 2023 se han realizado actuaciones con 78 municipios, incluyendo 2 municipios que no se habían intervenido en vigencias anteriores, consolidándose un acumulado de 83  municipios con acompañamiento en 2020-2023. </v>
          </cell>
        </row>
        <row r="149">
          <cell r="A149" t="str">
            <v>2021003050077Mpios adquisición equipos vehículo</v>
          </cell>
          <cell r="B149" t="str">
            <v>Gerencia de Servicios Públicos</v>
          </cell>
          <cell r="C149">
            <v>2021003050077</v>
          </cell>
          <cell r="D149" t="str">
            <v>Mpios adquisición equipos vehículo</v>
          </cell>
          <cell r="E149">
            <v>45090</v>
          </cell>
          <cell r="F149">
            <v>45291</v>
          </cell>
          <cell r="G149">
            <v>10</v>
          </cell>
          <cell r="H149" t="str">
            <v xml:space="preserve">Fue celebrado y se encuentra en ejecución el contrato de compraventa para la adquisición de vehículos recolectores en beneficio de 10 municipios de Antioquia. Las actuaciones asociadas al cumplimiento de este indicador continuaran siendo dirigidas a los municipios beneficiados  para efectos de la sostenibilidad del logro en el indicador. </v>
          </cell>
        </row>
        <row r="150">
          <cell r="A150" t="str">
            <v>2021003050077Viviendas acceso aseo RS rural</v>
          </cell>
          <cell r="B150" t="str">
            <v>Gerencia de Servicios Públicos</v>
          </cell>
          <cell r="C150">
            <v>2021003050077</v>
          </cell>
          <cell r="D150" t="str">
            <v>Viviendas acceso aseo RS rural</v>
          </cell>
          <cell r="E150">
            <v>44927</v>
          </cell>
          <cell r="F150">
            <v>45291</v>
          </cell>
          <cell r="G150">
            <v>20920</v>
          </cell>
          <cell r="H150" t="str">
            <v xml:space="preserve">Este indicador será revisado una vez se expidan resultados consolidados para el sector, municipio por municipio, por parte de los distintos prestadores del servicio, la SSPD, el MVCT o el Departamento (Anuario Estadístico). </v>
          </cell>
        </row>
        <row r="151">
          <cell r="A151" t="str">
            <v>2021003050077Viviendas acceso aseo RS urbana</v>
          </cell>
          <cell r="B151" t="str">
            <v>Gerencia de Servicios Públicos</v>
          </cell>
          <cell r="C151">
            <v>2021003050077</v>
          </cell>
          <cell r="D151" t="str">
            <v>Viviendas acceso aseo RS urbana</v>
          </cell>
          <cell r="E151">
            <v>44927</v>
          </cell>
          <cell r="F151">
            <v>45291</v>
          </cell>
          <cell r="G151">
            <v>515</v>
          </cell>
          <cell r="H151" t="str">
            <v xml:space="preserve">Este indicador será revisado una vez se expidan resultados consolidados para el sector, municipio por municipio, por parte de los distintos prestadores del servicio, la SSPD, el MVCT o el Departamento (Anuario Estadístico). </v>
          </cell>
        </row>
        <row r="152">
          <cell r="A152" t="str">
            <v>2021003050091Alternativas acceso agua potabl</v>
          </cell>
          <cell r="B152" t="str">
            <v>Gerencia de Servicios Públicos</v>
          </cell>
          <cell r="C152">
            <v>2021003050091</v>
          </cell>
          <cell r="D152" t="str">
            <v>Alternativas acceso agua potabl</v>
          </cell>
          <cell r="E152">
            <v>44927</v>
          </cell>
          <cell r="F152">
            <v>45291</v>
          </cell>
          <cell r="G152">
            <v>193</v>
          </cell>
          <cell r="H152" t="str">
            <v>A Septiembre de 2023 se cuenta con 193 sistemas instalados; 10 sistemas en comunidades indígenas (Convenio OIA 2022); 172 sistemas a través del Contrato celebrado para la "Implementación de sistemas individuales de tratamiento de agua potable para el área rural en diferentes municipios de Antioquia - (Etapa 1)", con alcance a 1.840 usuarios en 58 veredas de 21 municipios de Antioquia. Se han instalado 11 sistemas alternativos de potabilizacion en Instituciones Educativas Rurales.</v>
          </cell>
        </row>
        <row r="153">
          <cell r="A153" t="str">
            <v>2021003050091Acueducto construidos optimizad</v>
          </cell>
          <cell r="B153" t="str">
            <v>Gerencia de Servicios Públicos</v>
          </cell>
          <cell r="C153">
            <v>2021003050091</v>
          </cell>
          <cell r="D153" t="str">
            <v>Acueducto construidos optimizad</v>
          </cell>
          <cell r="E153" t="str">
            <v>01.01.2023</v>
          </cell>
          <cell r="F153">
            <v>44927</v>
          </cell>
          <cell r="G153">
            <v>37</v>
          </cell>
          <cell r="H153" t="str">
            <v>Gestión fortalecida con inversiones de ESP; proyectos incorporados al PEI 2020-2023 a través del Comité Directivo. En el periodo 2020-2023 se tienen identificadas 152 intervenciones que impactan los sistemas de acueducto urbanos y rurales de 75 municipios de Antioquia;  consolidándose un total de 85 intervenciones en sistemas de acueducto terminadas o puestas en operación a septiembre de 2023 (37 en 2023).</v>
          </cell>
        </row>
        <row r="154">
          <cell r="A154" t="str">
            <v>2021003050091Viviendas agua potable rural</v>
          </cell>
          <cell r="B154" t="str">
            <v>Gerencia de Servicios Públicos</v>
          </cell>
          <cell r="C154">
            <v>2021003050091</v>
          </cell>
          <cell r="D154" t="str">
            <v>Viviendas agua potable rural</v>
          </cell>
          <cell r="E154">
            <v>44927</v>
          </cell>
          <cell r="F154">
            <v>45291</v>
          </cell>
          <cell r="G154">
            <v>24865</v>
          </cell>
          <cell r="H154" t="str">
            <v xml:space="preserve">Este indicador será revisado una vez se expidan resultados consolidados para el sector, municipio por municipio, por parte de los distintos prestadores del servicio, la SSPD, el MVCT o el Departamento (Anuario Estadístico). </v>
          </cell>
        </row>
        <row r="155">
          <cell r="A155" t="str">
            <v>2021003050091Viviendas agua potable urbanas</v>
          </cell>
          <cell r="B155" t="str">
            <v>Gerencia de Servicios Públicos</v>
          </cell>
          <cell r="C155">
            <v>2021003050091</v>
          </cell>
          <cell r="D155" t="str">
            <v>Viviendas agua potable urbanas</v>
          </cell>
          <cell r="E155">
            <v>44927</v>
          </cell>
          <cell r="F155">
            <v>45291</v>
          </cell>
          <cell r="G155">
            <v>8340</v>
          </cell>
          <cell r="H155" t="str">
            <v xml:space="preserve">Este indicador será revisado una vez se expidan resultados consolidados para el sector, municipio por municipio, por parte de los distintos prestadores del servicio, la SSPD, el MVCT o el Departamento (Anuario Estadístico). </v>
          </cell>
        </row>
        <row r="156">
          <cell r="A156" t="str">
            <v>2021003050091Transporte Terrestre 2023</v>
          </cell>
          <cell r="B156" t="str">
            <v>Gerencia de Servicios Públicos</v>
          </cell>
          <cell r="C156">
            <v>2021003050091</v>
          </cell>
          <cell r="D156" t="str">
            <v>Transporte Terrestre 2023</v>
          </cell>
          <cell r="E156">
            <v>44958</v>
          </cell>
          <cell r="F156">
            <v>45291</v>
          </cell>
          <cell r="G156">
            <v>1</v>
          </cell>
        </row>
        <row r="157">
          <cell r="A157" t="str">
            <v>2021003050091Licencia Arcgis 2023</v>
          </cell>
          <cell r="B157" t="str">
            <v>Gerencia de Servicios Públicos</v>
          </cell>
          <cell r="C157">
            <v>2021003050091</v>
          </cell>
          <cell r="D157" t="str">
            <v>Licencia Arcgis 2023</v>
          </cell>
          <cell r="E157">
            <v>45040</v>
          </cell>
          <cell r="F157">
            <v>45291</v>
          </cell>
          <cell r="G157">
            <v>0</v>
          </cell>
          <cell r="H157" t="str">
            <v>La Gerencia de Servicios Públicos ha aportado CDP y justificación de la necesidad a la Secretaría de Suministros y Servicios, a fin de que se desarrolle proceso integrado para todas las dependencias, el cual se encuentra proyectado para finales del mes de noviembre de 2023.</v>
          </cell>
        </row>
        <row r="158">
          <cell r="A158" t="str">
            <v>2021003050092Sistemas de aldo optimizados</v>
          </cell>
          <cell r="B158" t="str">
            <v>Gerencia de Servicios Públicos</v>
          </cell>
          <cell r="C158">
            <v>2021003050092</v>
          </cell>
          <cell r="D158" t="str">
            <v>Sistemas de aldo optimizados</v>
          </cell>
          <cell r="E158">
            <v>44927</v>
          </cell>
          <cell r="F158">
            <v>45291</v>
          </cell>
          <cell r="G158">
            <v>33</v>
          </cell>
          <cell r="H158" t="str">
            <v>Gestión fortalecida con inversiones de las Autoridades Ambientales vinculadas al PDA de Antioquia y ESP; proyectos incorporados al PEI 2020-2023 a través del Comité Directivo. En el periodo 2020-2023 se tienen identificadas 147 intervenciones que impactan los sistemas de alcantarillado urbanos y rurales de 68 municipios de Antioquia; consolidándose un total de 79 intervenciones en sistemas de alcantarillado terminadas y puestas en operación (33 en 2023).</v>
          </cell>
        </row>
        <row r="159">
          <cell r="A159" t="str">
            <v>2021003050092Mpios Distritos STAR construido</v>
          </cell>
          <cell r="B159" t="str">
            <v>Gerencia de Servicios Públicos</v>
          </cell>
          <cell r="C159">
            <v>2021003050092</v>
          </cell>
          <cell r="D159" t="str">
            <v>Mpios Distritos STAR construido</v>
          </cell>
          <cell r="E159">
            <v>44927</v>
          </cell>
          <cell r="F159">
            <v>45291</v>
          </cell>
          <cell r="G159">
            <v>4</v>
          </cell>
          <cell r="H159" t="str">
            <v>Gestión fortalecida con inversiones de las Autoridades Ambientales vinculadas al PDA de Antioquia y ESP; proyectos incorporados al PEI 2020-2023 a través del Comité Directivo. Consolidándose un total de 14 municipios con sistema de tratamiento de aguas residuales intervenido a septiembre (4 terminados o puestos en operación en 2023)</v>
          </cell>
        </row>
        <row r="160">
          <cell r="A160" t="str">
            <v>2021003050092Viviendas aldo o SITAR rural</v>
          </cell>
          <cell r="B160" t="str">
            <v>Gerencia de Servicios Públicos</v>
          </cell>
          <cell r="C160">
            <v>2021003050092</v>
          </cell>
          <cell r="D160" t="str">
            <v>Viviendas aldo o SITAR rural</v>
          </cell>
          <cell r="E160">
            <v>44927</v>
          </cell>
          <cell r="F160">
            <v>45291</v>
          </cell>
          <cell r="G160">
            <v>9270</v>
          </cell>
          <cell r="H160" t="str">
            <v xml:space="preserve">Este indicador será revisado una vez se expidan resultados consolidados para el sector, municipio por municipio, por parte de los distintos prestadores del servicio, la SSPD, el MVCT o el Departamento (Anuario Estadístico). </v>
          </cell>
        </row>
        <row r="161">
          <cell r="A161" t="str">
            <v>2021003050092Viviendas servicio aldo urbano</v>
          </cell>
          <cell r="B161" t="str">
            <v>Gerencia de Servicios Públicos</v>
          </cell>
          <cell r="C161">
            <v>2021003050092</v>
          </cell>
          <cell r="D161" t="str">
            <v>Viviendas servicio aldo urbano</v>
          </cell>
          <cell r="E161">
            <v>44927</v>
          </cell>
          <cell r="F161">
            <v>45291</v>
          </cell>
          <cell r="G161">
            <v>11869</v>
          </cell>
          <cell r="H161" t="str">
            <v xml:space="preserve">Este indicador será revisado una vez se expidan resultados consolidados para el sector, municipio por municipio, por parte de los distintos prestadores del servicio, la SSPD, el MVCT o el Departamento (Anuario Estadístico). </v>
          </cell>
        </row>
        <row r="162">
          <cell r="A162" t="str">
            <v>2021003050094Mpio PDA Manejo Empresarial APSB</v>
          </cell>
          <cell r="B162" t="str">
            <v>Gerencia de Servicios Públicos</v>
          </cell>
          <cell r="C162">
            <v>2021003050094</v>
          </cell>
          <cell r="D162" t="str">
            <v>Mpio PDA Manejo Empresarial APSB</v>
          </cell>
          <cell r="E162">
            <v>44927</v>
          </cell>
          <cell r="F162">
            <v>45291</v>
          </cell>
          <cell r="G162">
            <v>99</v>
          </cell>
          <cell r="H162" t="str">
            <v>Durante la vigencia 2023 se han realizado actuaciones con 99  municipios (7 nuevos), consolidándose un acumulado de 121 municipios con acompañamiento en 2020-2023. Las actuaciones continuaran siendo dirigidas a todos los municipios para efectos de la sostenibilidad de los servicios y del indicador de resultado.</v>
          </cell>
        </row>
        <row r="163">
          <cell r="A163" t="str">
            <v>2021003050094Mpios forta rural servicios ED</v>
          </cell>
          <cell r="B163" t="str">
            <v>Gerencia de Servicios Públicos</v>
          </cell>
          <cell r="C163">
            <v>2021003050094</v>
          </cell>
          <cell r="D163" t="str">
            <v>Mpios forta rural servicios ED</v>
          </cell>
          <cell r="E163">
            <v>44927</v>
          </cell>
          <cell r="F163">
            <v>45291</v>
          </cell>
          <cell r="G163">
            <v>105</v>
          </cell>
          <cell r="H163" t="str">
            <v xml:space="preserve">Las actuaciones continuaran siendo dirigidas a todos los municipios para efectos de la sostenibilidad de los servicios y del indicador de resultado. </v>
          </cell>
        </row>
        <row r="164">
          <cell r="A164" t="str">
            <v>2021003050094Vinculación de Municipio al PDA</v>
          </cell>
          <cell r="B164" t="str">
            <v>Gerencia de Servicios Públicos</v>
          </cell>
          <cell r="C164">
            <v>2021003050094</v>
          </cell>
          <cell r="D164" t="str">
            <v>Vinculación de Municipio al PDA</v>
          </cell>
          <cell r="E164">
            <v>44927</v>
          </cell>
          <cell r="F164">
            <v>45291</v>
          </cell>
          <cell r="G164">
            <v>96</v>
          </cell>
          <cell r="H164" t="str">
            <v>En 2023 se celebró convenio de vinculación con los municipios de Ébejico, San Pedro de Urabá y Chigorodó. La vinculación de los municipios al PDA Antioquia depende de la voluntad y autonomía de las administraciones y los concejos municipales. La Gerencia de Servicios Públicos, acompaña a los entes territoriales en las distintas etapas del proceso de vinculación.</v>
          </cell>
        </row>
        <row r="165">
          <cell r="A165" t="str">
            <v>2021003050094Mpio cumplimiento de indicadore</v>
          </cell>
          <cell r="B165" t="str">
            <v>Gerencia de Servicios Públicos</v>
          </cell>
          <cell r="C165">
            <v>2021003050094</v>
          </cell>
          <cell r="D165" t="str">
            <v>Mpio cumplimiento de indicadore</v>
          </cell>
          <cell r="E165">
            <v>44927</v>
          </cell>
          <cell r="F165">
            <v>45291</v>
          </cell>
          <cell r="G165">
            <v>124</v>
          </cell>
          <cell r="H165" t="str">
            <v xml:space="preserve">Las actuaciones continuaran siendo dirigidas a todos los municipios para efectos de la sostenibilidad de los servicios y del indicador de resultado. </v>
          </cell>
        </row>
        <row r="166">
          <cell r="A166" t="str">
            <v>2020003050040Plan de lectura</v>
          </cell>
          <cell r="B166" t="str">
            <v>Instituto de Cultura de Antioquia</v>
          </cell>
          <cell r="C166">
            <v>2020003050040</v>
          </cell>
          <cell r="D166" t="str">
            <v>Plan de lectura</v>
          </cell>
          <cell r="E166" t="str">
            <v>01.01.2023</v>
          </cell>
          <cell r="F166" t="str">
            <v>31.12.2023</v>
          </cell>
          <cell r="G166">
            <v>0.8</v>
          </cell>
          <cell r="H166" t="str">
            <v>Se proyecta cumplimiento al 100%.
Ya el Plan Departamental de literatura se encuentra formulado, se está haciendo la socialización en territorio del mismo y se espera adoptar su implementación a través de una ordenanza.</v>
          </cell>
        </row>
        <row r="167">
          <cell r="A167" t="str">
            <v>2020003050040Espacios planificación</v>
          </cell>
          <cell r="B167" t="str">
            <v>Instituto de Cultura de Antioquia</v>
          </cell>
          <cell r="C167">
            <v>2020003050040</v>
          </cell>
          <cell r="D167" t="str">
            <v>Espacios planificación</v>
          </cell>
          <cell r="E167" t="str">
            <v>01.01.2023</v>
          </cell>
          <cell r="F167" t="str">
            <v>31.12.2023</v>
          </cell>
          <cell r="G167">
            <v>63</v>
          </cell>
          <cell r="H167" t="str">
            <v>Se han llevado a cabo cuatro (4) sesiones de los consejos, dos (2) de artes visuales y las dos (2) restantes del consejo de patrimonio.</v>
          </cell>
        </row>
        <row r="168">
          <cell r="A168" t="str">
            <v>2020003050040Asesorías planes</v>
          </cell>
          <cell r="B168" t="str">
            <v>Instituto de Cultura de Antioquia</v>
          </cell>
          <cell r="C168">
            <v>2020003050040</v>
          </cell>
          <cell r="D168" t="str">
            <v>Asesorías planes</v>
          </cell>
          <cell r="E168" t="str">
            <v>01.01.2023</v>
          </cell>
          <cell r="F168" t="str">
            <v>31.12.2023</v>
          </cell>
          <cell r="G168">
            <v>1</v>
          </cell>
          <cell r="H168" t="str">
            <v>Se vienen desarrollando las asesorías a los quince (15) Convenios Interadministrativos de Cooperación firmados entre el Instituto y los municipios de Alejandría, Anorí, Arboletes, Argelia, Armenia Mantequilla, Betania, Campamento, Caucasia, Hispania, Montebello, San Carlos, Puerto Berrío, Sopetrán, Titiribí y Urrao, para la elaboración de los Planes Municipales de Cultura.</v>
          </cell>
        </row>
        <row r="169">
          <cell r="A169" t="str">
            <v>2020003050040Espacios de participación</v>
          </cell>
          <cell r="B169" t="str">
            <v>Instituto de Cultura de Antioquia</v>
          </cell>
          <cell r="C169">
            <v>2020003050040</v>
          </cell>
          <cell r="D169" t="str">
            <v>Espacios de participación</v>
          </cell>
          <cell r="E169" t="str">
            <v>01.01.2023</v>
          </cell>
          <cell r="F169" t="str">
            <v>31.12.2023</v>
          </cell>
          <cell r="G169">
            <v>107</v>
          </cell>
          <cell r="H169" t="str">
            <v>Se han llevado a cabo cuatro (4) sesiones de los consejos, como estapacio de participación, dos (2) de artes visuales y las dos (2) restantes del consejo de patrimonio.</v>
          </cell>
        </row>
        <row r="170">
          <cell r="A170" t="str">
            <v>2020003050040Sesiones de los consejos</v>
          </cell>
          <cell r="B170" t="str">
            <v>Instituto de Cultura de Antioquia</v>
          </cell>
          <cell r="C170">
            <v>2020003050040</v>
          </cell>
          <cell r="D170" t="str">
            <v>Sesiones de los consejos</v>
          </cell>
          <cell r="E170" t="str">
            <v>01.01.2023</v>
          </cell>
          <cell r="F170" t="str">
            <v>31.12.2023</v>
          </cell>
          <cell r="G170">
            <v>17</v>
          </cell>
          <cell r="H170" t="str">
            <v>Se han llevado a cabo cuatro (4) sesiones de los consejos, dos (2) de artes visuales y las dos (2) restantes del consejo de patrimonio.</v>
          </cell>
        </row>
        <row r="171">
          <cell r="A171" t="str">
            <v>2020003050040Actualización plan dptal</v>
          </cell>
          <cell r="B171" t="str">
            <v>Instituto de Cultura de Antioquia</v>
          </cell>
          <cell r="C171">
            <v>2020003050040</v>
          </cell>
          <cell r="D171" t="str">
            <v>Actualización plan dptal</v>
          </cell>
          <cell r="E171" t="str">
            <v>01.01.2023</v>
          </cell>
          <cell r="F171" t="str">
            <v>31.12.2023</v>
          </cell>
          <cell r="G171">
            <v>0.8</v>
          </cell>
          <cell r="H171" t="str">
            <v>Se proyecta cumplimiento al 100%.
Ya el Plan Departamental de Culturase encuentra formulado, se está haciendo la socialización en territorio del mismo y se espera adoptar su implementación a través de una ordenanza.</v>
          </cell>
        </row>
        <row r="172">
          <cell r="A172" t="str">
            <v>2020003050040Planeación participativa</v>
          </cell>
          <cell r="B172" t="str">
            <v>Instituto de Cultura de Antioquia</v>
          </cell>
          <cell r="C172">
            <v>2020003050040</v>
          </cell>
          <cell r="D172" t="str">
            <v>Planeación participativa</v>
          </cell>
          <cell r="E172" t="str">
            <v>01.01.2023</v>
          </cell>
          <cell r="F172" t="str">
            <v>31.12.2023</v>
          </cell>
          <cell r="G172">
            <v>2</v>
          </cell>
          <cell r="H172" t="str">
            <v>1. El seguimiento y evaluación de los Planes de las áreas artísticas y culturales y Plan de Patrimonio, se llevó a cabo en la vigencia del 2020, a través de dos asesores externos con los Contratos No. 058-2020 y 060-2020.
2. Ya el Plan Departamental de Culturase encuentra formulado, se está haciendo la socialización en territorio del mismo y se espera adoptar su implementación a través de una ordenanza.</v>
          </cell>
        </row>
        <row r="173">
          <cell r="A173" t="str">
            <v>2020003050041Dotación de vestuario</v>
          </cell>
          <cell r="B173" t="str">
            <v>Instituto de Cultura de Antioquia</v>
          </cell>
          <cell r="C173">
            <v>2020003050041</v>
          </cell>
          <cell r="D173" t="str">
            <v>Dotación de vestuario</v>
          </cell>
          <cell r="E173" t="str">
            <v>01.01.2023</v>
          </cell>
          <cell r="F173" t="str">
            <v>31.12.2023</v>
          </cell>
          <cell r="G173">
            <v>1</v>
          </cell>
          <cell r="H173" t="str">
            <v>A través del Convenio C.I 054-2023 suscrito por el Instituto de Cultura y Patrimonio de Antioquia y el municipio de Jardín, se cofinanciará el suministro e instalación de vestimenta teatral para el teatro Rafael Leónidas Velásquez Rojas, Bien de Interés Cultural del Municipio de Jardín Antioquia</v>
          </cell>
        </row>
        <row r="174">
          <cell r="A174" t="str">
            <v>2020003050041Materiales y suministros</v>
          </cell>
          <cell r="B174" t="str">
            <v>Instituto de Cultura de Antioquia</v>
          </cell>
          <cell r="C174">
            <v>2020003050041</v>
          </cell>
          <cell r="D174" t="str">
            <v>Materiales y suministros</v>
          </cell>
          <cell r="E174" t="str">
            <v>01.01.2023</v>
          </cell>
          <cell r="F174" t="str">
            <v>31.12.2023</v>
          </cell>
          <cell r="G174">
            <v>1</v>
          </cell>
          <cell r="H174" t="str">
            <v>A través del Convenio C.I 054-2023 suscrito por el Instituto de Cultura y Patrimonio de Antioquia y el municipio de Jardín, se cofinanciará el suministro e instalación de vestimenta teatral para el teatro Rafael Leónidas Velásquez Rojas, Bien de Interés Cultural del Municipio de Jardín Antioquia</v>
          </cell>
        </row>
        <row r="175">
          <cell r="A175" t="str">
            <v>2020003050041Equipamiento bibliotecas</v>
          </cell>
          <cell r="B175" t="str">
            <v>Instituto de Cultura de Antioquia</v>
          </cell>
          <cell r="C175">
            <v>2020003050041</v>
          </cell>
          <cell r="D175" t="str">
            <v>Equipamiento bibliotecas</v>
          </cell>
          <cell r="E175" t="str">
            <v>01.01.2023</v>
          </cell>
          <cell r="F175" t="str">
            <v>31.12.2023</v>
          </cell>
          <cell r="G175">
            <v>10</v>
          </cell>
          <cell r="H175" t="str">
            <v xml:space="preserve">Se han entregado diez (10) dotaciones de material bibliográfico en los municipios de La Ceja (2), Girardota (2), Vegachí, San Vicente, Santa Barbara, Rionegro, Marinilla y San Luis. </v>
          </cell>
        </row>
        <row r="176">
          <cell r="A176" t="str">
            <v>2020003050041Instrumentos musicales</v>
          </cell>
          <cell r="B176" t="str">
            <v>Instituto de Cultura de Antioquia</v>
          </cell>
          <cell r="C176">
            <v>2020003050041</v>
          </cell>
          <cell r="D176" t="str">
            <v>Instrumentos musicales</v>
          </cell>
          <cell r="E176" t="str">
            <v>01.01.2023</v>
          </cell>
          <cell r="F176" t="str">
            <v>31.12.2023</v>
          </cell>
          <cell r="G176">
            <v>0</v>
          </cell>
          <cell r="H176" t="str">
            <v>1. Por el proceso de dotación de 40 municipios, por el SGR, el contrato ya se encuentra en la fase Contractual, es decir, ya se firmó el contrato No. 089-2023 y estamos en el proceso de supervisión para que el contrato se cumpla a cabalidad al 20 de diciembre de 2023. Se adjunta listado 40_dotaciones_sgr y Contrato.
2. Dotación de los 22 municipios por parte del IDEA-ICPA por $ 540.485.904, el cual está en proceso licitatorio y el próximo martes 3 de octubre será la subasta para seleccionar el oferente. El objetivo es entregar dichos instrumentos en el mes de diciembre de 2023. Se adjunta listado 22_dotaciones</v>
          </cell>
        </row>
        <row r="177">
          <cell r="A177" t="str">
            <v>2020003050041Suministro equipos</v>
          </cell>
          <cell r="B177" t="str">
            <v>Instituto de Cultura de Antioquia</v>
          </cell>
          <cell r="C177">
            <v>2020003050041</v>
          </cell>
          <cell r="D177" t="str">
            <v>Suministro equipos</v>
          </cell>
          <cell r="E177" t="str">
            <v>01.01.2023</v>
          </cell>
          <cell r="F177" t="str">
            <v>31.12.2023</v>
          </cell>
          <cell r="G177">
            <v>2</v>
          </cell>
          <cell r="H177" t="str">
            <v>1. A través del Convenio 030-2023 suscrito por el Instituto de Cultura y Patrimonio de Antioquia y el municipio de Vegachí, se cofinanciará equipos tecnológicos para el estudio de grabación.</v>
          </cell>
        </row>
        <row r="178">
          <cell r="A178" t="str">
            <v>2020003050041Muebles y utilería</v>
          </cell>
          <cell r="B178" t="str">
            <v>Instituto de Cultura de Antioquia</v>
          </cell>
          <cell r="C178">
            <v>2020003050041</v>
          </cell>
          <cell r="D178" t="str">
            <v>Muebles y utilería</v>
          </cell>
          <cell r="E178" t="str">
            <v>01.01.2023</v>
          </cell>
          <cell r="F178" t="str">
            <v>31.12.2023</v>
          </cell>
          <cell r="G178">
            <v>1</v>
          </cell>
          <cell r="H178" t="str">
            <v xml:space="preserve">A través del Convenio 052-2023 suscrito por el Instituto de Cultura y Patrimonio de Antioquia y el municipio de Betulia, se cofinanciará Cofinanciar la adecuación, ampliación y dotación de la casa de la cultura Laura Gutiérrez de Vélez, donde se suministrará  muebles y utilería en silletería.
</v>
          </cell>
        </row>
        <row r="179">
          <cell r="A179" t="str">
            <v>2020003050042Fortalecer la plataforma tecnológica.</v>
          </cell>
          <cell r="B179" t="str">
            <v>Instituto de Cultura de Antioquia</v>
          </cell>
          <cell r="C179">
            <v>2020003050042</v>
          </cell>
          <cell r="D179" t="str">
            <v>Fortalecer la plataforma tecnológica.</v>
          </cell>
          <cell r="E179" t="str">
            <v>01.01.2023</v>
          </cell>
          <cell r="F179" t="str">
            <v>31.12.2023</v>
          </cell>
          <cell r="G179">
            <v>0.02</v>
          </cell>
          <cell r="H179" t="str">
            <v>2. A través del Convenio 062-2023 suscrito por el Instituto de Cultura y Patrimonio de Antioquia y el municipio de Vigía del Fuerte, se cofinanciará  equipos tecnológicos para el estudio de grabación de audio.</v>
          </cell>
        </row>
        <row r="180">
          <cell r="A180" t="str">
            <v>2020003050043Mantenimiento Infraestructura</v>
          </cell>
          <cell r="B180" t="str">
            <v>Instituto de Cultura de Antioquia</v>
          </cell>
          <cell r="C180">
            <v>2020003050043</v>
          </cell>
          <cell r="D180" t="str">
            <v>Mantenimiento Infraestructura</v>
          </cell>
          <cell r="E180" t="str">
            <v>01.01.2023</v>
          </cell>
          <cell r="F180" t="str">
            <v>31.12.2023</v>
          </cell>
          <cell r="G180">
            <v>0</v>
          </cell>
          <cell r="H180" t="str">
            <v>1. Se tiene el avance de los nueve (9) convenios correspondientes a los municipios de: Hispania, Caramanta, Campamento, San Vicente de Ferrer, Toledo, Olaya, Armenia Mantequilla, Puerto Triunfo, Betulia.  2. Con el operador RENTAN, se tienen los siguientes siete (7) municipios: Cañasgordas, Amaga, Yolombo, Amalfi, Arboletes, San Pedro de Urabá y La Unión.</v>
          </cell>
        </row>
        <row r="181">
          <cell r="A181" t="str">
            <v>2020003050043Adecuación infraestructura</v>
          </cell>
          <cell r="B181" t="str">
            <v>Instituto de Cultura de Antioquia</v>
          </cell>
          <cell r="C181">
            <v>2020003050043</v>
          </cell>
          <cell r="D181" t="str">
            <v>Adecuación infraestructura</v>
          </cell>
          <cell r="E181" t="str">
            <v>01.01.2023</v>
          </cell>
          <cell r="F181" t="str">
            <v>31.12.2023</v>
          </cell>
          <cell r="G181">
            <v>0</v>
          </cell>
          <cell r="H181" t="str">
            <v>1. Se tiene el avance de los nueve (9) convenios correspondientes a los municipios de: Hispania, Caramanta, Campamento, San Vicente de Ferrer, Toledo, Olaya, Armenia Mantequilla, Puerto Triunfo, Betulia.  2. Con el operador RENTAN, se tienen los siguientes siete (7) municipios: Cañasgordas, Amaga, Yolombo, Amalfi, Arboletes, San Pedro de Urabá y La Unión.</v>
          </cell>
        </row>
        <row r="182">
          <cell r="A182" t="str">
            <v>2020003050044Inventarios</v>
          </cell>
          <cell r="B182" t="str">
            <v>Instituto de Cultura de Antioquia</v>
          </cell>
          <cell r="C182">
            <v>2020003050044</v>
          </cell>
          <cell r="D182" t="str">
            <v>Inventarios</v>
          </cell>
          <cell r="E182" t="str">
            <v>01.01.2023</v>
          </cell>
          <cell r="F182" t="str">
            <v>31.12.2023</v>
          </cell>
          <cell r="G182">
            <v>0</v>
          </cell>
          <cell r="H182" t="str">
            <v>Se firmaron dos (2) contratos:  1. Puerto Berrio CI 060-2023.  Y 2. Santo Domingo CI 055-2023, los cuales se encuentran en proceso de ejecución.</v>
          </cell>
        </row>
        <row r="183">
          <cell r="A183" t="str">
            <v>2020003050044Mantenimiento Palacio</v>
          </cell>
          <cell r="B183" t="str">
            <v>Instituto de Cultura de Antioquia</v>
          </cell>
          <cell r="C183">
            <v>2020003050044</v>
          </cell>
          <cell r="D183" t="str">
            <v>Mantenimiento Palacio</v>
          </cell>
          <cell r="E183" t="str">
            <v>01.01.2023</v>
          </cell>
          <cell r="F183" t="str">
            <v>31.12.2023</v>
          </cell>
          <cell r="G183">
            <v>0</v>
          </cell>
          <cell r="H183" t="str">
            <v>Se vienen desarrollando varios procesos de intervención del  Palacio de la Cultura Rafael Uribe Uribe (Medellín):    1. CONTRATO No. CPS 022-2023 Prestar los servicios de mantenimiento del sistema hidráulico de protección contra incendios del Palacio de la cultura Rafael Uribe Uribe, sede del Instituto de Cultura y Patrimonio de Antioquia.  2. CONTRATO No. 046-2023 Realizar modernización de los jardines del Palacio de Cultura Rafael Uribe Uribe en el marco del proyecto mantenimiento y adecuaciones al Palacio de Cultura Rafael Uribe Uribe. 3. CONTRATO No. 047-2023 Realizar adecuación eléctrica en salón 016 ubicado en el nivel -1 del Palacio de la Cultura Rafael Uribe Uribe.  4. CONTRATO No. 085-2023 Prestar los servicios de impresión digital, exhibición gráfica e instalación en el Palacio de la Cultura “Rafael Uribe Uribe” de la adecuación de la identidad gráfica (arquigrafía y señalética) del Instituto de Cultura y Patrimonio de Antioquia, con el fin de  propender por la consolidación del Palacio como un espacio seguro y de encuentro  cultural público para el fomento y divulgación del patrimonio cultural.</v>
          </cell>
        </row>
        <row r="184">
          <cell r="A184" t="str">
            <v>2020003050044Cátedra de Patrimonio</v>
          </cell>
          <cell r="B184" t="str">
            <v>Instituto de Cultura de Antioquia</v>
          </cell>
          <cell r="C184">
            <v>2020003050044</v>
          </cell>
          <cell r="D184" t="str">
            <v>Cátedra de Patrimonio</v>
          </cell>
          <cell r="E184" t="str">
            <v>01.01.2023</v>
          </cell>
          <cell r="F184" t="str">
            <v>31.12.2023</v>
          </cell>
          <cell r="G184">
            <v>0</v>
          </cell>
          <cell r="H184" t="str">
            <v xml:space="preserve">A través del Convenio No. 082-2023 entre el Instituto de Cultura y Patrimonio de Antioquia y la Universidad de Antioquia, se viene desarrollando la cátedra de patrimonio “Patrimonio al Borde, cátedra en diálogo”, la cual se contará con actividades formativas en las 9 subregiones del Departamento. </v>
          </cell>
        </row>
        <row r="185">
          <cell r="A185" t="str">
            <v>2020003050044Formulación P.E.S Y P.E.M</v>
          </cell>
          <cell r="B185" t="str">
            <v>Instituto de Cultura de Antioquia</v>
          </cell>
          <cell r="C185">
            <v>2020003050044</v>
          </cell>
          <cell r="D185" t="str">
            <v>Formulación P.E.S Y P.E.M</v>
          </cell>
          <cell r="E185" t="str">
            <v>01.01.2023</v>
          </cell>
          <cell r="F185" t="str">
            <v>31.12.2023</v>
          </cell>
          <cell r="G185">
            <v>0</v>
          </cell>
          <cell r="H185" t="str">
            <v xml:space="preserve">A través del Convenio No. 082-2023 entre el Instituto de Cultura y Patrimonio de Antioquia y la Universidad de Antioquia, se viene desarrollando la cátedra de patrimonio “Patrimonio al Borde, cátedra en diálogo”, la cual se contará con actividades formativas en las 9 subregiones del Departamento. </v>
          </cell>
        </row>
        <row r="186">
          <cell r="A186" t="str">
            <v>2020003050044Formulación P.E.S Y P.E.M</v>
          </cell>
          <cell r="B186" t="str">
            <v>Instituto de Cultura de Antioquia</v>
          </cell>
          <cell r="C186">
            <v>2020003050044</v>
          </cell>
          <cell r="D186" t="str">
            <v>Formulación P.E.S Y P.E.M</v>
          </cell>
          <cell r="E186" t="str">
            <v>01.01.2023</v>
          </cell>
          <cell r="F186" t="str">
            <v>31.12.2023</v>
          </cell>
          <cell r="G186">
            <v>0</v>
          </cell>
          <cell r="H186" t="str">
            <v>Se publicaron en la convocatoria de Estímulos 2 incentivos para la modalidad "LO QUE SOMOS PATRIMONIO- Estímulo para la difusión de las manifestaciones culturales inscritas en las Listas Representativas de Patrimonio Cultural Inmaterial (LRPCI) del Departamento". Se adjudicó el estímulo a la propuesta “MEMORIA VIVA DEL SAINETE – REGISTRO Y DIVULGACIÓN AUDIOVISUAL DE SAINETES DE LA VEREDA SAN ANDRÉS DE GIRARDOTA”. Se encuentra en ejecución y se realizó el primer desembolso.</v>
          </cell>
        </row>
        <row r="187">
          <cell r="A187" t="str">
            <v>2020003050044Investigaciones</v>
          </cell>
          <cell r="B187" t="str">
            <v>Instituto de Cultura de Antioquia</v>
          </cell>
          <cell r="C187">
            <v>2020003050044</v>
          </cell>
          <cell r="D187" t="str">
            <v>Investigaciones</v>
          </cell>
          <cell r="E187" t="str">
            <v>01.01.2023</v>
          </cell>
          <cell r="F187" t="str">
            <v>31.12.2023</v>
          </cell>
          <cell r="G187">
            <v>0</v>
          </cell>
          <cell r="H187" t="str">
            <v>Las publicaciones se realizan y se hacen entrega de ellas al finalizar el año. Por ahora, ya se realizó el primer desembolso a la Academia, correspondiente al primer trimestre como se encuentra establecido.</v>
          </cell>
        </row>
        <row r="188">
          <cell r="A188" t="str">
            <v>2020003050044Intervenciones</v>
          </cell>
          <cell r="B188" t="str">
            <v>Instituto de Cultura de Antioquia</v>
          </cell>
          <cell r="C188">
            <v>2020003050044</v>
          </cell>
          <cell r="D188" t="str">
            <v>Intervenciones</v>
          </cell>
          <cell r="E188" t="str">
            <v>01.01.2023</v>
          </cell>
          <cell r="F188" t="str">
            <v>31.12.2023</v>
          </cell>
          <cell r="G188">
            <v>0</v>
          </cell>
          <cell r="H188" t="str">
            <v xml:space="preserve">Las intervenciones de Bienes de Interés Cultural se llevarán a cabo a partir de dos fuentes de financiación Impuesto Nacional al consumo INC y los recursos propios, son los siguientes: 1. La Ceja C.I 058-2023.  2. Sonsón C.I 069-2023.  3. Buriticá C.I 072-2023.  4.  Santa Rosa de Osos 073-2023.   5. Ebéjico C.I 077-2023.  6. Valparaíso C.I 078-2023.  7.  Santa Fe de Antioquia C.I 024-2023.   8. Jardín C.I 054-2023.  9. Jericó C.I 026-2023.  10.  Abejorral C.I. 032 - 2023.
</v>
          </cell>
        </row>
        <row r="189">
          <cell r="A189" t="str">
            <v>2020003050044Plan departamental</v>
          </cell>
          <cell r="B189" t="str">
            <v>Instituto de Cultura de Antioquia</v>
          </cell>
          <cell r="C189">
            <v>2020003050044</v>
          </cell>
          <cell r="D189" t="str">
            <v>Plan departamental</v>
          </cell>
          <cell r="E189" t="str">
            <v>01.01.2023</v>
          </cell>
          <cell r="F189" t="str">
            <v>31.12.2023</v>
          </cell>
          <cell r="G189">
            <v>0</v>
          </cell>
          <cell r="H189" t="str">
            <v>De acuerdo con las metas y proyectos priorizados para el cuatrienio, se ha desarrollado a la fecha:
1. Realizar 9 actividades académicas, 1 por subregión, con gestores culturales y funcionarios sobre patrimonio cultural y gestión de proyectos a partir del segundo año y durante la vigencia del Plan.  2. Implementar 18 estrategias de intervención/mantenimiento sobre BIC y PCI durante la vigencia del Plan, así: 3 archivos y 3 centros históricos y de memoria. 3 BIC en las subregiones, 6 PCI y 3 museos.  3. Se han adelantado acciones relacionadas con la intervención de Bienes de Interés Cultural (Jericó, La Ceja, Santa Rosa de Osos, Sonsón, Buriticá, Santa Fe de Antioquia, Ebéjico, Abejorral, Valparaíso, Jardín), Archivos (inventario y digitalización municipio de Santo Domingo), destinación de recursos para estímulos para implementación de PES, y en relación a los museos se encuentran en ejecución los 10 proyectos ganadores de la Convocatoria de Concertación de Museos.</v>
          </cell>
        </row>
        <row r="190">
          <cell r="A190" t="str">
            <v>2020003050045Profesionalización</v>
          </cell>
          <cell r="B190" t="str">
            <v>Instituto de Cultura de Antioquia</v>
          </cell>
          <cell r="C190">
            <v>2020003050045</v>
          </cell>
          <cell r="D190" t="str">
            <v>Profesionalización</v>
          </cell>
          <cell r="E190" t="str">
            <v>01.01.2023</v>
          </cell>
          <cell r="F190" t="str">
            <v>31.12.2023</v>
          </cell>
          <cell r="G190">
            <v>1053</v>
          </cell>
          <cell r="H190" t="str">
            <v xml:space="preserve">Han participado 1053 personas en los procesos de formación a través de:  1. Programa Antioquia VIVE que incluyen talleres y charlas en formación correspondiente a las áreas de bibliotecas, literatura, poesía, cuento, comisión fílmica (Composición y evaluación de una idea audiovisual), arte urbano y muralismo.  2.  A través del convenio la Universidad Digital de Antioquia, se tienen ciclos formativos para las artes y la cultura.  3.  Con el convenio con la Universidad de Antioquia, el proceso de formación de las diferentes áreas artísticas en los municipios de las subregiones de Bajo Cauca, Magdalena Medio y Nordeste en el marco del proyecto SGR “Fortalecimiento de procesos artísticos y culturales en municipios del departamento de Antioquia”.
</v>
          </cell>
        </row>
        <row r="191">
          <cell r="A191" t="str">
            <v>2020003050045Emprendedores formados</v>
          </cell>
          <cell r="B191" t="str">
            <v>Instituto de Cultura de Antioquia</v>
          </cell>
          <cell r="C191">
            <v>2020003050045</v>
          </cell>
          <cell r="D191" t="str">
            <v>Emprendedores formados</v>
          </cell>
          <cell r="E191" t="str">
            <v>01.01.2023</v>
          </cell>
          <cell r="F191" t="str">
            <v>31.12.2023</v>
          </cell>
          <cell r="G191">
            <v>0</v>
          </cell>
          <cell r="H191" t="str">
            <v>Se tiene contrato a través de la Universidad de Antioquia con IMPACT HUB para la realización de 3 talleres tipo Bootcamps de Fortalecimiento organizacional: 1 nordeste, 1 magdalena medio y 1 bajo cauca. Los talleres serán presenciales y de 8.5 horas y 25 participantes cada uno. El proceso formativo se llevará a cabo durante el mes de octubre del 2023.</v>
          </cell>
        </row>
        <row r="192">
          <cell r="A192" t="str">
            <v>2020003050045Profesionalización.</v>
          </cell>
          <cell r="B192" t="str">
            <v>Instituto de Cultura de Antioquia</v>
          </cell>
          <cell r="C192">
            <v>2020003050045</v>
          </cell>
          <cell r="D192" t="str">
            <v>Profesionalización.</v>
          </cell>
          <cell r="E192" t="str">
            <v>01.01.2023</v>
          </cell>
          <cell r="F192" t="str">
            <v>31.12.2023</v>
          </cell>
          <cell r="G192">
            <v>27</v>
          </cell>
          <cell r="H192" t="str">
            <v>Se han realizado 27 procesos de formación a través de los siguientes talleres: 1. Antioquia VIVE (Talleres de danza, teatro y música).  2. Se realizo el taller de promoción y colección de Bibliotecas.  3. Se realizo un taller de literatura, poesía y cuento.  4. Se realizó un taller de comisión fílmica.  5. Se realizaron 6 talleres insitu en el área de música. 7. Se realizó 2 talleres insitu de territorios que danzan.  8. Se realizó un taller de arte urbano y muralismo.  9. Composición y evaluación de una idea audiovisual.</v>
          </cell>
        </row>
        <row r="193">
          <cell r="A193" t="str">
            <v>2020003050045Formación continua</v>
          </cell>
          <cell r="B193" t="str">
            <v>Instituto de Cultura de Antioquia</v>
          </cell>
          <cell r="C193">
            <v>2020003050045</v>
          </cell>
          <cell r="D193" t="str">
            <v>Formación continua</v>
          </cell>
          <cell r="E193" t="str">
            <v>01.01.2023</v>
          </cell>
          <cell r="F193" t="str">
            <v>31.12.2023</v>
          </cell>
          <cell r="G193">
            <v>0</v>
          </cell>
          <cell r="H193" t="str">
            <v>Esta actividad, se evalúa al final de la vigencia 2023, cuando se finaliza la etapa de formación profesional.  Los artistas se encuentran en proceso de entrega y evaluación de tesis, para ser graduados en diciembre, una vez cumplan con los requisitos académicos.</v>
          </cell>
        </row>
        <row r="194">
          <cell r="A194" t="str">
            <v>2020003050046Publicaciones ICPA</v>
          </cell>
          <cell r="B194" t="str">
            <v>Instituto de Cultura de Antioquia</v>
          </cell>
          <cell r="C194">
            <v>2020003050046</v>
          </cell>
          <cell r="D194" t="str">
            <v>Publicaciones ICPA</v>
          </cell>
          <cell r="E194" t="str">
            <v>01.01.2023</v>
          </cell>
          <cell r="F194" t="str">
            <v>31.12.2023</v>
          </cell>
          <cell r="G194">
            <v>0</v>
          </cell>
          <cell r="H194" t="str">
            <v>A través de la Convocatoria de estímulos, el área de literatura tiene ocho (8) ganadores (Apartado (2), Envigado (1), Pueblorrico (1), Amaga (1), Girardota (1) y Bello (2) , se encuentra en ejecución. Las entregas del producto para el mes de noviembre.</v>
          </cell>
        </row>
        <row r="195">
          <cell r="A195" t="str">
            <v>2020003050046Iniciativas emprendedoras</v>
          </cell>
          <cell r="B195" t="str">
            <v>Instituto de Cultura de Antioquia</v>
          </cell>
          <cell r="C195">
            <v>2020003050046</v>
          </cell>
          <cell r="D195" t="str">
            <v>Iniciativas emprendedoras</v>
          </cell>
          <cell r="E195" t="str">
            <v>01.01.2023</v>
          </cell>
          <cell r="F195" t="str">
            <v>31.12.2023</v>
          </cell>
          <cell r="G195">
            <v>7</v>
          </cell>
          <cell r="H195" t="str">
            <v>Se han realizado siete (7) iniciativas emprendedoras, de la siguiente manera: 1. Articulación con el municipio de Frontino para la tercer Feria de emprendimiento en el marco de Antioquia VIVE del 7 al 8 de julio 2023. Se presentaron 36 emprendimientos, alrededor de 60 participantes a los cuales se les entregó 120 refrigerios, 120 almuerzos y 60 camisetas.  2. Articulación con el municipio de Arboletes para la cuarta feria de Emprendimiento- Bazar Compra Local en el marco de Antioquia Vive del 19 al 21 de julio de 2023, se presentaron 31 emprendedores: 17 urbanos y 15 rurales, para un aproximado de 54 participantes + 5 logísticos. Se realizó la entrega de refrigerios (103), hidratación (103), almuerzos (25), cenas ( y camisetas (59) como estrategia de institucionalización de la feria.  3. Realización de encuesta con el Gobierno Vasco sobre el Ecosistema cultural y creativo de Antioquia y la postulación de 10 casos de innovación.  4. Presentación de sobre el Ecosistema cultural y creativo de Antioquia y buenas practicas: Ferias de emprendimiento. 5. Feria de emprendimiento con el municipio de Sonsón para la primer Feria de emprendimiento en el marco de Antioquia VIVE del 20 al 30 de abril 2023. Se presentaron 51 emprendimientos, alrededor de 100 participantes a los cuales se les entregó 204 refrigerios. 6. Feria de emprendimiento con el municipio de Urrao para la segunda Feria de emprendimiento en el marco de Antioquia VIVE del 2 al 3 de junio de 2023. Se presentaron 22 emprendimientos, alrededor de 40 participantes a los cuales se les entregó refrigerios (160), almuerzos (80) y camisetas (40) como estrategia de institucionalización de la feria.  7. Articulación con el municipio de Vegachí para la Quinta Feria de emprendimiento en el marco de Antioquia VIVE del 26 al 26 de Agosto 2023. Se presentaron 20 emprendimientos, alrededor de 40 participantes a los cuales se les entregó 80 refrigerios, 80 almuerzos y 40 camisetas.</v>
          </cell>
        </row>
        <row r="196">
          <cell r="A196" t="str">
            <v>2020003050046Fomento a la lectura</v>
          </cell>
          <cell r="B196" t="str">
            <v>Instituto de Cultura de Antioquia</v>
          </cell>
          <cell r="C196">
            <v>2020003050046</v>
          </cell>
          <cell r="D196" t="str">
            <v>Fomento a la lectura</v>
          </cell>
          <cell r="E196" t="str">
            <v>01.01.2023</v>
          </cell>
          <cell r="F196" t="str">
            <v>31.12.2023</v>
          </cell>
          <cell r="G196">
            <v>18</v>
          </cell>
          <cell r="H196" t="str">
            <v>1. Participación del Instituto de Cultura y Patrimonio de Antioquia, en la 5a. Feria del Libro del Centro Comercial El Tesoro (del 27 de junio al 3 de julio), se exponen más de 50 obras literarias (Escritores ganadores de las convocatorias) y la presencia de 7 escritores ponentes, de las diferentes subregiones.  2. Se llevo a cabo la Fiesta del libro y la cultura en Medellín, espacio donde participo el ICPA.</v>
          </cell>
        </row>
        <row r="197">
          <cell r="A197" t="str">
            <v>2020003050046Fomento a la lectura</v>
          </cell>
          <cell r="B197" t="str">
            <v>Instituto de Cultura de Antioquia</v>
          </cell>
          <cell r="C197">
            <v>2020003050046</v>
          </cell>
          <cell r="D197" t="str">
            <v>Fomento a la lectura</v>
          </cell>
          <cell r="E197" t="str">
            <v>01.01.2023</v>
          </cell>
          <cell r="F197" t="str">
            <v>31.12.2023</v>
          </cell>
          <cell r="G197">
            <v>17</v>
          </cell>
          <cell r="H197" t="str">
            <v>1. Participación del Instituto de Cultura y Patrimonio de Antioquia, en la 5a. Feria del Libro del Centro Comercial El Tesoro (del 27 de junio al 3 de julio), se exponen más de 50 obras literarias (Escritores ganadores de las convocatorias) y la presencia de 7 escritores ponentes, de las diferentes subregiones.  2. Se llevo a cabo la Fiesta del libro y la cultura en Medellín, espacio donde participo el ICPA.</v>
          </cell>
        </row>
        <row r="198">
          <cell r="A198" t="str">
            <v>2020003050046Circulación audiovisual</v>
          </cell>
          <cell r="B198" t="str">
            <v>Instituto de Cultura de Antioquia</v>
          </cell>
          <cell r="C198">
            <v>2020003050046</v>
          </cell>
          <cell r="D198" t="str">
            <v>Circulación audiovisual</v>
          </cell>
          <cell r="E198" t="str">
            <v>01.01.2023</v>
          </cell>
          <cell r="F198" t="str">
            <v>31.12.2023</v>
          </cell>
          <cell r="G198">
            <v>0</v>
          </cell>
          <cell r="H198" t="str">
            <v>Se publicó la Resolución-No. -353-acoge-la-decision-de-los-jurados-convocatoria-festivales-de-cine con 11 festivales ganadores, los cuales serán ejecutados en el segundo semestre del año y reportados una vez se terminen los dichos festivales.  Municipios beneficiados: 1. Bello.  2. Jardín. 3. Santa Fe de Antioquia.  4. Girardota.  5. Guatapé.  6.  Ituango.  7. Marinilla.  8. Itagüí.  9. Sonsón.  10. Pueblorrico. Y 11. Caucasia</v>
          </cell>
        </row>
        <row r="199">
          <cell r="A199" t="str">
            <v>2020003050046Iniciativas culturales municipales.</v>
          </cell>
          <cell r="B199" t="str">
            <v>Instituto de Cultura de Antioquia</v>
          </cell>
          <cell r="C199">
            <v>2020003050046</v>
          </cell>
          <cell r="D199" t="str">
            <v>Iniciativas culturales municipales.</v>
          </cell>
          <cell r="E199" t="str">
            <v>01.01.2023</v>
          </cell>
          <cell r="F199" t="str">
            <v>31.12.2023</v>
          </cell>
          <cell r="G199">
            <v>15</v>
          </cell>
          <cell r="H199" t="str">
            <v>Se realizo la convocatoria de encuentros y festivales para municipios (Barbosa, Buriticá, Chigorodó, Copacabana, El Carmen, El Santuario, Guatapé, La Ceja, La Pintada, Necoclí, San Francisco, Santa Rosa de osos, Sonsón, Valparaíso y Yolombo).</v>
          </cell>
        </row>
        <row r="200">
          <cell r="A200" t="str">
            <v>2020003050046Programación propia</v>
          </cell>
          <cell r="B200" t="str">
            <v>Instituto de Cultura de Antioquia</v>
          </cell>
          <cell r="C200">
            <v>2020003050046</v>
          </cell>
          <cell r="D200" t="str">
            <v>Programación propia</v>
          </cell>
          <cell r="E200" t="str">
            <v>01.01.2023</v>
          </cell>
          <cell r="F200" t="str">
            <v>31.12.2023</v>
          </cell>
          <cell r="G200">
            <v>8</v>
          </cell>
          <cell r="H200" t="str">
            <v xml:space="preserve">Con la activación del Palacio, se llevan a cabo diferentes exposiciones de artistas y sus respectivas obras en el  Hall de la gobernación y el Palacio de la Cultura, como:  1). Se publicó la Resolución Nro. 241 del 24 de abril del 2023, en la cual se acoge la decisión de los jurados con respecto a la Convocatoria de circulación 2023, en la cual se asignan estímulos a 15 participantes, para realizar circulación en los meses de mayo a septiembre; en el proceso se tienen 102 artistas, correspondientes a los municipios de:   1. La Estrella 15 artistas.  2. Municipio de Chigorodó 42 artistas.  3. Municipio de San Pedro de Urabá 14 artistas.   2).  Se realiza la exposición "Antioquia: Unidos por el Arte" en el Hall de la Gobernación con 17 artistas invitados.   3). Se realiza la exposición "Muestra de Grado UdeA" en las salas de exposición del Palacio de la cultura con 9 artistas invitados, la cual estuvo abierta los meses de mayo y junio.  4).  Se presenta la obra de Teatro "Obra de teatro: Vida y muerte en el litoral" en los Bajos de la estación Parque de Berrío del metro, con 3 artistas invitados.  5). Se  realiza la exposición "Sin Color" en las salas de exposición del Palacio de la cultura con 1 artista invitado.  6). Se  realiza la exposición de la escultura "Ritual de Reconciliación" en el Hall del primer piso del Palacio de la cultura con 1 artista invitado.  7). Se realiza la exposición "Urabá en la piel" con un artista invitado del municipio de San Juan de Urabá.  8). Convocatoria de circulación 2023, en la cual se asignan estímulos a 15 participantes.  </v>
          </cell>
        </row>
        <row r="201">
          <cell r="A201" t="str">
            <v>2020003050046Apoyo a Festivales</v>
          </cell>
          <cell r="B201" t="str">
            <v>Instituto de Cultura de Antioquia</v>
          </cell>
          <cell r="C201">
            <v>2020003050046</v>
          </cell>
          <cell r="D201" t="str">
            <v>Apoyo a Festivales</v>
          </cell>
          <cell r="E201" t="str">
            <v>01.01.2023</v>
          </cell>
          <cell r="F201" t="str">
            <v>31.12.2023</v>
          </cell>
          <cell r="G201">
            <v>15</v>
          </cell>
          <cell r="H201" t="str">
            <v>Se realizo la convocatoria de encuentros y festivales para municipios (Barbosa, Buriticá, Chigorodó, Copacabana, El Carmen, El Santuario, Guatapé, La Ceja, La Pintada, Necoclí, San Francisco, Santa Rosa de osos, Sonsón, Valparaíso y Yolombo).</v>
          </cell>
        </row>
        <row r="202">
          <cell r="A202" t="str">
            <v>2020003050046Eventos culturales</v>
          </cell>
          <cell r="B202" t="str">
            <v>Instituto de Cultura de Antioquia</v>
          </cell>
          <cell r="C202">
            <v>2020003050046</v>
          </cell>
          <cell r="D202" t="str">
            <v>Eventos culturales</v>
          </cell>
          <cell r="E202" t="str">
            <v>01.01.2023</v>
          </cell>
          <cell r="F202" t="str">
            <v>31.12.2023</v>
          </cell>
          <cell r="G202">
            <v>23</v>
          </cell>
          <cell r="H202" t="str">
            <v xml:space="preserve">Se realizo la convocatoria de encuentros y festivales, con 23 ganadores que corresponden a municpios, entidades como asociaciones, coporracion y escuelas de musica. </v>
          </cell>
        </row>
        <row r="203">
          <cell r="A203" t="str">
            <v>2020003050046Circulación artística</v>
          </cell>
          <cell r="B203" t="str">
            <v>Instituto de Cultura de Antioquia</v>
          </cell>
          <cell r="C203">
            <v>2020003050046</v>
          </cell>
          <cell r="D203" t="str">
            <v>Circulación artística</v>
          </cell>
          <cell r="E203" t="str">
            <v>01.01.2023</v>
          </cell>
          <cell r="F203" t="str">
            <v>31.12.2023</v>
          </cell>
          <cell r="G203">
            <v>217</v>
          </cell>
          <cell r="H203" t="str">
            <v xml:space="preserve">Con la activación del Palacio, se llevan a cabo diferentes exposiciones de artistas y sus respectivas obras en el  Hall de la gobernación y el Palacio de la Cultura, como:  1). Se publicó la Resolución Nro. 241 del 24 de abril del 2023, en la cual se acoge la decisión de los jurados con respecto a la Convocatoria de circulación 2023, en la cual se asignan estímulos a 15 participantes, para realizar circulación en los meses de mayo a septiembre; en el proceso se tienen 102 artistas, correspondientes a los municipios de:   1. La Estrella 15 artistas.  2. Municipio de Chigorodó 42 artistas.  3. Municipio de San Pedro de Urabá 14 artistas.   2).  Se realiza la exposición "Antioquia: Unidos por el Arte" en el Hall de la Gobernación con 17 artistas invitados.   3). Se realiza la exposición "Muestra de Grado UdeA" en las salas de exposición del Palacio de la cultura con 9 artistas invitados, la cual estuvo abierta los meses de mayo y junio.  4).  Se presenta la obra de Teatro "Obra de teatro: Vida y muerte en el litoral" en los Bajos de la estación Parque de Berrío del metro, con 3 artistas invitados.  5). Se  realiza la exposición "Sin Color" en las salas de exposición del Palacio de la cultura con 1 artista invitado.  6). Se  realiza la exposición de la escultura "Ritual de Reconciliación" en el Hall del primer piso del Palacio de la cultura con 1 artista invitado.  7). Se realiza la exposición "Urabá en la piel" con un artista invitado del municipio de San Juan de Urabá.  8). Convocatoria de circulación 2023, en la cual se asignan estímulos a 15 participantes.  </v>
          </cell>
        </row>
        <row r="204">
          <cell r="A204" t="str">
            <v>2020003050046Día del Tango</v>
          </cell>
          <cell r="B204" t="str">
            <v>Instituto de Cultura de Antioquia</v>
          </cell>
          <cell r="C204">
            <v>2020003050046</v>
          </cell>
          <cell r="D204" t="str">
            <v>Día del Tango</v>
          </cell>
          <cell r="E204" t="str">
            <v>01.01.2023</v>
          </cell>
          <cell r="F204" t="str">
            <v>31.12.2023</v>
          </cell>
          <cell r="G204">
            <v>1</v>
          </cell>
          <cell r="H204" t="str">
            <v>Con la convocatoria de estimulos, se tiene un ganador de la propuesta "entretangos", del municipio de Envigado.</v>
          </cell>
        </row>
        <row r="205">
          <cell r="A205" t="str">
            <v>2020003050047Salas Concertadas</v>
          </cell>
          <cell r="B205" t="str">
            <v>Instituto de Cultura de Antioquia</v>
          </cell>
          <cell r="C205">
            <v>2020003050047</v>
          </cell>
          <cell r="D205" t="str">
            <v>Salas Concertadas</v>
          </cell>
          <cell r="E205" t="str">
            <v>01.01.2023</v>
          </cell>
          <cell r="F205" t="str">
            <v>31.12.2023</v>
          </cell>
          <cell r="G205">
            <v>13</v>
          </cell>
          <cell r="H205" t="str">
            <v xml:space="preserve">A través de la Resolución No. 371 de 2023, se acoge a las 13 salas ganadoras en los municipios de: 1. Apartadó.  2. Bello. 3. Copacabana.  4. El Carmen de Viboral (2).  5.  Guarne.  6. Itagüí.  7. Jericó. 8. La Ceja del Tambo (2).  9. Marinilla. 10. Santa Bárbara. Y 11. Rionegro. </v>
          </cell>
        </row>
        <row r="206">
          <cell r="A206" t="str">
            <v>2020003050047Conceptualización</v>
          </cell>
          <cell r="B206" t="str">
            <v>Instituto de Cultura de Antioquia</v>
          </cell>
          <cell r="C206">
            <v>2020003050047</v>
          </cell>
          <cell r="D206" t="str">
            <v>Conceptualización</v>
          </cell>
          <cell r="E206" t="str">
            <v>01.01.2023</v>
          </cell>
          <cell r="F206" t="str">
            <v>31.12.2023</v>
          </cell>
          <cell r="G206">
            <v>1220</v>
          </cell>
          <cell r="H206" t="str">
            <v>“Convocatorias Publicadas” para el mes de junio se tiene un avance de 23 convocatorias públicas, permitiendo la participación de las diferentes comunidades de las 9 subregiones y de los 124 municipios del departamento de Antioquia.  Las convocatorias se encuentran publicadas en la web: https://www.culturantioquia.gov.co/</v>
          </cell>
        </row>
        <row r="207">
          <cell r="A207" t="str">
            <v>2020003050047Acción comunicacional</v>
          </cell>
          <cell r="B207" t="str">
            <v>Instituto de Cultura de Antioquia</v>
          </cell>
          <cell r="C207">
            <v>2020003050047</v>
          </cell>
          <cell r="D207" t="str">
            <v>Acción comunicacional</v>
          </cell>
          <cell r="E207" t="str">
            <v>01.01.2023</v>
          </cell>
          <cell r="F207" t="str">
            <v>31.12.2023</v>
          </cell>
          <cell r="G207">
            <v>5</v>
          </cell>
          <cell r="H207" t="str">
            <v>Se firmaron ___ contratos, para el desarrollo de las diferentes actividades comunicacionales del ICPA:  
1. CONTRATO No. CIM 017-2023 (EMPRESA DE PARQUES Y EVENTOS DE ANTIOQUIA – ACTIVA) Mandato sin representación para la administración delegada de recursos destinados al desarrollo de las actividades logísticas requeridas por el Instituto de Cultura y Patrimonio de Antioquia, en el marco de eventos, programas o proyectos con el fin de llevar a cabo el fomento y circulación de las prácticas artísticas y culturales del departamento.  
2. CONTRATO No. C.I 074-2023(SOCIEDAD DE TELEVISION ANTIOQUIA -TELEANTIOQUIA) Realizar la preproducción, producción, postproducción y emisión de las producciones audiovisuales desde la Cúpula y Galería Viva, con el fin de fomentar y circular las prácticas artísticas y culturales a nivel departamental y nacional, en el Palacio de la cultura Rafael Uribe Uribe en el año 2023.
3. CONTRATO No. C.I 082-2023 (SOCIEDAD DE TELEVISION ANTIOQUIA -TELEANTIOQUIA) Contrato Interadministrativo de Mandato sin Representación para la administración delegada de un recurso destinado a realizar la preproducción, producción, postproducción y emisión de las producciones audiovisuales Los 100 de Agustín en el marco de los 100 años de la obra arquitectónica de Agustín Goovaerts, con el fin de realizar aportes a la divulgación del patrimonio cultural antioqueño.
4. CONTRATO  No. 023-2023 (SOCIEDAD DE TELEVISION ANTIOQUIA -TELEANTIOQUIA) Realizar la preproducción, producción, divulgación y emisión de los Encuentros enmarcados en el programa "Antioquia vive la Música" en el año 2023, con el fin de fomentar y circular las prácticas artísticas y culturales a nivel departamental y nacional.
5. CONTRATO  No. 010-2023 (EMPRESA DE PARQUES Y EVENTOS DE ANTIOQUIA – ACTIVA) Mandato sin representación para la administración delegada de recursos destinados a la organización y ejecución de los encuentros a nivel departamental y nacional en la vigencia 2023, con el fin de fomentar y circular las practicas artísticas y culturales del departamento a través del programa de Antioquia Vive la Música.</v>
          </cell>
        </row>
        <row r="208">
          <cell r="A208" t="str">
            <v>2020003050047Bancos Jurados</v>
          </cell>
          <cell r="B208" t="str">
            <v>Instituto de Cultura de Antioquia</v>
          </cell>
          <cell r="C208">
            <v>2020003050047</v>
          </cell>
          <cell r="D208" t="str">
            <v>Bancos Jurados</v>
          </cell>
          <cell r="E208" t="str">
            <v>01.01.2023</v>
          </cell>
          <cell r="F208" t="str">
            <v>31.12.2023</v>
          </cell>
          <cell r="G208">
            <v>452</v>
          </cell>
          <cell r="H208" t="str">
            <v>Personas ganadoras de la convocatoria Banco de jurados</v>
          </cell>
        </row>
        <row r="209">
          <cell r="A209" t="str">
            <v>2020003050047Estímulos día del Tango</v>
          </cell>
          <cell r="B209" t="str">
            <v>Instituto de Cultura de Antioquia</v>
          </cell>
          <cell r="C209">
            <v>2020003050047</v>
          </cell>
          <cell r="D209" t="str">
            <v>Estímulos día del Tango</v>
          </cell>
          <cell r="E209" t="str">
            <v>01.01.2023</v>
          </cell>
          <cell r="F209" t="str">
            <v>31.12.2023</v>
          </cell>
          <cell r="G209">
            <v>1</v>
          </cell>
          <cell r="H209" t="str">
            <v>Con la convocatoria de estimulos, se tiene un ganador de la propuesta "entretangos", del municipio de Envigado.</v>
          </cell>
        </row>
        <row r="210">
          <cell r="A210" t="str">
            <v>2020003050047Estímulos audiovisuales</v>
          </cell>
          <cell r="B210" t="str">
            <v>Instituto de Cultura de Antioquia</v>
          </cell>
          <cell r="C210">
            <v>2020003050047</v>
          </cell>
          <cell r="D210" t="str">
            <v>Estímulos audiovisuales</v>
          </cell>
          <cell r="E210" t="str">
            <v>01.01.2023</v>
          </cell>
          <cell r="F210" t="str">
            <v>31.12.2023</v>
          </cell>
          <cell r="G210">
            <v>0</v>
          </cell>
          <cell r="H210" t="str">
            <v>Se publicó la Resolución-No. -353-acoge-la-decision-de-los-jurados-convocatoria-festivales-de-cine con 11 festivales ganadores, los cuales serán ejecutados en el segundo semestre del año y reportados una vez se terminen los dichos festivales.  Municipios beneficiados: 1. Bello.  2. Jardín. 3. Santa Fe de Antioquia.  4. Girardota.  5. Guatapé.  6.  Ituango.  7. Marinilla.  8. Itagüí.  9. Sonsón.  10. Pueblorrico. Y 11. Caucasia</v>
          </cell>
        </row>
        <row r="211">
          <cell r="A211" t="str">
            <v>2020003050048Presentación en escena</v>
          </cell>
          <cell r="B211" t="str">
            <v>Instituto de Cultura de Antioquia</v>
          </cell>
          <cell r="C211">
            <v>2020003050048</v>
          </cell>
          <cell r="D211" t="str">
            <v>Presentación en escena</v>
          </cell>
          <cell r="E211" t="str">
            <v>01.01.2023</v>
          </cell>
          <cell r="F211" t="str">
            <v>31.12.2023</v>
          </cell>
          <cell r="G211">
            <v>6</v>
          </cell>
          <cell r="H211" t="str">
            <v>Se han realizado seis (6) encuentros subregionales:
Encuentro subregional del Suroeste, Oriente,  Urabá, Occidente, Nordeste y Valle de Aburra.  Con la participacion de 61 municipios.</v>
          </cell>
        </row>
        <row r="212">
          <cell r="A212" t="str">
            <v>2020003050048Circulación artísticas</v>
          </cell>
          <cell r="B212" t="str">
            <v>Instituto de Cultura de Antioquia</v>
          </cell>
          <cell r="C212">
            <v>2020003050048</v>
          </cell>
          <cell r="D212" t="str">
            <v>Circulación artísticas</v>
          </cell>
          <cell r="E212" t="str">
            <v>01.01.2023</v>
          </cell>
          <cell r="F212" t="str">
            <v>31.12.2023</v>
          </cell>
          <cell r="G212">
            <v>2664</v>
          </cell>
          <cell r="H212" t="str">
            <v>Se han realizado seis (6) encuentros subregionales:
Encuentro subregional del Suroeste, Oriente,  Urabá, Occidente, Nordeste y Valle de Aburra.  Con la participacion de 61 municipios.</v>
          </cell>
        </row>
        <row r="213">
          <cell r="A213" t="str">
            <v>2020003050048Fortalecimiento artistas</v>
          </cell>
          <cell r="B213" t="str">
            <v>Instituto de Cultura de Antioquia</v>
          </cell>
          <cell r="C213">
            <v>2020003050048</v>
          </cell>
          <cell r="D213" t="str">
            <v>Fortalecimiento artistas</v>
          </cell>
          <cell r="E213" t="str">
            <v>01.01.2023</v>
          </cell>
          <cell r="F213" t="str">
            <v>31.12.2023</v>
          </cell>
          <cell r="G213">
            <v>2664</v>
          </cell>
          <cell r="H213" t="str">
            <v>Se han realizado seis (6) encuentros subregionales:
Encuentro subregional del Suroeste, Oriente,  Urabá, Occidente, Nordeste y Valle de Aburra.  Con la participacion de 61 municipios.</v>
          </cell>
        </row>
        <row r="214">
          <cell r="A214" t="str">
            <v>2020003050107Transportar</v>
          </cell>
          <cell r="B214" t="str">
            <v>Secretaría de Ambiente y Sostenibilidad</v>
          </cell>
          <cell r="C214">
            <v>2020003050107</v>
          </cell>
          <cell r="D214" t="str">
            <v>Transportar</v>
          </cell>
          <cell r="E214" t="str">
            <v>01.01.2023</v>
          </cell>
          <cell r="F214" t="str">
            <v>30.09.2023</v>
          </cell>
          <cell r="G214">
            <v>8</v>
          </cell>
        </row>
        <row r="215">
          <cell r="A215" t="str">
            <v>2020003050107Realizar campañas ctrl deforest</v>
          </cell>
          <cell r="B215" t="str">
            <v>Secretaría de Ambiente y Sostenibilidad</v>
          </cell>
          <cell r="C215">
            <v>2020003050107</v>
          </cell>
          <cell r="D215" t="str">
            <v>Realizar campañas ctrl deforest</v>
          </cell>
          <cell r="E215" t="str">
            <v>01.01.2023</v>
          </cell>
          <cell r="F215" t="str">
            <v>30.09.2023</v>
          </cell>
          <cell r="G215">
            <v>1</v>
          </cell>
        </row>
        <row r="216">
          <cell r="A216" t="str">
            <v>2020003050107Realizar jornadas reforestacion</v>
          </cell>
          <cell r="B216" t="str">
            <v>Secretaría de Ambiente y Sostenibilidad</v>
          </cell>
          <cell r="C216">
            <v>2020003050107</v>
          </cell>
          <cell r="D216" t="str">
            <v>Realizar jornadas reforestacion</v>
          </cell>
          <cell r="E216" t="str">
            <v>01.01.2023</v>
          </cell>
          <cell r="F216" t="str">
            <v>30.09.2023</v>
          </cell>
          <cell r="G216">
            <v>190950</v>
          </cell>
        </row>
        <row r="217">
          <cell r="A217" t="str">
            <v>2020003050107Realizar acci educ GIRS</v>
          </cell>
          <cell r="B217" t="str">
            <v>Secretaría de Ambiente y Sostenibilidad</v>
          </cell>
          <cell r="C217">
            <v>2020003050107</v>
          </cell>
          <cell r="D217" t="str">
            <v>Realizar acci educ GIRS</v>
          </cell>
          <cell r="E217" t="str">
            <v>01.01.2023</v>
          </cell>
          <cell r="F217" t="str">
            <v>30.09.2023</v>
          </cell>
          <cell r="G217">
            <v>3</v>
          </cell>
        </row>
        <row r="218">
          <cell r="A218" t="str">
            <v>2020003050107Ejecutar acci fortl art CIDEA</v>
          </cell>
          <cell r="B218" t="str">
            <v>Secretaría de Ambiente y Sostenibilidad</v>
          </cell>
          <cell r="C218">
            <v>2020003050107</v>
          </cell>
          <cell r="D218" t="str">
            <v>Ejecutar acci fortl art CIDEA</v>
          </cell>
          <cell r="E218" t="str">
            <v>01.01.2023</v>
          </cell>
          <cell r="F218" t="str">
            <v>30.09.2023</v>
          </cell>
          <cell r="G218">
            <v>1</v>
          </cell>
        </row>
        <row r="219">
          <cell r="A219" t="str">
            <v>2020003050107Realizar acci divulg PPEAA</v>
          </cell>
          <cell r="B219" t="str">
            <v>Secretaría de Ambiente y Sostenibilidad</v>
          </cell>
          <cell r="C219">
            <v>2020003050107</v>
          </cell>
          <cell r="D219" t="str">
            <v>Realizar acci divulg PPEAA</v>
          </cell>
          <cell r="E219" t="str">
            <v>01.01.2023</v>
          </cell>
          <cell r="F219" t="str">
            <v>30.09.2023</v>
          </cell>
          <cell r="G219">
            <v>4</v>
          </cell>
        </row>
        <row r="220">
          <cell r="A220" t="str">
            <v>2020003050110Realizar vigil pred abast acue</v>
          </cell>
          <cell r="B220" t="str">
            <v>Secretaría de Ambiente y Sostenibilidad</v>
          </cell>
          <cell r="C220">
            <v>2020003050110</v>
          </cell>
          <cell r="D220" t="str">
            <v>Realizar vigil pred abast acue</v>
          </cell>
          <cell r="E220" t="str">
            <v>01.01.2023</v>
          </cell>
          <cell r="F220" t="str">
            <v>30.09.2023</v>
          </cell>
          <cell r="G220">
            <v>240</v>
          </cell>
        </row>
        <row r="221">
          <cell r="A221" t="str">
            <v>2020003050110Realizar sgmto esquemas PSA</v>
          </cell>
          <cell r="B221" t="str">
            <v>Secretaría de Ambiente y Sostenibilidad</v>
          </cell>
          <cell r="C221">
            <v>2020003050110</v>
          </cell>
          <cell r="D221" t="str">
            <v>Realizar sgmto esquemas PSA</v>
          </cell>
          <cell r="E221" t="str">
            <v>01.01.2023</v>
          </cell>
          <cell r="F221" t="str">
            <v>30.09.2023</v>
          </cell>
          <cell r="G221">
            <v>0</v>
          </cell>
        </row>
        <row r="222">
          <cell r="A222" t="str">
            <v>2020003050110Aumentar cobertura vege suelo</v>
          </cell>
          <cell r="B222" t="str">
            <v>Secretaría de Ambiente y Sostenibilidad</v>
          </cell>
          <cell r="C222">
            <v>2020003050110</v>
          </cell>
          <cell r="D222" t="str">
            <v>Aumentar cobertura vege suelo</v>
          </cell>
          <cell r="E222" t="str">
            <v>01.01.2023</v>
          </cell>
          <cell r="F222" t="str">
            <v>30.09.2023</v>
          </cell>
          <cell r="G222">
            <v>2.39</v>
          </cell>
        </row>
        <row r="223">
          <cell r="A223" t="str">
            <v>2020003050110Adquirir predios cuencas abast</v>
          </cell>
          <cell r="B223" t="str">
            <v>Secretaría de Ambiente y Sostenibilidad</v>
          </cell>
          <cell r="C223">
            <v>2020003050110</v>
          </cell>
          <cell r="D223" t="str">
            <v>Adquirir predios cuencas abast</v>
          </cell>
          <cell r="E223" t="str">
            <v>01.01.2023</v>
          </cell>
          <cell r="F223" t="str">
            <v>30.09.2023</v>
          </cell>
          <cell r="G223">
            <v>2.39</v>
          </cell>
        </row>
        <row r="224">
          <cell r="A224" t="str">
            <v>2020003050110Apoyar proceso compra predios</v>
          </cell>
          <cell r="B224" t="str">
            <v>Secretaría de Ambiente y Sostenibilidad</v>
          </cell>
          <cell r="C224">
            <v>2020003050110</v>
          </cell>
          <cell r="D224" t="str">
            <v>Apoyar proceso compra predios</v>
          </cell>
          <cell r="E224" t="str">
            <v>01.01.2023</v>
          </cell>
          <cell r="F224" t="str">
            <v>30.09.2023</v>
          </cell>
          <cell r="G224">
            <v>2.39</v>
          </cell>
        </row>
        <row r="225">
          <cell r="A225" t="str">
            <v>2020003050110Apoyar proceso compra predios</v>
          </cell>
          <cell r="B225" t="str">
            <v>Secretaría de Ambiente y Sostenibilidad</v>
          </cell>
          <cell r="C225">
            <v>2020003050110</v>
          </cell>
          <cell r="D225" t="str">
            <v>Apoyar proceso compra predios</v>
          </cell>
          <cell r="E225" t="str">
            <v>01.01.2023</v>
          </cell>
          <cell r="F225" t="str">
            <v>30.09.2023</v>
          </cell>
          <cell r="G225">
            <v>3</v>
          </cell>
        </row>
        <row r="226">
          <cell r="A226" t="str">
            <v>2020003050110Realizar ctrl pred abast acue</v>
          </cell>
          <cell r="B226" t="str">
            <v>Secretaría de Ambiente y Sostenibilidad</v>
          </cell>
          <cell r="C226">
            <v>2020003050110</v>
          </cell>
          <cell r="D226" t="str">
            <v>Realizar ctrl pred abast acue</v>
          </cell>
          <cell r="E226" t="str">
            <v>01.01.2023</v>
          </cell>
          <cell r="F226" t="str">
            <v>30.09.2023</v>
          </cell>
          <cell r="G226">
            <v>2.4</v>
          </cell>
        </row>
        <row r="227">
          <cell r="A227" t="str">
            <v>2020003050110Apoyar negocios verdes con PSA</v>
          </cell>
          <cell r="B227" t="str">
            <v>Secretaría de Ambiente y Sostenibilidad</v>
          </cell>
          <cell r="C227">
            <v>2020003050110</v>
          </cell>
          <cell r="D227" t="str">
            <v>Apoyar negocios verdes con PSA</v>
          </cell>
          <cell r="E227" t="str">
            <v>01.01.2023</v>
          </cell>
          <cell r="F227" t="str">
            <v>30.09.2023</v>
          </cell>
          <cell r="G227">
            <v>0</v>
          </cell>
        </row>
        <row r="228">
          <cell r="A228" t="str">
            <v>2020003050110Aislar predios cuencas abast</v>
          </cell>
          <cell r="B228" t="str">
            <v>Secretaría de Ambiente y Sostenibilidad</v>
          </cell>
          <cell r="C228">
            <v>2020003050110</v>
          </cell>
          <cell r="D228" t="str">
            <v>Aislar predios cuencas abast</v>
          </cell>
          <cell r="E228" t="str">
            <v>01.01.2023</v>
          </cell>
          <cell r="F228" t="str">
            <v>30.09.2023</v>
          </cell>
          <cell r="G228">
            <v>4</v>
          </cell>
        </row>
        <row r="229">
          <cell r="A229" t="str">
            <v>2020003050110Realizar mnto predio cuen abast</v>
          </cell>
          <cell r="B229" t="str">
            <v>Secretaría de Ambiente y Sostenibilidad</v>
          </cell>
          <cell r="C229">
            <v>2020003050110</v>
          </cell>
          <cell r="D229" t="str">
            <v>Realizar mnto predio cuen abast</v>
          </cell>
          <cell r="E229" t="str">
            <v>01.01.2023</v>
          </cell>
          <cell r="F229" t="str">
            <v>30.09.2023</v>
          </cell>
          <cell r="G229">
            <v>2</v>
          </cell>
        </row>
        <row r="230">
          <cell r="A230" t="str">
            <v>2020003050110Aumentar cobertura vegetal suel</v>
          </cell>
          <cell r="B230" t="str">
            <v>Secretaría de Ambiente y Sostenibilidad</v>
          </cell>
          <cell r="C230">
            <v>2020003050110</v>
          </cell>
          <cell r="D230" t="str">
            <v>Aumentar cobertura vegetal suel</v>
          </cell>
          <cell r="E230" t="str">
            <v>01.01.2023</v>
          </cell>
          <cell r="F230" t="str">
            <v>30.09.2023</v>
          </cell>
          <cell r="G230">
            <v>1</v>
          </cell>
        </row>
        <row r="231">
          <cell r="A231" t="str">
            <v>2020003050110Implementar esquemas de PSA</v>
          </cell>
          <cell r="B231" t="str">
            <v>Secretaría de Ambiente y Sostenibilidad</v>
          </cell>
          <cell r="C231">
            <v>2020003050110</v>
          </cell>
          <cell r="D231" t="str">
            <v>Implementar esquemas de PSA</v>
          </cell>
          <cell r="E231" t="str">
            <v>01.01.2023</v>
          </cell>
          <cell r="F231" t="str">
            <v>30.09.2023</v>
          </cell>
          <cell r="G231">
            <v>0</v>
          </cell>
        </row>
        <row r="232">
          <cell r="A232" t="str">
            <v>2020003050111Transportar</v>
          </cell>
          <cell r="B232" t="str">
            <v>Secretaría de Ambiente y Sostenibilidad</v>
          </cell>
          <cell r="C232">
            <v>2020003050111</v>
          </cell>
          <cell r="D232" t="str">
            <v>Transportar</v>
          </cell>
          <cell r="E232" t="str">
            <v>01.01.2023</v>
          </cell>
          <cell r="F232" t="str">
            <v>30.09.2023</v>
          </cell>
          <cell r="G232">
            <v>5</v>
          </cell>
        </row>
        <row r="233">
          <cell r="A233" t="str">
            <v>2020003050111Implementar acc del PICCA</v>
          </cell>
          <cell r="B233" t="str">
            <v>Secretaría de Ambiente y Sostenibilidad</v>
          </cell>
          <cell r="C233">
            <v>2020003050111</v>
          </cell>
          <cell r="D233" t="str">
            <v>Implementar acc del PICCA</v>
          </cell>
          <cell r="E233" t="str">
            <v>01.01.2023</v>
          </cell>
          <cell r="F233" t="str">
            <v>30.09.2023</v>
          </cell>
          <cell r="G233">
            <v>3</v>
          </cell>
        </row>
        <row r="234">
          <cell r="A234" t="str">
            <v>2020003050111Apoyar proyec recup areas degra</v>
          </cell>
          <cell r="B234" t="str">
            <v>Secretaría de Ambiente y Sostenibilidad</v>
          </cell>
          <cell r="C234">
            <v>2020003050111</v>
          </cell>
          <cell r="D234" t="str">
            <v>Apoyar proyec recup areas degra</v>
          </cell>
          <cell r="E234" t="str">
            <v>01.01.2023</v>
          </cell>
          <cell r="F234" t="str">
            <v>30.09.2023</v>
          </cell>
          <cell r="G234">
            <v>157115</v>
          </cell>
        </row>
        <row r="235">
          <cell r="A235" t="str">
            <v>2020003050111Implementar meca art ctrl defor</v>
          </cell>
          <cell r="B235" t="str">
            <v>Secretaría de Ambiente y Sostenibilidad</v>
          </cell>
          <cell r="C235">
            <v>2020003050111</v>
          </cell>
          <cell r="D235" t="str">
            <v>Implementar meca art ctrl defor</v>
          </cell>
          <cell r="E235" t="str">
            <v>01.01.2023</v>
          </cell>
          <cell r="F235" t="str">
            <v>30.09.2023</v>
          </cell>
          <cell r="G235">
            <v>0</v>
          </cell>
        </row>
        <row r="236">
          <cell r="A236" t="str">
            <v>2020003050111Constituir aliza sost camb clim</v>
          </cell>
          <cell r="B236" t="str">
            <v>Secretaría de Ambiente y Sostenibilidad</v>
          </cell>
          <cell r="C236">
            <v>2020003050111</v>
          </cell>
          <cell r="D236" t="str">
            <v>Constituir aliza sost camb clim</v>
          </cell>
          <cell r="E236" t="str">
            <v>01.01.2023</v>
          </cell>
          <cell r="F236" t="str">
            <v>30.09.2023</v>
          </cell>
          <cell r="G236">
            <v>1</v>
          </cell>
        </row>
        <row r="237">
          <cell r="A237" t="str">
            <v>2020003050111Fortalecer Nodo Reg Camb Clima</v>
          </cell>
          <cell r="B237" t="str">
            <v>Secretaría de Ambiente y Sostenibilidad</v>
          </cell>
          <cell r="C237">
            <v>2020003050111</v>
          </cell>
          <cell r="D237" t="str">
            <v>Fortalecer Nodo Reg Camb Clima</v>
          </cell>
          <cell r="E237" t="str">
            <v>01.01.2023</v>
          </cell>
          <cell r="F237" t="str">
            <v>30.09.2023</v>
          </cell>
          <cell r="G237">
            <v>1</v>
          </cell>
        </row>
        <row r="238">
          <cell r="A238" t="str">
            <v>2020003050111Fomentar practicas profesionales</v>
          </cell>
          <cell r="B238" t="str">
            <v>Secretaría de Ambiente y Sostenibilidad</v>
          </cell>
          <cell r="C238">
            <v>2020003050111</v>
          </cell>
          <cell r="D238" t="str">
            <v>Fomentar practicas profesionales</v>
          </cell>
          <cell r="E238" t="str">
            <v>01.01.2023</v>
          </cell>
          <cell r="F238" t="str">
            <v>30.09.2023</v>
          </cell>
          <cell r="G238">
            <v>2</v>
          </cell>
        </row>
        <row r="239">
          <cell r="A239" t="str">
            <v>202000305011143020106-Elaborar sist MRV</v>
          </cell>
          <cell r="B239" t="str">
            <v>Secretaría de Ambiente y Sostenibilidad</v>
          </cell>
          <cell r="C239">
            <v>2020003050111</v>
          </cell>
          <cell r="D239" t="str">
            <v>43020106-Elaborar sist MRV</v>
          </cell>
          <cell r="E239" t="str">
            <v>01.01.2023</v>
          </cell>
          <cell r="F239" t="str">
            <v>30.09.2023</v>
          </cell>
          <cell r="G239">
            <v>30</v>
          </cell>
        </row>
        <row r="240">
          <cell r="A240" t="str">
            <v>2020003050269Realizar for impl pro sen inte</v>
          </cell>
          <cell r="B240" t="str">
            <v>Secretaría de Ambiente y Sostenibilidad</v>
          </cell>
          <cell r="C240">
            <v>2020003050269</v>
          </cell>
          <cell r="D240" t="str">
            <v>Realizar for impl pro sen inte</v>
          </cell>
          <cell r="E240" t="str">
            <v>01.01.2023</v>
          </cell>
          <cell r="F240" t="str">
            <v>30.09.2023</v>
          </cell>
          <cell r="G240">
            <v>33</v>
          </cell>
        </row>
        <row r="241">
          <cell r="A241" t="str">
            <v>2020003050269Crear progr sens interac animal</v>
          </cell>
          <cell r="B241" t="str">
            <v>Secretaría de Ambiente y Sostenibilidad</v>
          </cell>
          <cell r="C241">
            <v>2020003050269</v>
          </cell>
          <cell r="D241" t="str">
            <v>Crear progr sens interac animal</v>
          </cell>
          <cell r="E241" t="str">
            <v>01.01.2023</v>
          </cell>
          <cell r="F241" t="str">
            <v>30.09.2023</v>
          </cell>
          <cell r="G241">
            <v>1</v>
          </cell>
        </row>
        <row r="242">
          <cell r="A242" t="str">
            <v>2020003050276Capacitar no uso veh trac anima</v>
          </cell>
          <cell r="B242" t="str">
            <v>Secretaría de Ambiente y Sostenibilidad</v>
          </cell>
          <cell r="C242">
            <v>2020003050276</v>
          </cell>
          <cell r="D242" t="str">
            <v>Capacitar no uso veh trac anima</v>
          </cell>
          <cell r="E242" t="str">
            <v>01.01.2023</v>
          </cell>
          <cell r="F242" t="str">
            <v>30.09.2023</v>
          </cell>
          <cell r="G242">
            <v>13</v>
          </cell>
        </row>
        <row r="243">
          <cell r="A243" t="str">
            <v>2020003050276Realizar susti veh tracc animal</v>
          </cell>
          <cell r="B243" t="str">
            <v>Secretaría de Ambiente y Sostenibilidad</v>
          </cell>
          <cell r="C243">
            <v>2020003050276</v>
          </cell>
          <cell r="D243" t="str">
            <v>Realizar susti veh tracc animal</v>
          </cell>
          <cell r="E243" t="str">
            <v>01.01.2023</v>
          </cell>
          <cell r="F243" t="str">
            <v>30.09.2023</v>
          </cell>
          <cell r="G243">
            <v>559</v>
          </cell>
        </row>
        <row r="244">
          <cell r="A244" t="str">
            <v>2020003050277Implementar estra protec animal</v>
          </cell>
          <cell r="B244" t="str">
            <v>Secretaría de Ambiente y Sostenibilidad</v>
          </cell>
          <cell r="C244">
            <v>2020003050277</v>
          </cell>
          <cell r="D244" t="str">
            <v>Implementar estra protec animal</v>
          </cell>
          <cell r="E244" t="str">
            <v>01.01.2023</v>
          </cell>
          <cell r="F244" t="str">
            <v>30.09.2023</v>
          </cell>
          <cell r="G244">
            <v>100</v>
          </cell>
        </row>
        <row r="245">
          <cell r="A245" t="str">
            <v>2020003050277Fortalecer juntas def animales</v>
          </cell>
          <cell r="B245" t="str">
            <v>Secretaría de Ambiente y Sostenibilidad</v>
          </cell>
          <cell r="C245">
            <v>2020003050277</v>
          </cell>
          <cell r="D245" t="str">
            <v>Fortalecer juntas def animales</v>
          </cell>
          <cell r="E245" t="str">
            <v>01.01.2023</v>
          </cell>
          <cell r="F245" t="str">
            <v>30.09.2023</v>
          </cell>
          <cell r="G245">
            <v>0</v>
          </cell>
        </row>
        <row r="246">
          <cell r="A246" t="str">
            <v>2020003050277Constituir juntas def animales</v>
          </cell>
          <cell r="B246" t="str">
            <v>Secretaría de Ambiente y Sostenibilidad</v>
          </cell>
          <cell r="C246">
            <v>2020003050277</v>
          </cell>
          <cell r="D246" t="str">
            <v>Constituir juntas def animales</v>
          </cell>
          <cell r="E246" t="str">
            <v>01.01.2023</v>
          </cell>
          <cell r="F246" t="str">
            <v>30.09.2023</v>
          </cell>
          <cell r="G246">
            <v>0</v>
          </cell>
        </row>
        <row r="247">
          <cell r="A247" t="str">
            <v>2020003050277Divulgar PPPBAA</v>
          </cell>
          <cell r="B247" t="str">
            <v>Secretaría de Ambiente y Sostenibilidad</v>
          </cell>
          <cell r="C247">
            <v>2020003050277</v>
          </cell>
          <cell r="D247" t="str">
            <v>Divulgar PPPBAA</v>
          </cell>
          <cell r="E247" t="str">
            <v>01.01.2023</v>
          </cell>
          <cell r="F247" t="str">
            <v>30.09.2023</v>
          </cell>
          <cell r="G247">
            <v>50</v>
          </cell>
        </row>
        <row r="248">
          <cell r="A248" t="str">
            <v>2020003050277Apoyar pro prote bien anim mpal</v>
          </cell>
          <cell r="B248" t="str">
            <v>Secretaría de Ambiente y Sostenibilidad</v>
          </cell>
          <cell r="C248">
            <v>2020003050277</v>
          </cell>
          <cell r="D248" t="str">
            <v>Apoyar pro prote bien anim mpal</v>
          </cell>
          <cell r="E248" t="str">
            <v>01.01.2023</v>
          </cell>
          <cell r="F248" t="str">
            <v>30.09.2023</v>
          </cell>
          <cell r="G248">
            <v>5</v>
          </cell>
        </row>
        <row r="249">
          <cell r="A249" t="str">
            <v>2020003050277Realizar camp educ protec anim</v>
          </cell>
          <cell r="B249" t="str">
            <v>Secretaría de Ambiente y Sostenibilidad</v>
          </cell>
          <cell r="C249">
            <v>2020003050277</v>
          </cell>
          <cell r="D249" t="str">
            <v>Realizar camp educ protec anim</v>
          </cell>
          <cell r="E249" t="str">
            <v>01.01.2023</v>
          </cell>
          <cell r="F249" t="str">
            <v>30.09.2023</v>
          </cell>
          <cell r="G249">
            <v>8</v>
          </cell>
        </row>
        <row r="250">
          <cell r="A250" t="str">
            <v>2021003050009Realizar act recup func eco</v>
          </cell>
          <cell r="B250" t="str">
            <v>Secretaría de Ambiente y Sostenibilidad</v>
          </cell>
          <cell r="C250">
            <v>2021003050009</v>
          </cell>
          <cell r="D250" t="str">
            <v>Realizar act recup func eco</v>
          </cell>
          <cell r="E250" t="str">
            <v>01.01.2023</v>
          </cell>
          <cell r="F250" t="str">
            <v>30.09.2023</v>
          </cell>
          <cell r="G250">
            <v>0</v>
          </cell>
        </row>
        <row r="251">
          <cell r="A251" t="str">
            <v>2021003050009Identificar areas degradadas</v>
          </cell>
          <cell r="B251" t="str">
            <v>Secretaría de Ambiente y Sostenibilidad</v>
          </cell>
          <cell r="C251">
            <v>2021003050009</v>
          </cell>
          <cell r="D251" t="str">
            <v>Identificar areas degradadas</v>
          </cell>
          <cell r="E251" t="str">
            <v>01.01.2023</v>
          </cell>
          <cell r="F251" t="str">
            <v>30.09.2023</v>
          </cell>
          <cell r="G251">
            <v>157115</v>
          </cell>
        </row>
        <row r="252">
          <cell r="A252" t="str">
            <v>2021003050009Apoyar ampl areas prot exist</v>
          </cell>
          <cell r="B252" t="str">
            <v>Secretaría de Ambiente y Sostenibilidad</v>
          </cell>
          <cell r="C252">
            <v>2021003050009</v>
          </cell>
          <cell r="D252" t="str">
            <v>Apoyar ampl areas prot exist</v>
          </cell>
          <cell r="E252" t="str">
            <v>01.01.2023</v>
          </cell>
          <cell r="F252" t="str">
            <v>30.09.2023</v>
          </cell>
          <cell r="G252">
            <v>0</v>
          </cell>
        </row>
        <row r="253">
          <cell r="A253" t="str">
            <v>2021003050009Apoyar decla nvas areas prot</v>
          </cell>
          <cell r="B253" t="str">
            <v>Secretaría de Ambiente y Sostenibilidad</v>
          </cell>
          <cell r="C253">
            <v>2021003050009</v>
          </cell>
          <cell r="D253" t="str">
            <v>Apoyar decla nvas areas prot</v>
          </cell>
          <cell r="E253" t="str">
            <v>01.01.2023</v>
          </cell>
          <cell r="F253" t="str">
            <v>30.09.2023</v>
          </cell>
          <cell r="G253">
            <v>0</v>
          </cell>
        </row>
        <row r="254">
          <cell r="A254" t="str">
            <v>2021003050009Apoyar mpio estru SILAPS/SIMAPS</v>
          </cell>
          <cell r="B254" t="str">
            <v>Secretaría de Ambiente y Sostenibilidad</v>
          </cell>
          <cell r="C254">
            <v>2021003050009</v>
          </cell>
          <cell r="D254" t="str">
            <v>Apoyar mpio estru SILAPS/SIMAPS</v>
          </cell>
          <cell r="E254" t="str">
            <v>01.01.2023</v>
          </cell>
          <cell r="F254" t="str">
            <v>30.09.2023</v>
          </cell>
          <cell r="G254">
            <v>0</v>
          </cell>
        </row>
        <row r="255">
          <cell r="A255" t="str">
            <v>2021003050009Apoyar ident corred biol</v>
          </cell>
          <cell r="B255" t="str">
            <v>Secretaría de Ambiente y Sostenibilidad</v>
          </cell>
          <cell r="C255">
            <v>2021003050009</v>
          </cell>
          <cell r="D255" t="str">
            <v>Apoyar ident corred biol</v>
          </cell>
          <cell r="E255" t="str">
            <v>01.01.2023</v>
          </cell>
          <cell r="F255" t="str">
            <v>30.09.2023</v>
          </cell>
          <cell r="G255">
            <v>0</v>
          </cell>
        </row>
        <row r="256">
          <cell r="A256" t="str">
            <v>2021003050009Transportar</v>
          </cell>
          <cell r="B256" t="str">
            <v>Secretaría de Ambiente y Sostenibilidad</v>
          </cell>
          <cell r="C256">
            <v>2021003050009</v>
          </cell>
          <cell r="D256" t="str">
            <v>Transportar</v>
          </cell>
          <cell r="E256" t="str">
            <v>01.01.2023</v>
          </cell>
          <cell r="F256" t="str">
            <v>30.09.2023</v>
          </cell>
          <cell r="G256">
            <v>1</v>
          </cell>
        </row>
        <row r="257">
          <cell r="A257" t="str">
            <v>2021003050009Fomentar practicas profesionales</v>
          </cell>
          <cell r="B257" t="str">
            <v>Secretaría de Ambiente y Sostenibilidad</v>
          </cell>
          <cell r="C257">
            <v>2021003050009</v>
          </cell>
          <cell r="D257" t="str">
            <v>Fomentar practicas profesionales</v>
          </cell>
          <cell r="E257" t="str">
            <v>01.01.2023</v>
          </cell>
          <cell r="F257" t="str">
            <v>30.09.2023</v>
          </cell>
          <cell r="G257">
            <v>2</v>
          </cell>
        </row>
        <row r="258">
          <cell r="A258" t="str">
            <v>2021003050009Fortalecer comite SIAA</v>
          </cell>
          <cell r="B258" t="str">
            <v>Secretaría de Ambiente y Sostenibilidad</v>
          </cell>
          <cell r="C258">
            <v>2021003050009</v>
          </cell>
          <cell r="D258" t="str">
            <v>Fortalecer comite SIAA</v>
          </cell>
          <cell r="E258" t="str">
            <v>01.01.2023</v>
          </cell>
          <cell r="F258" t="str">
            <v>30.09.2023</v>
          </cell>
          <cell r="G258">
            <v>5</v>
          </cell>
        </row>
        <row r="259">
          <cell r="A259" t="str">
            <v>2021003050009Apoyar proy negocios verdes</v>
          </cell>
          <cell r="B259" t="str">
            <v>Secretaría de Ambiente y Sostenibilidad</v>
          </cell>
          <cell r="C259">
            <v>2021003050009</v>
          </cell>
          <cell r="D259" t="str">
            <v>Apoyar proy negocios verdes</v>
          </cell>
          <cell r="E259" t="str">
            <v>01.01.2023</v>
          </cell>
          <cell r="F259" t="str">
            <v>30.09.2023</v>
          </cell>
          <cell r="G259">
            <v>0</v>
          </cell>
        </row>
        <row r="260">
          <cell r="A260" t="str">
            <v>2021003050009Implementar acci PM areas prot</v>
          </cell>
          <cell r="B260" t="str">
            <v>Secretaría de Ambiente y Sostenibilidad</v>
          </cell>
          <cell r="C260">
            <v>2021003050009</v>
          </cell>
          <cell r="D260" t="str">
            <v>Implementar acci PM areas prot</v>
          </cell>
          <cell r="E260" t="str">
            <v>01.01.2023</v>
          </cell>
          <cell r="F260" t="str">
            <v>30.09.2023</v>
          </cell>
          <cell r="G260">
            <v>1</v>
          </cell>
        </row>
        <row r="261">
          <cell r="A261" t="str">
            <v>2021003050009Implentar acc con sp somb corre</v>
          </cell>
          <cell r="B261" t="str">
            <v>Secretaría de Ambiente y Sostenibilidad</v>
          </cell>
          <cell r="C261">
            <v>2021003050009</v>
          </cell>
          <cell r="D261" t="str">
            <v>Implentar acc con sp somb corre</v>
          </cell>
          <cell r="E261" t="str">
            <v>01.01.2023</v>
          </cell>
          <cell r="F261" t="str">
            <v>30.09.2023</v>
          </cell>
          <cell r="G261">
            <v>1</v>
          </cell>
        </row>
        <row r="262">
          <cell r="A262" t="str">
            <v>2021003050010Impl estr pro sp poli disp sem</v>
          </cell>
          <cell r="B262" t="str">
            <v>Secretaría de Ambiente y Sostenibilidad</v>
          </cell>
          <cell r="C262">
            <v>2021003050010</v>
          </cell>
          <cell r="D262" t="str">
            <v>Impl estr pro sp poli disp sem</v>
          </cell>
          <cell r="E262" t="str">
            <v>01.01.2023</v>
          </cell>
          <cell r="F262" t="str">
            <v>30.09.2023</v>
          </cell>
          <cell r="G262">
            <v>8</v>
          </cell>
        </row>
        <row r="263">
          <cell r="A263" t="str">
            <v>2021003050010Fortalecer ope vig ctrl traf FS</v>
          </cell>
          <cell r="B263" t="str">
            <v>Secretaría de Ambiente y Sostenibilidad</v>
          </cell>
          <cell r="C263">
            <v>2021003050010</v>
          </cell>
          <cell r="D263" t="str">
            <v>Fortalecer ope vig ctrl traf FS</v>
          </cell>
          <cell r="E263" t="str">
            <v>01.01.2023</v>
          </cell>
          <cell r="F263" t="str">
            <v>30.09.2023</v>
          </cell>
          <cell r="G263">
            <v>4</v>
          </cell>
        </row>
        <row r="264">
          <cell r="A264" t="str">
            <v>2021003050010Implementar pro ten resp anim</v>
          </cell>
          <cell r="B264" t="str">
            <v>Secretaría de Ambiente y Sostenibilidad</v>
          </cell>
          <cell r="C264">
            <v>2021003050010</v>
          </cell>
          <cell r="D264" t="str">
            <v>Implementar pro ten resp anim</v>
          </cell>
          <cell r="E264" t="str">
            <v>01.01.2023</v>
          </cell>
          <cell r="F264" t="str">
            <v>30.09.2023</v>
          </cell>
          <cell r="G264">
            <v>1</v>
          </cell>
        </row>
        <row r="265">
          <cell r="A265" t="str">
            <v>2021003050010Fortalecer orga def prot animal</v>
          </cell>
          <cell r="B265" t="str">
            <v>Secretaría de Ambiente y Sostenibilidad</v>
          </cell>
          <cell r="C265">
            <v>2021003050010</v>
          </cell>
          <cell r="D265" t="str">
            <v>Fortalecer orga def prot animal</v>
          </cell>
          <cell r="E265" t="str">
            <v>01.01.2023</v>
          </cell>
          <cell r="F265" t="str">
            <v>30.09.2023</v>
          </cell>
          <cell r="G265">
            <v>0</v>
          </cell>
        </row>
        <row r="266">
          <cell r="A266" t="str">
            <v>2020003050076capac en riesg y con</v>
          </cell>
          <cell r="B266" t="str">
            <v>Gerencia de Auditoría Interna</v>
          </cell>
          <cell r="C266">
            <v>2020003050076</v>
          </cell>
          <cell r="D266" t="str">
            <v>capac en riesg y con</v>
          </cell>
          <cell r="E266" t="str">
            <v>01.06.2023</v>
          </cell>
          <cell r="F266" t="str">
            <v>30.12.2023</v>
          </cell>
          <cell r="G266">
            <v>1</v>
          </cell>
        </row>
        <row r="267">
          <cell r="A267" t="str">
            <v>2020003050076semana cultura de control</v>
          </cell>
          <cell r="B267" t="str">
            <v>Gerencia de Auditoría Interna</v>
          </cell>
          <cell r="C267">
            <v>2020003050076</v>
          </cell>
          <cell r="D267" t="str">
            <v>semana cultura de control</v>
          </cell>
          <cell r="E267" t="str">
            <v>01.02.2023</v>
          </cell>
          <cell r="F267" t="str">
            <v>30.11.2023</v>
          </cell>
          <cell r="G267">
            <v>0</v>
          </cell>
        </row>
        <row r="268">
          <cell r="A268" t="str">
            <v>2020003050076pract excel,apoyo cultra cont</v>
          </cell>
          <cell r="B268" t="str">
            <v>Gerencia de Auditoría Interna</v>
          </cell>
          <cell r="C268">
            <v>2020003050076</v>
          </cell>
          <cell r="D268" t="str">
            <v>pract excel,apoyo cultra cont</v>
          </cell>
          <cell r="E268" t="str">
            <v>01.01.2023</v>
          </cell>
          <cell r="F268" t="str">
            <v>30.12.2023</v>
          </cell>
          <cell r="G268">
            <v>4</v>
          </cell>
        </row>
        <row r="269">
          <cell r="A269" t="str">
            <v>2020003050076encuentro internacional</v>
          </cell>
          <cell r="B269" t="str">
            <v>Gerencia de Auditoría Interna</v>
          </cell>
          <cell r="C269">
            <v>2020003050076</v>
          </cell>
          <cell r="D269" t="str">
            <v>encuentro internacional</v>
          </cell>
          <cell r="E269" t="str">
            <v>01.08.2023</v>
          </cell>
          <cell r="F269" t="str">
            <v>30.11.2023</v>
          </cell>
          <cell r="G269">
            <v>0</v>
          </cell>
        </row>
        <row r="270">
          <cell r="A270" t="str">
            <v>2020003050076medic percep c de c</v>
          </cell>
          <cell r="B270" t="str">
            <v>Gerencia de Auditoría Interna</v>
          </cell>
          <cell r="C270">
            <v>2020003050076</v>
          </cell>
          <cell r="D270" t="str">
            <v>medic percep c de c</v>
          </cell>
          <cell r="E270" t="str">
            <v>01.05.2023</v>
          </cell>
          <cell r="F270" t="str">
            <v>30.09.2023</v>
          </cell>
          <cell r="G270">
            <v>1</v>
          </cell>
        </row>
        <row r="271">
          <cell r="A271" t="str">
            <v>2020003050077socialización y sensibilización</v>
          </cell>
          <cell r="B271" t="str">
            <v>Gerencia de Auditoría Interna</v>
          </cell>
          <cell r="C271">
            <v>2020003050077</v>
          </cell>
          <cell r="D271" t="str">
            <v>socialización y sensibilización</v>
          </cell>
          <cell r="E271" t="str">
            <v>01.01.2023</v>
          </cell>
          <cell r="F271" t="str">
            <v>30.12.2023</v>
          </cell>
          <cell r="G271">
            <v>2</v>
          </cell>
        </row>
        <row r="272">
          <cell r="A272" t="str">
            <v>2020003050078licenciamiento de software</v>
          </cell>
          <cell r="B272" t="str">
            <v>Gerencia de Auditoría Interna</v>
          </cell>
          <cell r="C272">
            <v>2020003050078</v>
          </cell>
          <cell r="D272" t="str">
            <v>licenciamiento de software</v>
          </cell>
          <cell r="E272" t="str">
            <v>30.06.2023</v>
          </cell>
          <cell r="F272" t="str">
            <v>30.09.2023</v>
          </cell>
          <cell r="G272">
            <v>1</v>
          </cell>
        </row>
        <row r="273">
          <cell r="A273" t="str">
            <v>2022003050006FortPlanAudConPersyApoyLog</v>
          </cell>
          <cell r="B273" t="str">
            <v>Gerencia de Auditoría Interna</v>
          </cell>
          <cell r="C273">
            <v>2022003050006</v>
          </cell>
          <cell r="D273" t="str">
            <v>FortPlanAudConPersyApoyLog</v>
          </cell>
          <cell r="E273" t="str">
            <v>NA</v>
          </cell>
          <cell r="F273" t="str">
            <v>NA</v>
          </cell>
          <cell r="G273" t="str">
            <v>NA</v>
          </cell>
        </row>
        <row r="274">
          <cell r="A274" t="str">
            <v>2020003050180Agricultura precisión</v>
          </cell>
          <cell r="B274" t="str">
            <v>Secretaría de Agricultura y Desarrollo Rural</v>
          </cell>
          <cell r="C274">
            <v>2020003050180</v>
          </cell>
          <cell r="D274" t="str">
            <v>Agricultura precisión</v>
          </cell>
          <cell r="E274">
            <v>44927</v>
          </cell>
          <cell r="F274">
            <v>45291</v>
          </cell>
          <cell r="G274">
            <v>0</v>
          </cell>
          <cell r="H274" t="str">
            <v>en el convenio formalizado con AGROSAVIA no se incluyó el desarrollo de esta actividad.</v>
          </cell>
        </row>
        <row r="275">
          <cell r="A275" t="str">
            <v>2020003050180Registro predio exportador</v>
          </cell>
          <cell r="B275" t="str">
            <v>Secretaría de Agricultura y Desarrollo Rural</v>
          </cell>
          <cell r="C275">
            <v>2020003050180</v>
          </cell>
          <cell r="D275" t="str">
            <v>Registro predio exportador</v>
          </cell>
          <cell r="E275">
            <v>44927</v>
          </cell>
          <cell r="F275">
            <v>45291</v>
          </cell>
          <cell r="G275">
            <v>60</v>
          </cell>
          <cell r="H275" t="str">
            <v>se adelatan las actividades pertinentes para certificar 60 predios con registro de predio exportador. Resolucion ICA 824 de 2022</v>
          </cell>
        </row>
        <row r="276">
          <cell r="A276" t="str">
            <v>2020003050180Certificación Internacionales</v>
          </cell>
          <cell r="B276" t="str">
            <v>Secretaría de Agricultura y Desarrollo Rural</v>
          </cell>
          <cell r="C276">
            <v>2020003050180</v>
          </cell>
          <cell r="D276" t="str">
            <v>Certificación Internacionales</v>
          </cell>
          <cell r="E276">
            <v>44927</v>
          </cell>
          <cell r="F276">
            <v>45291</v>
          </cell>
          <cell r="G276">
            <v>60</v>
          </cell>
          <cell r="H276" t="str">
            <v>se adelatan las actividades pertinentes para certificar 60 predios con registro de predio exportador. Resolucion ICA 824 de 2022</v>
          </cell>
        </row>
        <row r="277">
          <cell r="A277" t="str">
            <v>2020003050180Transferencia de tecnología</v>
          </cell>
          <cell r="B277" t="str">
            <v>Secretaría de Agricultura y Desarrollo Rural</v>
          </cell>
          <cell r="C277">
            <v>2020003050180</v>
          </cell>
          <cell r="D277" t="str">
            <v>Transferencia de tecnología</v>
          </cell>
          <cell r="E277">
            <v>44927</v>
          </cell>
          <cell r="F277">
            <v>45291</v>
          </cell>
          <cell r="G277">
            <v>3</v>
          </cell>
          <cell r="H277" t="str">
            <v>3 talleres de formación en los requisitos exigidos en la resolución ICA 824 de 2022</v>
          </cell>
        </row>
        <row r="278">
          <cell r="A278" t="str">
            <v>2020003050180Promoción y sensibilización</v>
          </cell>
          <cell r="B278" t="str">
            <v>Secretaría de Agricultura y Desarrollo Rural</v>
          </cell>
          <cell r="C278">
            <v>2020003050180</v>
          </cell>
          <cell r="D278" t="str">
            <v>Promoción y sensibilización</v>
          </cell>
          <cell r="E278">
            <v>44927</v>
          </cell>
          <cell r="F278">
            <v>45291</v>
          </cell>
          <cell r="G278">
            <v>1</v>
          </cell>
          <cell r="H278" t="str">
            <v>Plan de manejo con control biologico de HLB en limon tahiti, con tamarixia radiata.</v>
          </cell>
        </row>
        <row r="279">
          <cell r="A279" t="str">
            <v>2020003050202Logística, eventos y divulgac</v>
          </cell>
          <cell r="B279" t="str">
            <v>Secretaría de Agricultura y Desarrollo Rural</v>
          </cell>
          <cell r="C279">
            <v>2020003050202</v>
          </cell>
          <cell r="D279" t="str">
            <v>Logística, eventos y divulgac</v>
          </cell>
          <cell r="E279">
            <v>44927</v>
          </cell>
          <cell r="F279">
            <v>45291</v>
          </cell>
          <cell r="G279">
            <v>2</v>
          </cell>
          <cell r="H279" t="str">
            <v>Feria de Agronegocios para la Exportación de Oriente Antioqueño
Congreso Internacional MilAgro</v>
          </cell>
        </row>
        <row r="280">
          <cell r="A280" t="str">
            <v>2020003050202Actual adquis software-licencias</v>
          </cell>
          <cell r="B280" t="str">
            <v>Secretaría de Agricultura y Desarrollo Rural</v>
          </cell>
          <cell r="C280">
            <v>2020003050202</v>
          </cell>
          <cell r="D280" t="str">
            <v>Actual adquis software-licencias</v>
          </cell>
          <cell r="E280">
            <v>44927</v>
          </cell>
          <cell r="F280">
            <v>45291</v>
          </cell>
          <cell r="G280">
            <v>1</v>
          </cell>
          <cell r="H280" t="str">
            <v>Desarrollo de aplicativo WEB para compras Publicas</v>
          </cell>
        </row>
        <row r="281">
          <cell r="A281" t="str">
            <v>2020003050202Personal</v>
          </cell>
          <cell r="B281" t="str">
            <v>Secretaría de Agricultura y Desarrollo Rural</v>
          </cell>
          <cell r="C281">
            <v>2020003050202</v>
          </cell>
          <cell r="D281" t="str">
            <v>Personal</v>
          </cell>
          <cell r="E281">
            <v>44927</v>
          </cell>
          <cell r="F281">
            <v>45291</v>
          </cell>
          <cell r="G281">
            <v>1</v>
          </cell>
        </row>
        <row r="282">
          <cell r="A282" t="str">
            <v>2020003050202Personal</v>
          </cell>
          <cell r="B282" t="str">
            <v>Secretaría de Agricultura y Desarrollo Rural</v>
          </cell>
          <cell r="C282">
            <v>2020003050202</v>
          </cell>
          <cell r="D282" t="str">
            <v>Personal</v>
          </cell>
          <cell r="E282">
            <v>44927</v>
          </cell>
          <cell r="F282">
            <v>45291</v>
          </cell>
          <cell r="G282">
            <v>1</v>
          </cell>
        </row>
        <row r="283">
          <cell r="A283" t="str">
            <v>2020003050202Implementación Plan marketing y campañas</v>
          </cell>
          <cell r="B283" t="str">
            <v>Secretaría de Agricultura y Desarrollo Rural</v>
          </cell>
          <cell r="C283">
            <v>2020003050202</v>
          </cell>
          <cell r="D283" t="str">
            <v>Implementación Plan marketing y campañas</v>
          </cell>
          <cell r="E283">
            <v>44927</v>
          </cell>
          <cell r="F283">
            <v>45291</v>
          </cell>
          <cell r="G283">
            <v>2</v>
          </cell>
          <cell r="H283" t="str">
            <v>Feria Caféstival
Feria Milagro</v>
          </cell>
        </row>
        <row r="284">
          <cell r="A284" t="str">
            <v>2020003050202Plataforma Tecnológica</v>
          </cell>
          <cell r="B284" t="str">
            <v>Secretaría de Agricultura y Desarrollo Rural</v>
          </cell>
          <cell r="C284">
            <v>2020003050202</v>
          </cell>
          <cell r="D284" t="str">
            <v>Plataforma Tecnológica</v>
          </cell>
          <cell r="E284">
            <v>44927</v>
          </cell>
          <cell r="F284">
            <v>45291</v>
          </cell>
          <cell r="G284">
            <v>1</v>
          </cell>
        </row>
        <row r="285">
          <cell r="A285" t="str">
            <v>2020003050202Kit dotación comercialización</v>
          </cell>
          <cell r="B285" t="str">
            <v>Secretaría de Agricultura y Desarrollo Rural</v>
          </cell>
          <cell r="C285">
            <v>2020003050202</v>
          </cell>
          <cell r="D285" t="str">
            <v>Kit dotación comercialización</v>
          </cell>
          <cell r="E285">
            <v>44927</v>
          </cell>
          <cell r="F285">
            <v>45291</v>
          </cell>
          <cell r="G285">
            <v>1.1339999999999999</v>
          </cell>
          <cell r="H285" t="str">
            <v xml:space="preserve">Suministro de 1.134 kits
</v>
          </cell>
        </row>
        <row r="286">
          <cell r="A286" t="str">
            <v>2020003050202Operación Centros integración logística</v>
          </cell>
          <cell r="B286" t="str">
            <v>Secretaría de Agricultura y Desarrollo Rural</v>
          </cell>
          <cell r="C286">
            <v>2020003050202</v>
          </cell>
          <cell r="D286" t="str">
            <v>Operación Centros integración logística</v>
          </cell>
          <cell r="E286">
            <v>44927</v>
          </cell>
          <cell r="F286">
            <v>45291</v>
          </cell>
          <cell r="G286">
            <v>5</v>
          </cell>
          <cell r="H286" t="str">
            <v>Centro de Operación Logistica en el Bajo Cauca- Caucasia</v>
          </cell>
        </row>
        <row r="287">
          <cell r="A287" t="str">
            <v>2020003050202Fortalecimiento asociativo</v>
          </cell>
          <cell r="B287" t="str">
            <v>Secretaría de Agricultura y Desarrollo Rural</v>
          </cell>
          <cell r="C287">
            <v>2020003050202</v>
          </cell>
          <cell r="D287" t="str">
            <v>Fortalecimiento asociativo</v>
          </cell>
          <cell r="E287">
            <v>44927</v>
          </cell>
          <cell r="F287">
            <v>45291</v>
          </cell>
          <cell r="G287">
            <v>37</v>
          </cell>
          <cell r="H287" t="str">
            <v xml:space="preserve">Acompañamiento empresarial a 5  cooperativas DIA.
Fortalecimiento organizaciones de base DIA. 32 organizaciones
Incremento base social Cooperativas DIA
</v>
          </cell>
        </row>
        <row r="288">
          <cell r="A288" t="str">
            <v>2020003050202Estrateg fortalecimiento agroempresarial</v>
          </cell>
          <cell r="B288" t="str">
            <v>Secretaría de Agricultura y Desarrollo Rural</v>
          </cell>
          <cell r="C288">
            <v>2020003050202</v>
          </cell>
          <cell r="D288" t="str">
            <v>Estrateg fortalecimiento agroempresarial</v>
          </cell>
          <cell r="E288">
            <v>44927</v>
          </cell>
          <cell r="F288">
            <v>45291</v>
          </cell>
          <cell r="G288">
            <v>1</v>
          </cell>
          <cell r="H288" t="str">
            <v xml:space="preserve">Fortalecimiento capacidades productivas: Consolidación de demanda de insumos.
Asistencia técnica 
Capacitación
Reglamentación capital de compra de cosecha
</v>
          </cell>
        </row>
        <row r="289">
          <cell r="A289" t="str">
            <v>2020003050202Actualiz adquis hardw-eq comp Sría</v>
          </cell>
          <cell r="B289" t="str">
            <v>Secretaría de Agricultura y Desarrollo Rural</v>
          </cell>
          <cell r="C289">
            <v>2020003050202</v>
          </cell>
          <cell r="D289" t="str">
            <v>Actualiz adquis hardw-eq comp Sría</v>
          </cell>
          <cell r="E289">
            <v>44927</v>
          </cell>
          <cell r="F289">
            <v>45291</v>
          </cell>
          <cell r="G289">
            <v>1</v>
          </cell>
          <cell r="H289" t="str">
            <v>Equipo de computo para diseño y sus licencias</v>
          </cell>
        </row>
        <row r="290">
          <cell r="A290" t="str">
            <v>2020003050202Mejoramiento trapiches (dotación)</v>
          </cell>
          <cell r="B290" t="str">
            <v>Secretaría de Agricultura y Desarrollo Rural</v>
          </cell>
          <cell r="C290">
            <v>2020003050202</v>
          </cell>
          <cell r="D290" t="str">
            <v>Mejoramiento trapiches (dotación)</v>
          </cell>
          <cell r="E290">
            <v>44927</v>
          </cell>
          <cell r="F290">
            <v>45291</v>
          </cell>
          <cell r="G290">
            <v>2</v>
          </cell>
          <cell r="H290" t="str">
            <v xml:space="preserve">Mejoramiento de trapiches en Campamento - centro de acopio panelero  y Angelópolis - agroindustria comunitaria el Barro </v>
          </cell>
        </row>
        <row r="291">
          <cell r="A291" t="str">
            <v>2020003050203insumos, equipos y materiales</v>
          </cell>
          <cell r="B291" t="str">
            <v>Secretaría de Agricultura y Desarrollo Rural</v>
          </cell>
          <cell r="C291">
            <v>2020003050203</v>
          </cell>
          <cell r="D291" t="str">
            <v>insumos, equipos y materiales</v>
          </cell>
          <cell r="E291">
            <v>44927</v>
          </cell>
          <cell r="F291">
            <v>45291</v>
          </cell>
          <cell r="G291">
            <v>1</v>
          </cell>
          <cell r="H291" t="str">
            <v>Subasta inversa  para la entrega de insumos a 50 organizaciones de productores participantes de los procesos de formación SENA. (En ejecución).</v>
          </cell>
        </row>
        <row r="292">
          <cell r="A292" t="str">
            <v>2020003050203Productor capacitados BP-sostenibilidad</v>
          </cell>
          <cell r="B292" t="str">
            <v>Secretaría de Agricultura y Desarrollo Rural</v>
          </cell>
          <cell r="C292">
            <v>2020003050203</v>
          </cell>
          <cell r="D292" t="str">
            <v>Productor capacitados BP-sostenibilidad</v>
          </cell>
          <cell r="E292">
            <v>44927</v>
          </cell>
          <cell r="F292">
            <v>45291</v>
          </cell>
          <cell r="G292">
            <v>614</v>
          </cell>
        </row>
        <row r="293">
          <cell r="A293" t="str">
            <v>2020003050203Profesional-técnico formados extensión</v>
          </cell>
          <cell r="B293" t="str">
            <v>Secretaría de Agricultura y Desarrollo Rural</v>
          </cell>
          <cell r="C293">
            <v>2020003050203</v>
          </cell>
          <cell r="D293" t="str">
            <v>Profesional-técnico formados extensión</v>
          </cell>
          <cell r="E293">
            <v>44927</v>
          </cell>
          <cell r="F293">
            <v>45291</v>
          </cell>
          <cell r="G293">
            <v>58</v>
          </cell>
        </row>
        <row r="294">
          <cell r="A294" t="str">
            <v>2020003050203Eventos CONSEA</v>
          </cell>
          <cell r="B294" t="str">
            <v>Secretaría de Agricultura y Desarrollo Rural</v>
          </cell>
          <cell r="C294">
            <v>2020003050203</v>
          </cell>
          <cell r="D294" t="str">
            <v>Eventos CONSEA</v>
          </cell>
          <cell r="E294">
            <v>44927</v>
          </cell>
          <cell r="F294">
            <v>45291</v>
          </cell>
          <cell r="G294">
            <v>1</v>
          </cell>
          <cell r="H294" t="str">
            <v>Realizado el 7 de julio/23</v>
          </cell>
        </row>
        <row r="295">
          <cell r="A295" t="str">
            <v>2020003050203Transfer de tecnología, planifica y TIC</v>
          </cell>
          <cell r="B295" t="str">
            <v>Secretaría de Agricultura y Desarrollo Rural</v>
          </cell>
          <cell r="C295">
            <v>2020003050203</v>
          </cell>
          <cell r="D295" t="str">
            <v>Transfer de tecnología, planifica y TIC</v>
          </cell>
          <cell r="E295">
            <v>44927</v>
          </cell>
          <cell r="F295">
            <v>45291</v>
          </cell>
          <cell r="G295">
            <v>14</v>
          </cell>
          <cell r="H295" t="str">
            <v>Se realizaron 2 eventos con el Sena: Negocios Verdes y Cannabis medicinal</v>
          </cell>
        </row>
        <row r="296">
          <cell r="A296" t="str">
            <v>2020003050203Campañas sanidad agropecuaria</v>
          </cell>
          <cell r="B296" t="str">
            <v>Secretaría de Agricultura y Desarrollo Rural</v>
          </cell>
          <cell r="C296">
            <v>2020003050203</v>
          </cell>
          <cell r="D296" t="str">
            <v>Campañas sanidad agropecuaria</v>
          </cell>
          <cell r="E296">
            <v>44927</v>
          </cell>
          <cell r="F296">
            <v>45291</v>
          </cell>
          <cell r="G296">
            <v>3</v>
          </cell>
          <cell r="H296" t="str">
            <v>se realizaron 3 campañas en San Carlos</v>
          </cell>
        </row>
        <row r="297">
          <cell r="A297" t="str">
            <v>2020003050203Campañas promoción abejas</v>
          </cell>
          <cell r="B297" t="str">
            <v>Secretaría de Agricultura y Desarrollo Rural</v>
          </cell>
          <cell r="C297">
            <v>2020003050203</v>
          </cell>
          <cell r="D297" t="str">
            <v>Campañas promoción abejas</v>
          </cell>
          <cell r="E297">
            <v>44927</v>
          </cell>
          <cell r="F297">
            <v>45291</v>
          </cell>
          <cell r="G297">
            <v>4</v>
          </cell>
          <cell r="H297" t="str">
            <v>1 campaña en Concordia</v>
          </cell>
        </row>
        <row r="298">
          <cell r="A298" t="str">
            <v>2020003050204Entrega Equipos-KIT-Dotación</v>
          </cell>
          <cell r="B298" t="str">
            <v>Secretaría de Agricultura y Desarrollo Rural</v>
          </cell>
          <cell r="C298">
            <v>2020003050204</v>
          </cell>
          <cell r="D298" t="str">
            <v>Entrega Equipos-KIT-Dotación</v>
          </cell>
          <cell r="E298">
            <v>44927</v>
          </cell>
          <cell r="F298">
            <v>45291</v>
          </cell>
          <cell r="G298">
            <v>30</v>
          </cell>
          <cell r="H298" t="str">
            <v>Municipio de Necoclí: entrega de kits e insumos a 23 productores de plátano y 7 de pasifloras</v>
          </cell>
        </row>
        <row r="299">
          <cell r="A299" t="str">
            <v>2020003050204Implementación de BPA-BPP</v>
          </cell>
          <cell r="B299" t="str">
            <v>Secretaría de Agricultura y Desarrollo Rural</v>
          </cell>
          <cell r="C299">
            <v>2020003050204</v>
          </cell>
          <cell r="D299" t="str">
            <v>Implementación de BPA-BPP</v>
          </cell>
          <cell r="E299">
            <v>44927</v>
          </cell>
          <cell r="F299">
            <v>45291</v>
          </cell>
          <cell r="G299">
            <v>38</v>
          </cell>
          <cell r="H299" t="str">
            <v>Municipio de Chigorodó control fitosanitario cultivos de maracuyá</v>
          </cell>
        </row>
        <row r="300">
          <cell r="A300" t="str">
            <v>2020003050204Fertilizantes-Material Vegetal-Otros</v>
          </cell>
          <cell r="B300" t="str">
            <v>Secretaría de Agricultura y Desarrollo Rural</v>
          </cell>
          <cell r="C300">
            <v>2020003050204</v>
          </cell>
          <cell r="D300" t="str">
            <v>Fertilizantes-Material Vegetal-Otros</v>
          </cell>
          <cell r="E300">
            <v>44927</v>
          </cell>
          <cell r="F300">
            <v>45291</v>
          </cell>
          <cell r="G300">
            <v>683</v>
          </cell>
          <cell r="H300" t="str">
            <v>Municipio de Andes establecimiento de 683 unidades productivas</v>
          </cell>
        </row>
        <row r="301">
          <cell r="A301" t="str">
            <v>2020003050204Fertilizantes-Material Vegetal-Otros</v>
          </cell>
          <cell r="B301" t="str">
            <v>Secretaría de Agricultura y Desarrollo Rural</v>
          </cell>
          <cell r="C301">
            <v>2020003050204</v>
          </cell>
          <cell r="D301" t="str">
            <v>Fertilizantes-Material Vegetal-Otros</v>
          </cell>
          <cell r="E301">
            <v>44927</v>
          </cell>
          <cell r="F301">
            <v>45291</v>
          </cell>
          <cell r="G301">
            <v>1000</v>
          </cell>
          <cell r="H301" t="str">
            <v xml:space="preserve">Municipio de Giraldo entrega de 1,000 colinos de café </v>
          </cell>
        </row>
        <row r="302">
          <cell r="A302" t="str">
            <v>2020003050204Entrega equipos dotación</v>
          </cell>
          <cell r="B302" t="str">
            <v>Secretaría de Agricultura y Desarrollo Rural</v>
          </cell>
          <cell r="C302">
            <v>2020003050204</v>
          </cell>
          <cell r="D302" t="str">
            <v>Entrega equipos dotación</v>
          </cell>
          <cell r="E302">
            <v>44927</v>
          </cell>
          <cell r="F302">
            <v>45291</v>
          </cell>
          <cell r="G302">
            <v>27</v>
          </cell>
          <cell r="H302" t="str">
            <v>Municipio de Concordia entrega de equipos, implementos, e insumos para 27 unidades apicolas</v>
          </cell>
        </row>
        <row r="303">
          <cell r="A303" t="str">
            <v>2020003050204Implementación de MIPE - sanidad</v>
          </cell>
          <cell r="B303" t="str">
            <v>Secretaría de Agricultura y Desarrollo Rural</v>
          </cell>
          <cell r="C303">
            <v>2020003050204</v>
          </cell>
          <cell r="D303" t="str">
            <v>Implementación de MIPE - sanidad</v>
          </cell>
          <cell r="E303">
            <v>44927</v>
          </cell>
          <cell r="F303">
            <v>45291</v>
          </cell>
          <cell r="G303">
            <v>38</v>
          </cell>
          <cell r="H303" t="str">
            <v>Municipio de Chigorodó control fitosanitario cultivos de maracuyá</v>
          </cell>
        </row>
        <row r="304">
          <cell r="A304" t="str">
            <v>2020003050204Entrega insumos establecimiento</v>
          </cell>
          <cell r="B304" t="str">
            <v>Secretaría de Agricultura y Desarrollo Rural</v>
          </cell>
          <cell r="C304">
            <v>2020003050204</v>
          </cell>
          <cell r="D304" t="str">
            <v>Entrega insumos establecimiento</v>
          </cell>
          <cell r="E304">
            <v>44927</v>
          </cell>
          <cell r="F304">
            <v>45291</v>
          </cell>
          <cell r="G304">
            <v>1000</v>
          </cell>
          <cell r="H304" t="str">
            <v>Municipio de Giraldo entrega insumos para el establecimiento  50 hectareas de café</v>
          </cell>
        </row>
        <row r="305">
          <cell r="A305" t="str">
            <v>2020003050219Mesas trabajo desarrollo Alianza</v>
          </cell>
          <cell r="B305" t="str">
            <v>Secretaría de Agricultura y Desarrollo Rural</v>
          </cell>
          <cell r="C305">
            <v>2020003050219</v>
          </cell>
          <cell r="D305" t="str">
            <v>Mesas trabajo desarrollo Alianza</v>
          </cell>
          <cell r="E305">
            <v>44927</v>
          </cell>
          <cell r="F305">
            <v>45291</v>
          </cell>
          <cell r="G305">
            <v>0</v>
          </cell>
        </row>
        <row r="306">
          <cell r="A306" t="str">
            <v>2020003050219Gestiòn Alianza Buen vivir</v>
          </cell>
          <cell r="B306" t="str">
            <v>Secretaría de Agricultura y Desarrollo Rural</v>
          </cell>
          <cell r="C306">
            <v>2020003050219</v>
          </cell>
          <cell r="D306" t="str">
            <v>Gestiòn Alianza Buen vivir</v>
          </cell>
          <cell r="E306">
            <v>44927</v>
          </cell>
          <cell r="F306">
            <v>45291</v>
          </cell>
          <cell r="G306">
            <v>0</v>
          </cell>
        </row>
        <row r="307">
          <cell r="A307" t="str">
            <v>2020003050219Divulgaciòn estra orientadas perdidas</v>
          </cell>
          <cell r="B307" t="str">
            <v>Secretaría de Agricultura y Desarrollo Rural</v>
          </cell>
          <cell r="C307">
            <v>2020003050219</v>
          </cell>
          <cell r="D307" t="str">
            <v>Divulgaciòn estra orientadas perdidas</v>
          </cell>
          <cell r="E307">
            <v>44927</v>
          </cell>
          <cell r="F307">
            <v>45291</v>
          </cell>
          <cell r="G307">
            <v>2</v>
          </cell>
          <cell r="H307" t="str">
            <v>programadas para las subregiones de Norte y Oriente</v>
          </cell>
        </row>
        <row r="308">
          <cell r="A308" t="str">
            <v>2020003050219Elaboraciòn Plan bioagricultura</v>
          </cell>
          <cell r="B308" t="str">
            <v>Secretaría de Agricultura y Desarrollo Rural</v>
          </cell>
          <cell r="C308">
            <v>2020003050219</v>
          </cell>
          <cell r="D308" t="str">
            <v>Elaboraciòn Plan bioagricultura</v>
          </cell>
          <cell r="E308">
            <v>44927</v>
          </cell>
          <cell r="F308">
            <v>45291</v>
          </cell>
          <cell r="G308">
            <v>1</v>
          </cell>
          <cell r="H308" t="str">
            <v>Incluido dentro de la Politica de Crecimiento Verde</v>
          </cell>
        </row>
        <row r="309">
          <cell r="A309" t="str">
            <v>2020003050219Dotaciòn de los Proyectos Pedagicos</v>
          </cell>
          <cell r="B309" t="str">
            <v>Secretaría de Agricultura y Desarrollo Rural</v>
          </cell>
          <cell r="C309">
            <v>2020003050219</v>
          </cell>
          <cell r="D309" t="str">
            <v>Dotaciòn de los Proyectos Pedagicos</v>
          </cell>
          <cell r="E309">
            <v>44927</v>
          </cell>
          <cell r="F309">
            <v>45291</v>
          </cell>
          <cell r="G309">
            <v>60</v>
          </cell>
          <cell r="H309" t="str">
            <v>Diplomado   teorico práctivo en agricultura de presición, tics e innovación y emprendimientos</v>
          </cell>
        </row>
        <row r="310">
          <cell r="A310" t="str">
            <v>2020003050219Dotaciòn de los sistemas productivos</v>
          </cell>
          <cell r="B310" t="str">
            <v>Secretaría de Agricultura y Desarrollo Rural</v>
          </cell>
          <cell r="C310">
            <v>2020003050219</v>
          </cell>
          <cell r="D310" t="str">
            <v>Dotaciòn de los sistemas productivos</v>
          </cell>
          <cell r="E310">
            <v>44927</v>
          </cell>
          <cell r="F310">
            <v>45291</v>
          </cell>
          <cell r="G310">
            <v>2</v>
          </cell>
          <cell r="H310" t="str">
            <v>Municipio de Venecia  25 productores, Municipio de El Peñol 50 productores</v>
          </cell>
        </row>
        <row r="311">
          <cell r="A311" t="str">
            <v>2020003050219Acompañamiento tècnico y capacitaciòn</v>
          </cell>
          <cell r="B311" t="str">
            <v>Secretaría de Agricultura y Desarrollo Rural</v>
          </cell>
          <cell r="C311">
            <v>2020003050219</v>
          </cell>
          <cell r="D311" t="str">
            <v>Acompañamiento tècnico y capacitaciòn</v>
          </cell>
          <cell r="E311">
            <v>44927</v>
          </cell>
          <cell r="F311">
            <v>45291</v>
          </cell>
          <cell r="G311">
            <v>210</v>
          </cell>
          <cell r="H311" t="str">
            <v>Municipio de Amalfi
Mejoramiento de 30 estantes de pesca artesanal,  con practicas de manejo sostenible, entregra de insumos, capacitación ténica y de manejo del producto final para comercializacion, control de calidad, manejo de residuos sólidos y liquidos.  Capacitación en componentes productivos y social empresariales.</v>
          </cell>
        </row>
        <row r="312">
          <cell r="A312" t="str">
            <v>2020003050219Adecuación y mante físico de vía Tercia</v>
          </cell>
          <cell r="B312" t="str">
            <v>Secretaría de Agricultura y Desarrollo Rural</v>
          </cell>
          <cell r="C312">
            <v>2020003050219</v>
          </cell>
          <cell r="D312" t="str">
            <v>Adecuación y mante físico de vía Tercia</v>
          </cell>
          <cell r="E312">
            <v>44927</v>
          </cell>
          <cell r="F312">
            <v>45291</v>
          </cell>
          <cell r="G312">
            <v>0</v>
          </cell>
        </row>
        <row r="313">
          <cell r="A313" t="str">
            <v>2020003050219Acompañamiento y fortal jovenes rurales</v>
          </cell>
          <cell r="B313" t="str">
            <v>Secretaría de Agricultura y Desarrollo Rural</v>
          </cell>
          <cell r="C313">
            <v>2020003050219</v>
          </cell>
          <cell r="D313" t="str">
            <v>Acompañamiento y fortal jovenes rurales</v>
          </cell>
          <cell r="E313">
            <v>44927</v>
          </cell>
          <cell r="F313">
            <v>45291</v>
          </cell>
          <cell r="G313">
            <v>60</v>
          </cell>
          <cell r="H313" t="str">
            <v xml:space="preserve">jóvenes rurales diplomado </v>
          </cell>
        </row>
        <row r="314">
          <cell r="A314" t="str">
            <v>2020003050264Adecuación de PTARs</v>
          </cell>
          <cell r="B314" t="str">
            <v>Secretaría de Agricultura y Desarrollo Rural</v>
          </cell>
          <cell r="C314">
            <v>2020003050264</v>
          </cell>
          <cell r="D314" t="str">
            <v>Adecuación de PTARs</v>
          </cell>
          <cell r="E314">
            <v>44927</v>
          </cell>
          <cell r="F314">
            <v>45291</v>
          </cell>
          <cell r="G314">
            <v>0</v>
          </cell>
        </row>
        <row r="315">
          <cell r="A315" t="str">
            <v>2020003050264Montaje Plantas aprovecha de RSO en PBA</v>
          </cell>
          <cell r="B315" t="str">
            <v>Secretaría de Agricultura y Desarrollo Rural</v>
          </cell>
          <cell r="C315">
            <v>2020003050264</v>
          </cell>
          <cell r="D315" t="str">
            <v>Montaje Plantas aprovecha de RSO en PBA</v>
          </cell>
          <cell r="E315">
            <v>44927</v>
          </cell>
          <cell r="F315">
            <v>45291</v>
          </cell>
          <cell r="G315">
            <v>2</v>
          </cell>
          <cell r="H315" t="str">
            <v>Anori y Amalfí</v>
          </cell>
        </row>
        <row r="316">
          <cell r="A316" t="str">
            <v>2020003050265Potenciar los polos de desarrollo</v>
          </cell>
          <cell r="B316" t="str">
            <v>Secretaría de Agricultura y Desarrollo Rural</v>
          </cell>
          <cell r="C316">
            <v>2020003050265</v>
          </cell>
          <cell r="D316" t="str">
            <v>Potenciar los polos de desarrollo</v>
          </cell>
          <cell r="E316">
            <v>44927</v>
          </cell>
          <cell r="F316">
            <v>45291</v>
          </cell>
          <cell r="G316">
            <v>6</v>
          </cell>
        </row>
        <row r="317">
          <cell r="A317" t="str">
            <v>2020003050265Estableci recuperación áreas de cultivos</v>
          </cell>
          <cell r="B317" t="str">
            <v>Secretaría de Agricultura y Desarrollo Rural</v>
          </cell>
          <cell r="C317">
            <v>2020003050265</v>
          </cell>
          <cell r="D317" t="str">
            <v>Estableci recuperación áreas de cultivos</v>
          </cell>
          <cell r="E317">
            <v>44927</v>
          </cell>
          <cell r="F317">
            <v>45291</v>
          </cell>
          <cell r="G317">
            <v>140</v>
          </cell>
        </row>
        <row r="318">
          <cell r="A318" t="str">
            <v>2020003050265Construc invernaderos estableci cultivos</v>
          </cell>
          <cell r="B318" t="str">
            <v>Secretaría de Agricultura y Desarrollo Rural</v>
          </cell>
          <cell r="C318">
            <v>2020003050265</v>
          </cell>
          <cell r="D318" t="str">
            <v>Construc invernaderos estableci cultivos</v>
          </cell>
          <cell r="E318">
            <v>44927</v>
          </cell>
          <cell r="F318">
            <v>45291</v>
          </cell>
          <cell r="G318">
            <v>1</v>
          </cell>
        </row>
        <row r="319">
          <cell r="A319" t="str">
            <v>2020003050265Gestión para formalizar las alianzas</v>
          </cell>
          <cell r="B319" t="str">
            <v>Secretaría de Agricultura y Desarrollo Rural</v>
          </cell>
          <cell r="C319">
            <v>2020003050265</v>
          </cell>
          <cell r="D319" t="str">
            <v>Gestión para formalizar las alianzas</v>
          </cell>
          <cell r="E319">
            <v>44927</v>
          </cell>
          <cell r="F319">
            <v>45291</v>
          </cell>
          <cell r="G319">
            <v>3</v>
          </cell>
          <cell r="H319" t="str">
            <v>Prestación de servicios: Abogado</v>
          </cell>
        </row>
        <row r="320">
          <cell r="A320" t="str">
            <v>2020003050265Personal apoyo gestión cadenas</v>
          </cell>
          <cell r="B320" t="str">
            <v>Secretaría de Agricultura y Desarrollo Rural</v>
          </cell>
          <cell r="C320">
            <v>2020003050265</v>
          </cell>
          <cell r="D320" t="str">
            <v>Personal apoyo gestión cadenas</v>
          </cell>
          <cell r="E320">
            <v>44927</v>
          </cell>
          <cell r="F320">
            <v>45291</v>
          </cell>
          <cell r="G320">
            <v>2</v>
          </cell>
          <cell r="H320" t="str">
            <v>Prestación de servicios: Abogado y comunicador</v>
          </cell>
        </row>
        <row r="321">
          <cell r="A321" t="str">
            <v>2020003050313Mejoramiento infraestructura productiva</v>
          </cell>
          <cell r="B321" t="str">
            <v>Secretaría de Agricultura y Desarrollo Rural</v>
          </cell>
          <cell r="C321">
            <v>2020003050313</v>
          </cell>
          <cell r="D321" t="str">
            <v>Mejoramiento infraestructura productiva</v>
          </cell>
          <cell r="E321">
            <v>44927</v>
          </cell>
          <cell r="F321">
            <v>45291</v>
          </cell>
          <cell r="G321">
            <v>3</v>
          </cell>
        </row>
        <row r="322">
          <cell r="A322" t="str">
            <v>2020003050313Gestión recursos financiación proyec cti</v>
          </cell>
          <cell r="B322" t="str">
            <v>Secretaría de Agricultura y Desarrollo Rural</v>
          </cell>
          <cell r="C322">
            <v>2020003050313</v>
          </cell>
          <cell r="D322" t="str">
            <v>Gestión recursos financiación proyec cti</v>
          </cell>
          <cell r="E322">
            <v>44927</v>
          </cell>
          <cell r="F322">
            <v>45291</v>
          </cell>
          <cell r="G322">
            <v>1</v>
          </cell>
        </row>
        <row r="323">
          <cell r="A323" t="str">
            <v>2020003050313Gestión logística funcióna/ ciudadelas</v>
          </cell>
          <cell r="B323" t="str">
            <v>Secretaría de Agricultura y Desarrollo Rural</v>
          </cell>
          <cell r="C323">
            <v>2020003050313</v>
          </cell>
          <cell r="D323" t="str">
            <v>Gestión logística funcióna/ ciudadelas</v>
          </cell>
          <cell r="E323">
            <v>44927</v>
          </cell>
          <cell r="F323">
            <v>45291</v>
          </cell>
          <cell r="G323">
            <v>2</v>
          </cell>
          <cell r="H323" t="str">
            <v>Solo se cofinanciaron 2 ciudadelas en Oriente - Marinilla y Norte - Santa Rosa de Osos, las otras 2 programadas para Sopetran y Tarso se cambio el alcance.</v>
          </cell>
        </row>
        <row r="324">
          <cell r="A324" t="str">
            <v>2020003050313Formulación plan cannabis para Antioquia</v>
          </cell>
          <cell r="B324" t="str">
            <v>Secretaría de Agricultura y Desarrollo Rural</v>
          </cell>
          <cell r="C324">
            <v>2020003050313</v>
          </cell>
          <cell r="D324" t="str">
            <v>Formulación plan cannabis para Antioquia</v>
          </cell>
          <cell r="E324">
            <v>44927</v>
          </cell>
          <cell r="F324">
            <v>45291</v>
          </cell>
          <cell r="G324">
            <v>0</v>
          </cell>
        </row>
        <row r="325">
          <cell r="A325" t="str">
            <v>2020003050317Event extensíon rural tranf tecnología</v>
          </cell>
          <cell r="B325" t="str">
            <v>Secretaría de Agricultura y Desarrollo Rural</v>
          </cell>
          <cell r="C325">
            <v>2020003050317</v>
          </cell>
          <cell r="D325" t="str">
            <v>Event extensíon rural tranf tecnología</v>
          </cell>
          <cell r="E325">
            <v>44927</v>
          </cell>
          <cell r="F325">
            <v>45291</v>
          </cell>
          <cell r="G325">
            <v>3</v>
          </cell>
        </row>
        <row r="326">
          <cell r="A326" t="str">
            <v>2020003050317Productores agroforestales acompañados</v>
          </cell>
          <cell r="B326" t="str">
            <v>Secretaría de Agricultura y Desarrollo Rural</v>
          </cell>
          <cell r="C326">
            <v>2020003050317</v>
          </cell>
          <cell r="D326" t="str">
            <v>Productores agroforestales acompañados</v>
          </cell>
          <cell r="E326">
            <v>44927</v>
          </cell>
          <cell r="F326">
            <v>45291</v>
          </cell>
          <cell r="G326">
            <v>80</v>
          </cell>
          <cell r="H326" t="str">
            <v>San Roque</v>
          </cell>
        </row>
        <row r="327">
          <cell r="A327" t="str">
            <v>2020003050317Producción Material Propagativo-calidad</v>
          </cell>
          <cell r="B327" t="str">
            <v>Secretaría de Agricultura y Desarrollo Rural</v>
          </cell>
          <cell r="C327">
            <v>2020003050317</v>
          </cell>
          <cell r="D327" t="str">
            <v>Producción Material Propagativo-calidad</v>
          </cell>
          <cell r="E327">
            <v>44927</v>
          </cell>
          <cell r="F327">
            <v>45291</v>
          </cell>
          <cell r="G327">
            <v>170364</v>
          </cell>
          <cell r="H327" t="str">
            <v>Caucasia 26.334, cáceres 26.334, zaragoza 26.334, nechí 26.334, el Bagre 26.334, Ebéjico 12.400, Belmira 1.700, San pedro de los Milagros 1.600, Santa Rosa de osos 1.700, Entrerrios 1.700, vigia del fuerte 18.000, betulia 1.594</v>
          </cell>
        </row>
        <row r="328">
          <cell r="A328" t="str">
            <v>2020003050317Implement Sist Agroforest-Silvopastoril</v>
          </cell>
          <cell r="B328" t="str">
            <v>Secretaría de Agricultura y Desarrollo Rural</v>
          </cell>
          <cell r="C328">
            <v>2020003050317</v>
          </cell>
          <cell r="D328" t="str">
            <v>Implement Sist Agroforest-Silvopastoril</v>
          </cell>
          <cell r="E328">
            <v>44927</v>
          </cell>
          <cell r="F328">
            <v>45291</v>
          </cell>
          <cell r="G328">
            <v>381</v>
          </cell>
          <cell r="H328" t="str">
            <v>Caucasia70, Cáceres 70, El Bagre 70, Nechi, 70, Zaragoza 70, San Carlos  31</v>
          </cell>
        </row>
        <row r="329">
          <cell r="A329" t="str">
            <v>2020003050318implementar modelos de negocio</v>
          </cell>
          <cell r="B329" t="str">
            <v>Secretaría de Agricultura y Desarrollo Rural</v>
          </cell>
          <cell r="C329">
            <v>2020003050318</v>
          </cell>
          <cell r="D329" t="str">
            <v>implementar modelos de negocio</v>
          </cell>
          <cell r="E329">
            <v>44927</v>
          </cell>
          <cell r="F329">
            <v>45291</v>
          </cell>
          <cell r="G329">
            <v>3</v>
          </cell>
        </row>
        <row r="330">
          <cell r="A330" t="str">
            <v>2020003050318Nuevos emprendimientos</v>
          </cell>
          <cell r="B330" t="str">
            <v>Secretaría de Agricultura y Desarrollo Rural</v>
          </cell>
          <cell r="C330">
            <v>2020003050318</v>
          </cell>
          <cell r="D330" t="str">
            <v>Nuevos emprendimientos</v>
          </cell>
          <cell r="E330">
            <v>44927</v>
          </cell>
          <cell r="F330">
            <v>45291</v>
          </cell>
          <cell r="G330">
            <v>50</v>
          </cell>
        </row>
        <row r="331">
          <cell r="A331" t="str">
            <v>2020003050318fortalecimiento de organizaciones</v>
          </cell>
          <cell r="B331" t="str">
            <v>Secretaría de Agricultura y Desarrollo Rural</v>
          </cell>
          <cell r="C331">
            <v>2020003050318</v>
          </cell>
          <cell r="D331" t="str">
            <v>fortalecimiento de organizaciones</v>
          </cell>
          <cell r="E331">
            <v>44927</v>
          </cell>
          <cell r="F331">
            <v>45291</v>
          </cell>
          <cell r="G331">
            <v>51</v>
          </cell>
        </row>
        <row r="332">
          <cell r="A332" t="str">
            <v>2020003050318Caracterización de organizaciones</v>
          </cell>
          <cell r="B332" t="str">
            <v>Secretaría de Agricultura y Desarrollo Rural</v>
          </cell>
          <cell r="C332">
            <v>2020003050318</v>
          </cell>
          <cell r="D332" t="str">
            <v>Caracterización de organizaciones</v>
          </cell>
          <cell r="E332">
            <v>44927</v>
          </cell>
          <cell r="F332">
            <v>45291</v>
          </cell>
          <cell r="G332">
            <v>22</v>
          </cell>
        </row>
        <row r="333">
          <cell r="A333" t="str">
            <v>2020003050233Formación a mujeres e institucionalidad</v>
          </cell>
          <cell r="B333" t="str">
            <v>Secretaría de las Mujeres</v>
          </cell>
          <cell r="C333">
            <v>2020003050233</v>
          </cell>
          <cell r="D333" t="str">
            <v>Formación a mujeres e institucionalidad</v>
          </cell>
          <cell r="E333">
            <v>44972</v>
          </cell>
          <cell r="F333">
            <v>45291</v>
          </cell>
          <cell r="G333">
            <v>15</v>
          </cell>
        </row>
        <row r="334">
          <cell r="A334" t="str">
            <v>2020003050233Creación asesoria fortaleci/ mesas</v>
          </cell>
          <cell r="B334" t="str">
            <v>Secretaría de las Mujeres</v>
          </cell>
          <cell r="C334">
            <v>2020003050233</v>
          </cell>
          <cell r="D334" t="str">
            <v>Creación asesoria fortaleci/ mesas</v>
          </cell>
          <cell r="E334">
            <v>44972</v>
          </cell>
          <cell r="F334">
            <v>45291</v>
          </cell>
          <cell r="G334">
            <v>12</v>
          </cell>
        </row>
        <row r="335">
          <cell r="A335" t="str">
            <v>2020003050233Implem estrategia hogares protección</v>
          </cell>
          <cell r="B335" t="str">
            <v>Secretaría de las Mujeres</v>
          </cell>
          <cell r="C335">
            <v>2020003050233</v>
          </cell>
          <cell r="D335" t="str">
            <v>Implem estrategia hogares protección</v>
          </cell>
          <cell r="E335">
            <v>44972</v>
          </cell>
          <cell r="F335">
            <v>45291</v>
          </cell>
          <cell r="G335">
            <v>1</v>
          </cell>
        </row>
        <row r="336">
          <cell r="A336" t="str">
            <v>2020003050233Implementación linea 123</v>
          </cell>
          <cell r="B336" t="str">
            <v>Secretaría de las Mujeres</v>
          </cell>
          <cell r="C336">
            <v>2020003050233</v>
          </cell>
          <cell r="D336" t="str">
            <v>Implementación linea 123</v>
          </cell>
          <cell r="E336">
            <v>44972</v>
          </cell>
          <cell r="F336">
            <v>45291</v>
          </cell>
          <cell r="G336">
            <v>1</v>
          </cell>
        </row>
        <row r="337">
          <cell r="A337" t="str">
            <v>2020003050233Practicantes de excelencia</v>
          </cell>
          <cell r="B337" t="str">
            <v>Secretaría de las Mujeres</v>
          </cell>
          <cell r="C337">
            <v>2020003050233</v>
          </cell>
          <cell r="D337" t="str">
            <v>Practicantes de excelencia</v>
          </cell>
          <cell r="E337">
            <v>44972</v>
          </cell>
          <cell r="F337">
            <v>45291</v>
          </cell>
          <cell r="G337">
            <v>4</v>
          </cell>
        </row>
        <row r="338">
          <cell r="A338" t="str">
            <v>2020003050233Plan de atención mujeres victimas</v>
          </cell>
          <cell r="B338" t="str">
            <v>Secretaría de las Mujeres</v>
          </cell>
          <cell r="C338">
            <v>2020003050233</v>
          </cell>
          <cell r="D338" t="str">
            <v>Plan de atención mujeres victimas</v>
          </cell>
          <cell r="E338">
            <v>44972</v>
          </cell>
          <cell r="F338">
            <v>45291</v>
          </cell>
          <cell r="G338">
            <v>20</v>
          </cell>
        </row>
        <row r="339">
          <cell r="A339" t="str">
            <v>2020003050230Implemen/ programa vivienda y mejora/</v>
          </cell>
          <cell r="B339" t="str">
            <v>Secretaría de las Mujeres</v>
          </cell>
          <cell r="C339">
            <v>2020003050230</v>
          </cell>
          <cell r="D339" t="str">
            <v>Implemen/ programa vivienda y mejora/</v>
          </cell>
          <cell r="E339">
            <v>44972</v>
          </cell>
          <cell r="F339">
            <v>45291</v>
          </cell>
          <cell r="G339">
            <v>0</v>
          </cell>
        </row>
        <row r="340">
          <cell r="A340" t="str">
            <v>2020003050230Creación y/o fortaleci/ und apícola</v>
          </cell>
          <cell r="B340" t="str">
            <v>Secretaría de las Mujeres</v>
          </cell>
          <cell r="C340">
            <v>2020003050230</v>
          </cell>
          <cell r="D340" t="str">
            <v>Creación y/o fortaleci/ und apícola</v>
          </cell>
          <cell r="E340">
            <v>44972</v>
          </cell>
          <cell r="F340">
            <v>45291</v>
          </cell>
          <cell r="G340">
            <v>0</v>
          </cell>
        </row>
        <row r="341">
          <cell r="A341" t="str">
            <v>2020003050230Capacitación a mujeres en apicultura</v>
          </cell>
          <cell r="B341" t="str">
            <v>Secretaría de las Mujeres</v>
          </cell>
          <cell r="C341">
            <v>2020003050230</v>
          </cell>
          <cell r="D341" t="str">
            <v>Capacitación a mujeres en apicultura</v>
          </cell>
          <cell r="E341">
            <v>44972</v>
          </cell>
          <cell r="F341">
            <v>45291</v>
          </cell>
          <cell r="G341">
            <v>0</v>
          </cell>
        </row>
        <row r="342">
          <cell r="A342" t="str">
            <v>2020003050230Capacitación derecho equidad genero</v>
          </cell>
          <cell r="B342" t="str">
            <v>Secretaría de las Mujeres</v>
          </cell>
          <cell r="C342">
            <v>2020003050230</v>
          </cell>
          <cell r="D342" t="str">
            <v>Capacitación derecho equidad genero</v>
          </cell>
          <cell r="E342">
            <v>44972</v>
          </cell>
          <cell r="F342">
            <v>45291</v>
          </cell>
          <cell r="G342">
            <v>55</v>
          </cell>
        </row>
        <row r="343">
          <cell r="A343" t="str">
            <v>2020003050230Creación y fortalecimiento granjas</v>
          </cell>
          <cell r="B343" t="str">
            <v>Secretaría de las Mujeres</v>
          </cell>
          <cell r="C343">
            <v>2020003050230</v>
          </cell>
          <cell r="D343" t="str">
            <v>Creación y fortalecimiento granjas</v>
          </cell>
          <cell r="E343">
            <v>44972</v>
          </cell>
          <cell r="F343">
            <v>45291</v>
          </cell>
          <cell r="G343">
            <v>0</v>
          </cell>
        </row>
        <row r="344">
          <cell r="A344" t="str">
            <v>2020003050230Implementación estrategias educación</v>
          </cell>
          <cell r="B344" t="str">
            <v>Secretaría de las Mujeres</v>
          </cell>
          <cell r="C344">
            <v>2020003050230</v>
          </cell>
          <cell r="D344" t="str">
            <v>Implementación estrategias educación</v>
          </cell>
          <cell r="E344">
            <v>44972</v>
          </cell>
          <cell r="F344">
            <v>45291</v>
          </cell>
          <cell r="G344">
            <v>0</v>
          </cell>
        </row>
        <row r="345">
          <cell r="A345" t="str">
            <v>2020003050237Plan Departamental del Cuidado</v>
          </cell>
          <cell r="B345" t="str">
            <v>Secretaría de las Mujeres</v>
          </cell>
          <cell r="C345">
            <v>2020003050237</v>
          </cell>
          <cell r="D345" t="str">
            <v>Plan Departamental del Cuidado</v>
          </cell>
          <cell r="E345">
            <v>44972</v>
          </cell>
          <cell r="F345">
            <v>45291</v>
          </cell>
          <cell r="G345">
            <v>20</v>
          </cell>
        </row>
        <row r="346">
          <cell r="A346" t="str">
            <v>2020003050237Asesorias para el fortale/ org mujeres</v>
          </cell>
          <cell r="B346" t="str">
            <v>Secretaría de las Mujeres</v>
          </cell>
          <cell r="C346">
            <v>2020003050237</v>
          </cell>
          <cell r="D346" t="str">
            <v>Asesorias para el fortale/ org mujeres</v>
          </cell>
          <cell r="E346">
            <v>44972</v>
          </cell>
          <cell r="F346">
            <v>45291</v>
          </cell>
          <cell r="G346">
            <v>32</v>
          </cell>
        </row>
        <row r="347">
          <cell r="A347" t="str">
            <v>2020003050237Estrategias para la equidad de genero</v>
          </cell>
          <cell r="B347" t="str">
            <v>Secretaría de las Mujeres</v>
          </cell>
          <cell r="C347">
            <v>2020003050237</v>
          </cell>
          <cell r="D347" t="str">
            <v>Estrategias para la equidad de genero</v>
          </cell>
          <cell r="E347">
            <v>44972</v>
          </cell>
          <cell r="F347">
            <v>45291</v>
          </cell>
          <cell r="G347">
            <v>0</v>
          </cell>
        </row>
        <row r="348">
          <cell r="A348" t="str">
            <v>2020003050237Ferias del empleo</v>
          </cell>
          <cell r="B348" t="str">
            <v>Secretaría de las Mujeres</v>
          </cell>
          <cell r="C348">
            <v>2020003050237</v>
          </cell>
          <cell r="D348" t="str">
            <v>Ferias del empleo</v>
          </cell>
          <cell r="E348">
            <v>44972</v>
          </cell>
          <cell r="F348">
            <v>45291</v>
          </cell>
          <cell r="G348">
            <v>1</v>
          </cell>
        </row>
        <row r="349">
          <cell r="A349" t="str">
            <v>2020003050237Alianzas empresa publico privada</v>
          </cell>
          <cell r="B349" t="str">
            <v>Secretaría de las Mujeres</v>
          </cell>
          <cell r="C349">
            <v>2020003050237</v>
          </cell>
          <cell r="D349" t="str">
            <v>Alianzas empresa publico privada</v>
          </cell>
          <cell r="E349">
            <v>44972</v>
          </cell>
          <cell r="F349">
            <v>45291</v>
          </cell>
          <cell r="G349">
            <v>229</v>
          </cell>
        </row>
        <row r="350">
          <cell r="A350" t="str">
            <v>2020003050237Asesorias y alianza sector financiero</v>
          </cell>
          <cell r="B350" t="str">
            <v>Secretaría de las Mujeres</v>
          </cell>
          <cell r="C350">
            <v>2020003050237</v>
          </cell>
          <cell r="D350" t="str">
            <v>Asesorias y alianza sector financiero</v>
          </cell>
          <cell r="E350">
            <v>44972</v>
          </cell>
          <cell r="F350">
            <v>45291</v>
          </cell>
          <cell r="G350">
            <v>59</v>
          </cell>
        </row>
        <row r="351">
          <cell r="A351" t="str">
            <v>2020003050237Acompaña/ y fortaleci/ iniciativas</v>
          </cell>
          <cell r="B351" t="str">
            <v>Secretaría de las Mujeres</v>
          </cell>
          <cell r="C351">
            <v>2020003050237</v>
          </cell>
          <cell r="D351" t="str">
            <v>Acompaña/ y fortaleci/ iniciativas</v>
          </cell>
          <cell r="E351">
            <v>44972</v>
          </cell>
          <cell r="F351">
            <v>45291</v>
          </cell>
          <cell r="G351">
            <v>0</v>
          </cell>
        </row>
        <row r="352">
          <cell r="A352" t="str">
            <v>2021003050046Diseño implementacion plan de paz</v>
          </cell>
          <cell r="B352" t="str">
            <v>Secretaría de las Mujeres</v>
          </cell>
          <cell r="C352">
            <v>2021003050046</v>
          </cell>
          <cell r="D352" t="str">
            <v>Diseño implementacion plan de paz</v>
          </cell>
          <cell r="E352">
            <v>44972</v>
          </cell>
          <cell r="F352">
            <v>45291</v>
          </cell>
          <cell r="G352">
            <v>0.45</v>
          </cell>
        </row>
        <row r="353">
          <cell r="A353" t="str">
            <v>2021003050046Formacion mujeres escenarios de paz</v>
          </cell>
          <cell r="B353" t="str">
            <v>Secretaría de las Mujeres</v>
          </cell>
          <cell r="C353">
            <v>2021003050046</v>
          </cell>
          <cell r="D353" t="str">
            <v>Formacion mujeres escenarios de paz</v>
          </cell>
          <cell r="E353">
            <v>44972</v>
          </cell>
          <cell r="F353">
            <v>45291</v>
          </cell>
          <cell r="G353">
            <v>55</v>
          </cell>
        </row>
        <row r="354">
          <cell r="A354" t="str">
            <v>2020003050229Transporte aéreo</v>
          </cell>
          <cell r="B354" t="str">
            <v>Secretaría de las Mujeres</v>
          </cell>
          <cell r="C354">
            <v>2020003050229</v>
          </cell>
          <cell r="D354" t="str">
            <v>Transporte aéreo</v>
          </cell>
          <cell r="E354">
            <v>44972</v>
          </cell>
          <cell r="F354">
            <v>45291</v>
          </cell>
          <cell r="G354">
            <v>0.75</v>
          </cell>
        </row>
        <row r="355">
          <cell r="A355" t="str">
            <v>2020003050229Articulación para la inclusión laboral</v>
          </cell>
          <cell r="B355" t="str">
            <v>Secretaría de las Mujeres</v>
          </cell>
          <cell r="C355">
            <v>2020003050229</v>
          </cell>
          <cell r="D355" t="str">
            <v>Articulación para la inclusión laboral</v>
          </cell>
          <cell r="E355">
            <v>44972</v>
          </cell>
          <cell r="F355">
            <v>45291</v>
          </cell>
          <cell r="G355">
            <v>0.3</v>
          </cell>
        </row>
        <row r="356">
          <cell r="A356" t="str">
            <v>2020003050229Asesoría implementación plan coedu</v>
          </cell>
          <cell r="B356" t="str">
            <v>Secretaría de las Mujeres</v>
          </cell>
          <cell r="C356">
            <v>2020003050229</v>
          </cell>
          <cell r="D356" t="str">
            <v>Asesoría implementación plan coedu</v>
          </cell>
          <cell r="E356">
            <v>44972</v>
          </cell>
          <cell r="F356">
            <v>45291</v>
          </cell>
          <cell r="G356">
            <v>0.7</v>
          </cell>
        </row>
        <row r="357">
          <cell r="A357" t="str">
            <v>2020003050229Logística para reconocimientos</v>
          </cell>
          <cell r="B357" t="str">
            <v>Secretaría de las Mujeres</v>
          </cell>
          <cell r="C357">
            <v>2020003050229</v>
          </cell>
          <cell r="D357" t="str">
            <v>Logística para reconocimientos</v>
          </cell>
          <cell r="E357">
            <v>44972</v>
          </cell>
          <cell r="F357">
            <v>45291</v>
          </cell>
          <cell r="G357">
            <v>0.75</v>
          </cell>
        </row>
        <row r="358">
          <cell r="A358" t="str">
            <v>2020003050229Reconocimiento a las mujeres</v>
          </cell>
          <cell r="B358" t="str">
            <v>Secretaría de las Mujeres</v>
          </cell>
          <cell r="C358">
            <v>2020003050229</v>
          </cell>
          <cell r="D358" t="str">
            <v>Reconocimiento a las mujeres</v>
          </cell>
          <cell r="E358">
            <v>44972</v>
          </cell>
          <cell r="F358">
            <v>45291</v>
          </cell>
          <cell r="G358">
            <v>2</v>
          </cell>
        </row>
        <row r="359">
          <cell r="A359" t="str">
            <v>2020003050229Antioqueña de Oro</v>
          </cell>
          <cell r="B359" t="str">
            <v>Secretaría de las Mujeres</v>
          </cell>
          <cell r="C359">
            <v>2020003050229</v>
          </cell>
          <cell r="D359" t="str">
            <v>Antioqueña de Oro</v>
          </cell>
          <cell r="E359">
            <v>44972</v>
          </cell>
          <cell r="F359">
            <v>45291</v>
          </cell>
          <cell r="G359">
            <v>1</v>
          </cell>
        </row>
        <row r="360">
          <cell r="A360" t="str">
            <v>2020003050229Transporte</v>
          </cell>
          <cell r="B360" t="str">
            <v>Secretaría de las Mujeres</v>
          </cell>
          <cell r="C360">
            <v>2020003050229</v>
          </cell>
          <cell r="D360" t="str">
            <v>Transporte</v>
          </cell>
          <cell r="E360">
            <v>44972</v>
          </cell>
          <cell r="F360">
            <v>45291</v>
          </cell>
          <cell r="G360">
            <v>0.75</v>
          </cell>
        </row>
        <row r="361">
          <cell r="A361" t="str">
            <v>2020003050229Diseño e implementación campaña</v>
          </cell>
          <cell r="B361" t="str">
            <v>Secretaría de las Mujeres</v>
          </cell>
          <cell r="C361">
            <v>2020003050229</v>
          </cell>
          <cell r="D361" t="str">
            <v>Diseño e implementación campaña</v>
          </cell>
          <cell r="E361">
            <v>44972</v>
          </cell>
          <cell r="F361">
            <v>45291</v>
          </cell>
          <cell r="G361">
            <v>0.75</v>
          </cell>
        </row>
        <row r="362">
          <cell r="A362" t="str">
            <v>2020003050229Consolidación consejo consultivo</v>
          </cell>
          <cell r="B362" t="str">
            <v>Secretaría de las Mujeres</v>
          </cell>
          <cell r="C362">
            <v>2020003050229</v>
          </cell>
          <cell r="D362" t="str">
            <v>Consolidación consejo consultivo</v>
          </cell>
          <cell r="E362">
            <v>44972</v>
          </cell>
          <cell r="F362">
            <v>45291</v>
          </cell>
          <cell r="G362">
            <v>0.75</v>
          </cell>
        </row>
        <row r="363">
          <cell r="A363" t="str">
            <v>2020003050229Implementación Consejo consultivo</v>
          </cell>
          <cell r="B363" t="str">
            <v>Secretaría de las Mujeres</v>
          </cell>
          <cell r="C363">
            <v>2020003050229</v>
          </cell>
          <cell r="D363" t="str">
            <v>Implementación Consejo consultivo</v>
          </cell>
          <cell r="E363">
            <v>44972</v>
          </cell>
          <cell r="F363">
            <v>45291</v>
          </cell>
          <cell r="G363">
            <v>0.75</v>
          </cell>
        </row>
        <row r="364">
          <cell r="A364" t="str">
            <v>2020003050229Logística para formación</v>
          </cell>
          <cell r="B364" t="str">
            <v>Secretaría de las Mujeres</v>
          </cell>
          <cell r="C364">
            <v>2020003050229</v>
          </cell>
          <cell r="D364" t="str">
            <v>Logística para formación</v>
          </cell>
          <cell r="E364">
            <v>44972</v>
          </cell>
          <cell r="F364">
            <v>45291</v>
          </cell>
          <cell r="G364">
            <v>0.75</v>
          </cell>
        </row>
        <row r="365">
          <cell r="A365" t="str">
            <v>2020003050229Capacitaciones equidad de genero</v>
          </cell>
          <cell r="B365" t="str">
            <v>Secretaría de las Mujeres</v>
          </cell>
          <cell r="C365">
            <v>2020003050229</v>
          </cell>
          <cell r="D365" t="str">
            <v>Capacitaciones equidad de genero</v>
          </cell>
          <cell r="E365">
            <v>44972</v>
          </cell>
          <cell r="F365">
            <v>45291</v>
          </cell>
          <cell r="G365">
            <v>35</v>
          </cell>
        </row>
        <row r="366">
          <cell r="A366" t="str">
            <v>2020003050229Practicantes de excelencia</v>
          </cell>
          <cell r="B366" t="str">
            <v>Secretaría de las Mujeres</v>
          </cell>
          <cell r="C366">
            <v>2020003050229</v>
          </cell>
          <cell r="D366" t="str">
            <v>Practicantes de excelencia</v>
          </cell>
          <cell r="E366">
            <v>44972</v>
          </cell>
          <cell r="F366">
            <v>45291</v>
          </cell>
          <cell r="G366">
            <v>4</v>
          </cell>
        </row>
        <row r="367">
          <cell r="A367" t="str">
            <v>2020003050229Política publica implementada mpio</v>
          </cell>
          <cell r="B367" t="str">
            <v>Secretaría de las Mujeres</v>
          </cell>
          <cell r="C367">
            <v>2020003050229</v>
          </cell>
          <cell r="D367" t="str">
            <v>Política publica implementada mpio</v>
          </cell>
          <cell r="E367">
            <v>44972</v>
          </cell>
          <cell r="F367">
            <v>45291</v>
          </cell>
          <cell r="G367">
            <v>19</v>
          </cell>
        </row>
        <row r="368">
          <cell r="A368" t="str">
            <v>2020003050229Encuentro de observatorios</v>
          </cell>
          <cell r="B368" t="str">
            <v>Secretaría de las Mujeres</v>
          </cell>
          <cell r="C368">
            <v>2020003050229</v>
          </cell>
          <cell r="D368" t="str">
            <v>Encuentro de observatorios</v>
          </cell>
          <cell r="E368">
            <v>44972</v>
          </cell>
          <cell r="F368">
            <v>45291</v>
          </cell>
          <cell r="G368">
            <v>0</v>
          </cell>
        </row>
        <row r="369">
          <cell r="A369" t="str">
            <v>2020003050229Investigaciones situación mujeres</v>
          </cell>
          <cell r="B369" t="str">
            <v>Secretaría de las Mujeres</v>
          </cell>
          <cell r="C369">
            <v>2020003050229</v>
          </cell>
          <cell r="D369" t="str">
            <v>Investigaciones situación mujeres</v>
          </cell>
          <cell r="E369">
            <v>44972</v>
          </cell>
          <cell r="F369">
            <v>45291</v>
          </cell>
          <cell r="G369">
            <v>1</v>
          </cell>
        </row>
        <row r="370">
          <cell r="A370" t="str">
            <v>2020003050229Implementación plan estratégico</v>
          </cell>
          <cell r="B370" t="str">
            <v>Secretaría de las Mujeres</v>
          </cell>
          <cell r="C370">
            <v>2020003050229</v>
          </cell>
          <cell r="D370" t="str">
            <v>Implementación plan estratégico</v>
          </cell>
          <cell r="E370">
            <v>44972</v>
          </cell>
          <cell r="F370">
            <v>45291</v>
          </cell>
          <cell r="G370">
            <v>0.75</v>
          </cell>
        </row>
        <row r="371">
          <cell r="A371" t="str">
            <v>2020003050229Adquisición de equipos de computo</v>
          </cell>
          <cell r="B371" t="str">
            <v>Secretaría de las Mujeres</v>
          </cell>
          <cell r="C371">
            <v>2020003050229</v>
          </cell>
          <cell r="D371" t="str">
            <v>Adquisición de equipos de computo</v>
          </cell>
          <cell r="E371">
            <v>44972</v>
          </cell>
          <cell r="F371">
            <v>45291</v>
          </cell>
          <cell r="G371">
            <v>1</v>
          </cell>
        </row>
        <row r="372">
          <cell r="A372" t="str">
            <v>2020003050235Formación en participación política</v>
          </cell>
          <cell r="B372" t="str">
            <v>Secretaría de las Mujeres</v>
          </cell>
          <cell r="C372">
            <v>2020003050235</v>
          </cell>
          <cell r="D372" t="str">
            <v>Formación en participación política</v>
          </cell>
          <cell r="E372">
            <v>44972</v>
          </cell>
          <cell r="F372">
            <v>45291</v>
          </cell>
          <cell r="G372">
            <v>300</v>
          </cell>
        </row>
        <row r="373">
          <cell r="A373" t="str">
            <v>2020003050235Encuentros de mujeres públicas</v>
          </cell>
          <cell r="B373" t="str">
            <v>Secretaría de las Mujeres</v>
          </cell>
          <cell r="C373">
            <v>2020003050235</v>
          </cell>
          <cell r="D373" t="str">
            <v>Encuentros de mujeres públicas</v>
          </cell>
          <cell r="E373">
            <v>44972</v>
          </cell>
          <cell r="F373">
            <v>45291</v>
          </cell>
          <cell r="G373">
            <v>1</v>
          </cell>
        </row>
        <row r="374">
          <cell r="A374" t="str">
            <v>2020003050235Asesoria proyectos a mujeres publicas</v>
          </cell>
          <cell r="B374" t="str">
            <v>Secretaría de las Mujeres</v>
          </cell>
          <cell r="C374">
            <v>2020003050235</v>
          </cell>
          <cell r="D374" t="str">
            <v>Asesoria proyectos a mujeres publicas</v>
          </cell>
          <cell r="E374">
            <v>44972</v>
          </cell>
          <cell r="F374">
            <v>45291</v>
          </cell>
          <cell r="G374">
            <v>10</v>
          </cell>
        </row>
        <row r="375">
          <cell r="A375" t="str">
            <v>2020003050235Capacitación participación ciudadana</v>
          </cell>
          <cell r="B375" t="str">
            <v>Secretaría de las Mujeres</v>
          </cell>
          <cell r="C375">
            <v>2020003050235</v>
          </cell>
          <cell r="D375" t="str">
            <v>Capacitación participación ciudadana</v>
          </cell>
          <cell r="E375">
            <v>44972</v>
          </cell>
          <cell r="F375">
            <v>45291</v>
          </cell>
          <cell r="G375">
            <v>335</v>
          </cell>
        </row>
        <row r="376">
          <cell r="A376" t="str">
            <v>2020003050236Implementacion campaña</v>
          </cell>
          <cell r="B376" t="str">
            <v>Secretaría de las Mujeres</v>
          </cell>
          <cell r="C376">
            <v>2020003050236</v>
          </cell>
          <cell r="D376" t="str">
            <v>Implementacion campaña</v>
          </cell>
          <cell r="E376">
            <v>44972</v>
          </cell>
          <cell r="F376">
            <v>45291</v>
          </cell>
          <cell r="G376">
            <v>0.75</v>
          </cell>
        </row>
        <row r="377">
          <cell r="A377" t="str">
            <v>2020003050236Formulacion plan dptal del cuidado</v>
          </cell>
          <cell r="B377" t="str">
            <v>Secretaría de las Mujeres</v>
          </cell>
          <cell r="C377">
            <v>2020003050236</v>
          </cell>
          <cell r="D377" t="str">
            <v>Formulacion plan dptal del cuidado</v>
          </cell>
          <cell r="E377">
            <v>44972</v>
          </cell>
          <cell r="F377">
            <v>45291</v>
          </cell>
          <cell r="G377">
            <v>0.75</v>
          </cell>
        </row>
        <row r="378">
          <cell r="A378" t="str">
            <v>2020003050236Implementacion estrategias edu DDSSRR</v>
          </cell>
          <cell r="B378" t="str">
            <v>Secretaría de las Mujeres</v>
          </cell>
          <cell r="C378">
            <v>2020003050236</v>
          </cell>
          <cell r="D378" t="str">
            <v>Implementacion estrategias edu DDSSRR</v>
          </cell>
          <cell r="E378">
            <v>44972</v>
          </cell>
          <cell r="F378">
            <v>45291</v>
          </cell>
          <cell r="G378">
            <v>20</v>
          </cell>
        </row>
        <row r="379">
          <cell r="A379" t="str">
            <v>2020003050006Acciones comunicacionales G. Documental</v>
          </cell>
          <cell r="B379" t="str">
            <v>Secretaría de Suministros y Servicios</v>
          </cell>
          <cell r="C379">
            <v>2020003050006</v>
          </cell>
          <cell r="D379" t="str">
            <v>Acciones comunicacionales G. Documental</v>
          </cell>
          <cell r="E379" t="str">
            <v>01.01.2023</v>
          </cell>
          <cell r="F379" t="str">
            <v>30.09.2023</v>
          </cell>
          <cell r="G379">
            <v>1</v>
          </cell>
        </row>
        <row r="380">
          <cell r="A380" t="str">
            <v>2020003050006Capacitación en Gestión Documental</v>
          </cell>
          <cell r="B380" t="str">
            <v>Secretaría de Suministros y Servicios</v>
          </cell>
          <cell r="C380">
            <v>2020003050006</v>
          </cell>
          <cell r="D380" t="str">
            <v>Capacitación en Gestión Documental</v>
          </cell>
          <cell r="E380" t="str">
            <v>01.01.2023</v>
          </cell>
          <cell r="F380" t="str">
            <v>30.09.2023</v>
          </cell>
          <cell r="G380">
            <v>1</v>
          </cell>
        </row>
        <row r="381">
          <cell r="A381" t="str">
            <v>2020003050006Almacenamiento y custodia de documentos</v>
          </cell>
          <cell r="B381" t="str">
            <v>Secretaría de Suministros y Servicios</v>
          </cell>
          <cell r="C381">
            <v>2020003050006</v>
          </cell>
          <cell r="D381" t="str">
            <v>Almacenamiento y custodia de documentos</v>
          </cell>
          <cell r="E381" t="str">
            <v>01.01.2023</v>
          </cell>
          <cell r="F381" t="str">
            <v>30.09.2023</v>
          </cell>
          <cell r="G381">
            <v>1</v>
          </cell>
        </row>
        <row r="382">
          <cell r="A382" t="str">
            <v>2020003050006Descripción de documentos</v>
          </cell>
          <cell r="B382" t="str">
            <v>Secretaría de Suministros y Servicios</v>
          </cell>
          <cell r="C382">
            <v>2020003050006</v>
          </cell>
          <cell r="D382" t="str">
            <v>Descripción de documentos</v>
          </cell>
          <cell r="E382" t="str">
            <v>01.01.2023</v>
          </cell>
          <cell r="F382" t="str">
            <v>30.09.2023</v>
          </cell>
          <cell r="G382">
            <v>1</v>
          </cell>
        </row>
        <row r="383">
          <cell r="A383" t="str">
            <v>2020003050006Digitalización de documentos</v>
          </cell>
          <cell r="B383" t="str">
            <v>Secretaría de Suministros y Servicios</v>
          </cell>
          <cell r="C383">
            <v>2020003050006</v>
          </cell>
          <cell r="D383" t="str">
            <v>Digitalización de documentos</v>
          </cell>
          <cell r="E383" t="str">
            <v>01.01.2023</v>
          </cell>
          <cell r="F383" t="str">
            <v>30.09.2023</v>
          </cell>
          <cell r="G383">
            <v>1</v>
          </cell>
        </row>
        <row r="384">
          <cell r="A384" t="str">
            <v>2020003050007Adquisición de vehículos</v>
          </cell>
          <cell r="B384" t="str">
            <v>Secretaría de Suministros y Servicios</v>
          </cell>
          <cell r="C384">
            <v>2020003050007</v>
          </cell>
          <cell r="D384" t="str">
            <v>Adquisición de vehículos</v>
          </cell>
          <cell r="E384" t="str">
            <v>01.01.2023</v>
          </cell>
          <cell r="F384" t="str">
            <v>30.09.2023</v>
          </cell>
          <cell r="G384">
            <v>0.4</v>
          </cell>
          <cell r="H384" t="str">
            <v>Para el periodo de reporte ingresaron tres vehículos al parque automotor de la entidad, no se han priorizado recursos adicionales nuevas adquisiciones</v>
          </cell>
        </row>
        <row r="385">
          <cell r="A385" t="str">
            <v>2020003050007Adquisición unidades manejadoras de aire</v>
          </cell>
          <cell r="B385" t="str">
            <v>Secretaría de Suministros y Servicios</v>
          </cell>
          <cell r="C385">
            <v>2020003050007</v>
          </cell>
          <cell r="D385" t="str">
            <v>Adquisición unidades manejadoras de aire</v>
          </cell>
          <cell r="E385" t="str">
            <v>01.01.2023</v>
          </cell>
          <cell r="F385" t="str">
            <v>30.09.2023</v>
          </cell>
          <cell r="G385">
            <v>0</v>
          </cell>
          <cell r="H385" t="str">
            <v>A pesar de asignarse recursos, surgieron riesgos en los tiempos de ejecución; por tanto, no se ejecutará la actividad</v>
          </cell>
        </row>
        <row r="386">
          <cell r="A386" t="str">
            <v>2020003050007Cambio cielo rasos CAD y Sedes externas</v>
          </cell>
          <cell r="B386" t="str">
            <v>Secretaría de Suministros y Servicios</v>
          </cell>
          <cell r="C386">
            <v>2020003050007</v>
          </cell>
          <cell r="D386" t="str">
            <v>Cambio cielo rasos CAD y Sedes externas</v>
          </cell>
          <cell r="E386" t="str">
            <v>01.01.2023</v>
          </cell>
          <cell r="F386" t="str">
            <v>30.09.2023</v>
          </cell>
          <cell r="G386">
            <v>0</v>
          </cell>
          <cell r="H386" t="str">
            <v>No se priorizaron recursos para la actividad</v>
          </cell>
        </row>
        <row r="387">
          <cell r="A387" t="str">
            <v>2020003050007Modernización tecnologica</v>
          </cell>
          <cell r="B387" t="str">
            <v>Secretaría de Suministros y Servicios</v>
          </cell>
          <cell r="C387">
            <v>2020003050007</v>
          </cell>
          <cell r="D387" t="str">
            <v>Modernización tecnologica</v>
          </cell>
          <cell r="E387" t="str">
            <v>01.01.2023</v>
          </cell>
          <cell r="F387" t="str">
            <v>30.09.2023</v>
          </cell>
          <cell r="G387">
            <v>1</v>
          </cell>
        </row>
        <row r="388">
          <cell r="A388" t="str">
            <v>2020003050007Maquinaria y equipo</v>
          </cell>
          <cell r="B388" t="str">
            <v>Secretaría de Suministros y Servicios</v>
          </cell>
          <cell r="C388">
            <v>2020003050007</v>
          </cell>
          <cell r="D388" t="str">
            <v>Maquinaria y equipo</v>
          </cell>
          <cell r="E388" t="str">
            <v>01.01.2023</v>
          </cell>
          <cell r="F388" t="str">
            <v>30.09.2023</v>
          </cell>
          <cell r="G388">
            <v>0</v>
          </cell>
        </row>
        <row r="389">
          <cell r="A389" t="str">
            <v>2020003050007Abastecimiento</v>
          </cell>
          <cell r="B389" t="str">
            <v>Secretaría de Suministros y Servicios</v>
          </cell>
          <cell r="C389">
            <v>2020003050007</v>
          </cell>
          <cell r="D389" t="str">
            <v>Abastecimiento</v>
          </cell>
          <cell r="E389" t="str">
            <v>01.01.2023</v>
          </cell>
          <cell r="F389" t="str">
            <v>30.09.2023</v>
          </cell>
          <cell r="G389">
            <v>0</v>
          </cell>
        </row>
        <row r="390">
          <cell r="A390" t="str">
            <v>2020003050007Consultorías</v>
          </cell>
          <cell r="B390" t="str">
            <v>Secretaría de Suministros y Servicios</v>
          </cell>
          <cell r="C390">
            <v>2020003050007</v>
          </cell>
          <cell r="D390" t="str">
            <v>Consultorías</v>
          </cell>
          <cell r="E390" t="str">
            <v>01.01.2023</v>
          </cell>
          <cell r="F390" t="str">
            <v>30.09.2023</v>
          </cell>
          <cell r="G390">
            <v>0</v>
          </cell>
        </row>
        <row r="391">
          <cell r="A391" t="str">
            <v>2020003050007Obras infraestructura bienes inmuebles</v>
          </cell>
          <cell r="B391" t="str">
            <v>Secretaría de Suministros y Servicios</v>
          </cell>
          <cell r="C391">
            <v>2020003050007</v>
          </cell>
          <cell r="D391" t="str">
            <v>Obras infraestructura bienes inmuebles</v>
          </cell>
          <cell r="E391" t="str">
            <v>01.01.2023</v>
          </cell>
          <cell r="F391" t="str">
            <v>30.09.2023</v>
          </cell>
          <cell r="G391">
            <v>0</v>
          </cell>
        </row>
        <row r="392">
          <cell r="A392" t="str">
            <v>2020003050007Adquisición-instalación paneles solares</v>
          </cell>
          <cell r="B392" t="str">
            <v>Secretaría de Suministros y Servicios</v>
          </cell>
          <cell r="C392">
            <v>2020003050007</v>
          </cell>
          <cell r="D392" t="str">
            <v>Adquisición-instalación paneles solares</v>
          </cell>
          <cell r="E392" t="str">
            <v>01.01.2023</v>
          </cell>
          <cell r="F392" t="str">
            <v>30.09.2023</v>
          </cell>
          <cell r="G392">
            <v>0</v>
          </cell>
          <cell r="H392" t="str">
            <v xml:space="preserve">Se reportara a final de la vigencia </v>
          </cell>
        </row>
        <row r="393">
          <cell r="A393" t="str">
            <v>2020003050007Adecuación de puestos de trabajo</v>
          </cell>
          <cell r="B393" t="str">
            <v>Secretaría de Suministros y Servicios</v>
          </cell>
          <cell r="C393">
            <v>2020003050007</v>
          </cell>
          <cell r="D393" t="str">
            <v>Adecuación de puestos de trabajo</v>
          </cell>
          <cell r="E393" t="str">
            <v>01.01.2023</v>
          </cell>
          <cell r="F393" t="str">
            <v>30.09.2023</v>
          </cell>
          <cell r="G393">
            <v>0</v>
          </cell>
        </row>
        <row r="394">
          <cell r="A394" t="str">
            <v>2020003050061Campañas de comunicaciones ejecutadas</v>
          </cell>
          <cell r="B394" t="str">
            <v>Secretaría de Suministros y Servicios</v>
          </cell>
          <cell r="C394">
            <v>2020003050061</v>
          </cell>
          <cell r="D394" t="str">
            <v>Campañas de comunicaciones ejecutadas</v>
          </cell>
          <cell r="E394" t="str">
            <v>01.01.2023</v>
          </cell>
          <cell r="F394" t="str">
            <v>30.09.2023</v>
          </cell>
          <cell r="G394">
            <v>2</v>
          </cell>
          <cell r="H394" t="str">
            <v>Con base a lo planteado en reunion con las areas encargadas, se tomó la desición de migrar los trámites de "sede electrónica" a la pagina web https://antioquia.gov.co por esta razón para septiembre se realizará de nuevo la campaña "Sede Electrónica" dirigida a la nueva URL.</v>
          </cell>
        </row>
        <row r="395">
          <cell r="A395" t="str">
            <v>2020003050061Población impactada por fuera del CAD</v>
          </cell>
          <cell r="B395" t="str">
            <v>Secretaría de Suministros y Servicios</v>
          </cell>
          <cell r="C395">
            <v>2020003050061</v>
          </cell>
          <cell r="D395" t="str">
            <v>Población impactada por fuera del CAD</v>
          </cell>
          <cell r="E395" t="str">
            <v>01.01.2023</v>
          </cell>
          <cell r="F395" t="str">
            <v>30.09.2023</v>
          </cell>
          <cell r="G395">
            <v>81991</v>
          </cell>
          <cell r="H395" t="str">
            <v xml:space="preserve">Todas las Secretarías con trabajo en territorio  de la Gobernación aportan en la ejecución del indicador, ya que sus actividades impactan directamente a los ciudadanos. La Dirección de Atención a la Ciudadanía igualmente está acompañando las Jornadas "UNIDOS" en territorio, brindando asesoría en la radicación de PQRSD y gestión de trámites. </v>
          </cell>
        </row>
        <row r="396">
          <cell r="A396" t="str">
            <v>2020003050061Trámites racionalizados en el SUIT</v>
          </cell>
          <cell r="B396" t="str">
            <v>Secretaría de Suministros y Servicios</v>
          </cell>
          <cell r="C396">
            <v>2020003050061</v>
          </cell>
          <cell r="D396" t="str">
            <v>Trámites racionalizados en el SUIT</v>
          </cell>
          <cell r="E396" t="str">
            <v>01.01.2023</v>
          </cell>
          <cell r="F396" t="str">
            <v>30.09.2023</v>
          </cell>
          <cell r="G396">
            <v>41</v>
          </cell>
          <cell r="H396" t="str">
            <v>Durante el trimestre no  se racionalizaron tramites ya que la meta establecida para el cuatrienio está cumplida por encima de lo proyectado.</v>
          </cell>
        </row>
        <row r="397">
          <cell r="A397" t="str">
            <v>2020003050061Nro Herramientas tecnológicas virtuales</v>
          </cell>
          <cell r="B397" t="str">
            <v>Secretaría de Suministros y Servicios</v>
          </cell>
          <cell r="C397">
            <v>2020003050061</v>
          </cell>
          <cell r="D397" t="str">
            <v>Nro Herramientas tecnológicas virtuales</v>
          </cell>
          <cell r="E397" t="str">
            <v>01.01.2023</v>
          </cell>
          <cell r="F397" t="str">
            <v>30.09.2023</v>
          </cell>
          <cell r="G397">
            <v>1</v>
          </cell>
          <cell r="H397" t="str">
            <v>Las heramientas estan implementadas y funcionando correctamente.</v>
          </cell>
        </row>
        <row r="398">
          <cell r="A398" t="str">
            <v>2020003050061Servidores capacitados temas de servicio</v>
          </cell>
          <cell r="B398" t="str">
            <v>Secretaría de Suministros y Servicios</v>
          </cell>
          <cell r="C398">
            <v>2020003050061</v>
          </cell>
          <cell r="D398" t="str">
            <v>Servidores capacitados temas de servicio</v>
          </cell>
          <cell r="E398" t="str">
            <v>01.01.2023</v>
          </cell>
          <cell r="F398" t="str">
            <v>30.09.2023</v>
          </cell>
          <cell r="G398">
            <v>470</v>
          </cell>
          <cell r="H398" t="str">
            <v>Se capacitan a los servidores entemas  PQRSD, Mercurio y Tramites. La invitación esta abierta para toda la Gobernación. No obstante en este trimestre de realizó un trabajo especial con la Gerencia de Catastro teniendo en cuenta que se ha evidenciado una baja calificación del indicador de respuesta oprtuna e PQRSD.</v>
          </cell>
        </row>
        <row r="399">
          <cell r="A399" t="str">
            <v>2021003050040Seguimiento de la gestión de residuos</v>
          </cell>
          <cell r="B399" t="str">
            <v>Secretaría de Suministros y Servicios</v>
          </cell>
          <cell r="C399">
            <v>2021003050040</v>
          </cell>
          <cell r="D399" t="str">
            <v>Seguimiento de la gestión de residuos</v>
          </cell>
          <cell r="E399" t="str">
            <v>01.01.2023</v>
          </cell>
          <cell r="F399" t="str">
            <v>30.09.2023</v>
          </cell>
          <cell r="G399">
            <v>0.75</v>
          </cell>
          <cell r="H399" t="str">
            <v>El seguimiento se realiza de forma mensual, se cuenta con indicador en el sistema de gestión de la entidad</v>
          </cell>
        </row>
        <row r="400">
          <cell r="A400" t="str">
            <v>2021003050040Auditoría sistema de Gestión Ambiental</v>
          </cell>
          <cell r="B400" t="str">
            <v>Secretaría de Suministros y Servicios</v>
          </cell>
          <cell r="C400">
            <v>2021003050040</v>
          </cell>
          <cell r="D400" t="str">
            <v>Auditoría sistema de Gestión Ambiental</v>
          </cell>
          <cell r="E400" t="str">
            <v>01.01.2023</v>
          </cell>
          <cell r="F400" t="str">
            <v>30.09.2023</v>
          </cell>
          <cell r="G400">
            <v>0</v>
          </cell>
          <cell r="H400" t="str">
            <v>Esta actividad se cumplirá al cierre de la vigencia</v>
          </cell>
        </row>
        <row r="401">
          <cell r="A401" t="str">
            <v>2021003050040Mantenimiento Sistema Gestión Ambiental</v>
          </cell>
          <cell r="B401" t="str">
            <v>Secretaría de Suministros y Servicios</v>
          </cell>
          <cell r="C401">
            <v>2021003050040</v>
          </cell>
          <cell r="D401" t="str">
            <v>Mantenimiento Sistema Gestión Ambiental</v>
          </cell>
          <cell r="E401" t="str">
            <v>01.01.2023</v>
          </cell>
          <cell r="F401" t="str">
            <v>30.09.2023</v>
          </cell>
          <cell r="G401">
            <v>0.5</v>
          </cell>
          <cell r="H401" t="str">
            <v>Se está avanzando en el cierre de brechas con el fin de implementar el Sistema de Gestión Ambiental</v>
          </cell>
        </row>
        <row r="402">
          <cell r="A402" t="str">
            <v>2021003050040Mantenimiento modelo Compras Sostenibles</v>
          </cell>
          <cell r="B402" t="str">
            <v>Secretaría de Suministros y Servicios</v>
          </cell>
          <cell r="C402">
            <v>2021003050040</v>
          </cell>
          <cell r="D402" t="str">
            <v>Mantenimiento modelo Compras Sostenibles</v>
          </cell>
          <cell r="E402" t="str">
            <v>01.01.2023</v>
          </cell>
          <cell r="F402" t="str">
            <v>30.09.2023</v>
          </cell>
          <cell r="G402">
            <v>0.9</v>
          </cell>
          <cell r="H402" t="str">
            <v>Se está avanzando en el plan de trabajo, con el fin de incorporar elementos de planeación y gestión en el proceso de adquisición de bienes y servicios</v>
          </cell>
        </row>
        <row r="403">
          <cell r="A403" t="str">
            <v>2021003050040Sensibilización separación de residuos</v>
          </cell>
          <cell r="B403" t="str">
            <v>Secretaría de Suministros y Servicios</v>
          </cell>
          <cell r="C403">
            <v>2021003050040</v>
          </cell>
          <cell r="D403" t="str">
            <v>Sensibilización separación de residuos</v>
          </cell>
          <cell r="E403" t="str">
            <v>01.01.2023</v>
          </cell>
          <cell r="F403" t="str">
            <v>30.09.2023</v>
          </cell>
          <cell r="G403">
            <v>0.5</v>
          </cell>
          <cell r="H403" t="str">
            <v>Se está dando cumplimiento al plan de formación y concientización con los diferentes actores del Sistema de Gestión Basura Cero</v>
          </cell>
        </row>
        <row r="404">
          <cell r="A404" t="str">
            <v>2021003050040Caracterización de residuos sólidos</v>
          </cell>
          <cell r="B404" t="str">
            <v>Secretaría de Suministros y Servicios</v>
          </cell>
          <cell r="C404">
            <v>2021003050040</v>
          </cell>
          <cell r="D404" t="str">
            <v>Caracterización de residuos sólidos</v>
          </cell>
          <cell r="E404" t="str">
            <v>01.01.2023</v>
          </cell>
          <cell r="F404" t="str">
            <v>30.09.2023</v>
          </cell>
          <cell r="G404">
            <v>0.75</v>
          </cell>
          <cell r="H404" t="str">
            <v>Se está realizando caracterización enfocada en los residuos especiales generados en la entidad</v>
          </cell>
        </row>
        <row r="405">
          <cell r="A405" t="str">
            <v>2021003050040Auditoría Compras Públicas Sostenibles</v>
          </cell>
          <cell r="B405" t="str">
            <v>Secretaría de Suministros y Servicios</v>
          </cell>
          <cell r="C405">
            <v>2021003050040</v>
          </cell>
          <cell r="D405" t="str">
            <v>Auditoría Compras Públicas Sostenibles</v>
          </cell>
          <cell r="E405" t="str">
            <v>01.01.2023</v>
          </cell>
          <cell r="F405" t="str">
            <v>30.09.2023</v>
          </cell>
          <cell r="G405">
            <v>0</v>
          </cell>
          <cell r="H405" t="str">
            <v>No se tiene programada auditoría al respecto, sin embargo en la auditoría del sistema de gestión ambiental resulta un componente importante</v>
          </cell>
        </row>
        <row r="406">
          <cell r="A406" t="str">
            <v>2022003050049Contratación recurso humano</v>
          </cell>
          <cell r="B406" t="str">
            <v>Secretaría de Suministros y Servicios</v>
          </cell>
          <cell r="C406">
            <v>2022003050049</v>
          </cell>
          <cell r="D406" t="str">
            <v>Contratación recurso humano</v>
          </cell>
          <cell r="E406" t="str">
            <v>01.01.2023</v>
          </cell>
          <cell r="F406" t="str">
            <v>30.09.2023</v>
          </cell>
          <cell r="H406" t="str">
            <v xml:space="preserve">Se reportara a final de la vigencia </v>
          </cell>
        </row>
        <row r="407">
          <cell r="A407" t="str">
            <v>2022003050049Construcción y aplicacion MAE</v>
          </cell>
          <cell r="B407" t="str">
            <v>Secretaría de Suministros y Servicios</v>
          </cell>
          <cell r="C407">
            <v>2022003050049</v>
          </cell>
          <cell r="D407" t="str">
            <v>Construcción y aplicacion MAE</v>
          </cell>
          <cell r="E407" t="str">
            <v>01.01.2023</v>
          </cell>
          <cell r="F407" t="str">
            <v>30.09.2023</v>
          </cell>
          <cell r="H407" t="str">
            <v xml:space="preserve">Se reportara a final de la vigencia </v>
          </cell>
        </row>
        <row r="408">
          <cell r="A408" t="str">
            <v>2020003050008Implementación y capacitación en SARLAFT</v>
          </cell>
          <cell r="B408" t="str">
            <v>Secretaría General</v>
          </cell>
          <cell r="C408">
            <v>2020003050008</v>
          </cell>
          <cell r="D408" t="str">
            <v>Implementación y capacitación en SARLAFT</v>
          </cell>
          <cell r="E408" t="str">
            <v>01.01.2023</v>
          </cell>
          <cell r="F408" t="str">
            <v>31.12.2023</v>
          </cell>
          <cell r="G408">
            <v>0.7</v>
          </cell>
        </row>
        <row r="409">
          <cell r="A409" t="str">
            <v>2020003050008Oficial de cumplimiento SARLAFT</v>
          </cell>
          <cell r="B409" t="str">
            <v>Secretaría General</v>
          </cell>
          <cell r="C409">
            <v>2020003050008</v>
          </cell>
          <cell r="D409" t="str">
            <v>Oficial de cumplimiento SARLAFT</v>
          </cell>
          <cell r="E409" t="str">
            <v>01.01.2023</v>
          </cell>
          <cell r="F409" t="str">
            <v>31.12.2023</v>
          </cell>
          <cell r="G409">
            <v>0.7</v>
          </cell>
        </row>
        <row r="410">
          <cell r="A410" t="str">
            <v>2020003050008Sistema de información ESAL</v>
          </cell>
          <cell r="B410" t="str">
            <v>Secretaría General</v>
          </cell>
          <cell r="C410">
            <v>2020003050008</v>
          </cell>
          <cell r="D410" t="str">
            <v>Sistema de información ESAL</v>
          </cell>
          <cell r="E410" t="str">
            <v>01.01.2023</v>
          </cell>
          <cell r="F410" t="str">
            <v>31.12.2023</v>
          </cell>
          <cell r="G410">
            <v>1</v>
          </cell>
        </row>
        <row r="411">
          <cell r="A411" t="str">
            <v>2020003050008Asesorías y capacitaciones contratación</v>
          </cell>
          <cell r="B411" t="str">
            <v>Secretaría General</v>
          </cell>
          <cell r="C411">
            <v>2020003050008</v>
          </cell>
          <cell r="D411" t="str">
            <v>Asesorías y capacitaciones contratación</v>
          </cell>
          <cell r="E411" t="str">
            <v>01.01.2023</v>
          </cell>
          <cell r="F411" t="str">
            <v>31.12.2023</v>
          </cell>
          <cell r="G411">
            <v>1679</v>
          </cell>
          <cell r="H411" t="str">
            <v>Durante la vigencia 2023 se han capacitado a 1.679 servidores públicos en materia contractual.</v>
          </cell>
        </row>
        <row r="412">
          <cell r="A412" t="str">
            <v>2020003050008Visitas y capacitaciones ESAL</v>
          </cell>
          <cell r="B412" t="str">
            <v>Secretaría General</v>
          </cell>
          <cell r="C412">
            <v>2020003050008</v>
          </cell>
          <cell r="D412" t="str">
            <v>Visitas y capacitaciones ESAL</v>
          </cell>
          <cell r="E412" t="str">
            <v>01.01.2023</v>
          </cell>
          <cell r="F412" t="str">
            <v>31.12.2023</v>
          </cell>
          <cell r="G412">
            <v>1859</v>
          </cell>
          <cell r="H412" t="str">
            <v>Durante la vigencia 2023 se han capacitado 1.588 y se han inspeccionado 271 Entidades sin Animo de Lucro</v>
          </cell>
        </row>
        <row r="413">
          <cell r="A413" t="str">
            <v>2020003050008Talento humano capacitación ESAL</v>
          </cell>
          <cell r="B413" t="str">
            <v>Secretaría General</v>
          </cell>
          <cell r="C413">
            <v>2020003050008</v>
          </cell>
          <cell r="D413" t="str">
            <v>Talento humano capacitación ESAL</v>
          </cell>
          <cell r="E413" t="str">
            <v>01.01.2023</v>
          </cell>
          <cell r="F413" t="str">
            <v>31.12.2023</v>
          </cell>
          <cell r="G413">
            <v>0.75</v>
          </cell>
        </row>
        <row r="414">
          <cell r="A414" t="str">
            <v>2020003050008Talento humano gestión proc. judiciales</v>
          </cell>
          <cell r="B414" t="str">
            <v>Secretaría General</v>
          </cell>
          <cell r="C414">
            <v>2020003050008</v>
          </cell>
          <cell r="D414" t="str">
            <v>Talento humano gestión proc. judiciales</v>
          </cell>
          <cell r="E414" t="str">
            <v>01.01.2023</v>
          </cell>
          <cell r="F414" t="str">
            <v>31.12.2023</v>
          </cell>
          <cell r="G414">
            <v>0.75</v>
          </cell>
        </row>
        <row r="415">
          <cell r="A415" t="str">
            <v>2020003050067Form Reg PDET ZOMAC</v>
          </cell>
          <cell r="B415" t="str">
            <v>Secretaría de Minas</v>
          </cell>
          <cell r="C415">
            <v>2020003050067</v>
          </cell>
          <cell r="D415" t="str">
            <v>Form Reg PDET ZOMAC</v>
          </cell>
          <cell r="E415" t="str">
            <v>01.01.2023</v>
          </cell>
          <cell r="F415" t="str">
            <v>31.12.2023</v>
          </cell>
          <cell r="G415">
            <v>11113</v>
          </cell>
        </row>
        <row r="416">
          <cell r="A416" t="str">
            <v>2020003050067SU-095</v>
          </cell>
          <cell r="B416" t="str">
            <v>Secretaría de Minas</v>
          </cell>
          <cell r="C416">
            <v>2020003050067</v>
          </cell>
          <cell r="D416" t="str">
            <v>SU-095</v>
          </cell>
          <cell r="E416" t="str">
            <v>01.01.2023</v>
          </cell>
          <cell r="F416" t="str">
            <v>31.12.2023</v>
          </cell>
          <cell r="G416">
            <v>0</v>
          </cell>
          <cell r="H416" t="str">
            <v xml:space="preserve">Se esta en revisión por parte de la ANM, desde agosto del 2022, el protocolo de las audiencias. 
Aun se esta pendiente de que los proponentes adecuen su trámite con los requerimientos de la sentencia respecto a la ventanilla minera.
</v>
          </cell>
        </row>
        <row r="417">
          <cell r="A417" t="str">
            <v>2020003050067Encuentros Eco</v>
          </cell>
          <cell r="B417" t="str">
            <v>Secretaría de Minas</v>
          </cell>
          <cell r="C417">
            <v>2020003050067</v>
          </cell>
          <cell r="D417" t="str">
            <v>Encuentros Eco</v>
          </cell>
          <cell r="E417" t="str">
            <v>01.01.2023</v>
          </cell>
          <cell r="F417" t="str">
            <v>31.12.2023</v>
          </cell>
          <cell r="G417">
            <v>43</v>
          </cell>
        </row>
        <row r="418">
          <cell r="A418" t="str">
            <v>2020003050067Minuta PCC</v>
          </cell>
          <cell r="B418" t="str">
            <v>Secretaría de Minas</v>
          </cell>
          <cell r="C418">
            <v>2020003050067</v>
          </cell>
          <cell r="D418" t="str">
            <v>Minuta PCC</v>
          </cell>
          <cell r="E418" t="str">
            <v>01.01.2023</v>
          </cell>
          <cell r="F418" t="str">
            <v>31.12.2023</v>
          </cell>
          <cell r="G418">
            <v>0</v>
          </cell>
        </row>
        <row r="419">
          <cell r="A419" t="str">
            <v>2020003050067UPM For</v>
          </cell>
          <cell r="B419" t="str">
            <v>Secretaría de Minas</v>
          </cell>
          <cell r="C419">
            <v>2020003050067</v>
          </cell>
          <cell r="D419" t="str">
            <v>UPM For</v>
          </cell>
          <cell r="E419" t="str">
            <v>01.01.2023</v>
          </cell>
          <cell r="F419" t="str">
            <v>31.12.2023</v>
          </cell>
          <cell r="G419">
            <v>276</v>
          </cell>
          <cell r="H419" t="str">
            <v>Se cuenta por numero de personas formalizadas</v>
          </cell>
        </row>
        <row r="420">
          <cell r="A420" t="str">
            <v>2020003050067COMUNICACIONES</v>
          </cell>
          <cell r="B420" t="str">
            <v>Secretaría de Minas</v>
          </cell>
          <cell r="C420">
            <v>2020003050067</v>
          </cell>
          <cell r="D420" t="str">
            <v>COMUNICACIONES</v>
          </cell>
          <cell r="E420" t="str">
            <v>01.01.2023</v>
          </cell>
          <cell r="F420" t="str">
            <v>31.12.2023</v>
          </cell>
          <cell r="G420">
            <v>2</v>
          </cell>
        </row>
        <row r="421">
          <cell r="A421" t="str">
            <v>2020003050067Practicantes</v>
          </cell>
          <cell r="B421" t="str">
            <v>Secretaría de Minas</v>
          </cell>
          <cell r="C421">
            <v>2020003050067</v>
          </cell>
          <cell r="D421" t="str">
            <v>Practicantes</v>
          </cell>
          <cell r="E421" t="str">
            <v>01.01.2023</v>
          </cell>
          <cell r="F421" t="str">
            <v>31.12.2023</v>
          </cell>
          <cell r="G421">
            <v>75</v>
          </cell>
        </row>
        <row r="422">
          <cell r="A422" t="str">
            <v>2020003050067Equipos</v>
          </cell>
          <cell r="B422" t="str">
            <v>Secretaría de Minas</v>
          </cell>
          <cell r="C422">
            <v>2020003050067</v>
          </cell>
          <cell r="D422" t="str">
            <v>Equipos</v>
          </cell>
          <cell r="E422" t="str">
            <v>01.01.2023</v>
          </cell>
          <cell r="F422" t="str">
            <v>31.12.2023</v>
          </cell>
          <cell r="G422">
            <v>75</v>
          </cell>
        </row>
        <row r="423">
          <cell r="A423" t="str">
            <v>2020003050067Transporte</v>
          </cell>
          <cell r="B423" t="str">
            <v>Secretaría de Minas</v>
          </cell>
          <cell r="C423">
            <v>2020003050067</v>
          </cell>
          <cell r="D423" t="str">
            <v>Transporte</v>
          </cell>
          <cell r="E423" t="str">
            <v>01.01.2023</v>
          </cell>
          <cell r="F423" t="str">
            <v>31.12.2023</v>
          </cell>
          <cell r="G423">
            <v>75</v>
          </cell>
        </row>
        <row r="424">
          <cell r="A424" t="str">
            <v>2020003050175Joyeros Común y Étnico</v>
          </cell>
          <cell r="B424" t="str">
            <v>Secretaría de Minas</v>
          </cell>
          <cell r="C424">
            <v>2020003050175</v>
          </cell>
          <cell r="D424" t="str">
            <v>Joyeros Común y Étnico</v>
          </cell>
          <cell r="E424" t="str">
            <v>01.01.2023</v>
          </cell>
          <cell r="F424" t="str">
            <v>31.12.2023</v>
          </cell>
          <cell r="G424">
            <v>38</v>
          </cell>
        </row>
        <row r="425">
          <cell r="A425" t="str">
            <v>2020003050175Actividad</v>
          </cell>
          <cell r="B425" t="str">
            <v>Secretaría de Minas</v>
          </cell>
          <cell r="C425">
            <v>2020003050175</v>
          </cell>
          <cell r="D425" t="str">
            <v>Actividad</v>
          </cell>
          <cell r="E425" t="str">
            <v>01.01.2023</v>
          </cell>
          <cell r="F425" t="str">
            <v>31.12.2023</v>
          </cell>
          <cell r="G425">
            <v>2514</v>
          </cell>
        </row>
        <row r="426">
          <cell r="A426" t="str">
            <v>2021003050044Areas Recuperadas</v>
          </cell>
          <cell r="B426" t="str">
            <v>Secretaría de Minas</v>
          </cell>
          <cell r="C426">
            <v>2021003050044</v>
          </cell>
          <cell r="D426" t="str">
            <v>Areas Recuperadas</v>
          </cell>
          <cell r="E426" t="str">
            <v>01.01.2023</v>
          </cell>
          <cell r="F426" t="str">
            <v>31.12.2023</v>
          </cell>
          <cell r="G426">
            <v>1725.3</v>
          </cell>
        </row>
        <row r="427">
          <cell r="A427" t="str">
            <v>2021003050044Formulacion</v>
          </cell>
          <cell r="B427" t="str">
            <v>Secretaría de Minas</v>
          </cell>
          <cell r="C427">
            <v>2021003050044</v>
          </cell>
          <cell r="D427" t="str">
            <v>Formulacion</v>
          </cell>
          <cell r="E427" t="str">
            <v>01.01.2023</v>
          </cell>
          <cell r="F427" t="str">
            <v>31.12.2023</v>
          </cell>
          <cell r="G427">
            <v>1</v>
          </cell>
        </row>
        <row r="428">
          <cell r="A428" t="str">
            <v>2021003050044Estudio Pre-factibilidad</v>
          </cell>
          <cell r="B428" t="str">
            <v>Secretaría de Minas</v>
          </cell>
          <cell r="C428">
            <v>2021003050044</v>
          </cell>
          <cell r="D428" t="str">
            <v>Estudio Pre-factibilidad</v>
          </cell>
          <cell r="E428" t="str">
            <v>01.01.2023</v>
          </cell>
          <cell r="F428" t="str">
            <v>31.12.2023</v>
          </cell>
          <cell r="G428">
            <v>0</v>
          </cell>
        </row>
        <row r="429">
          <cell r="A429" t="str">
            <v>2021003050044Estudio factibilidad</v>
          </cell>
          <cell r="B429" t="str">
            <v>Secretaría de Minas</v>
          </cell>
          <cell r="C429">
            <v>2021003050044</v>
          </cell>
          <cell r="D429" t="str">
            <v>Estudio factibilidad</v>
          </cell>
          <cell r="E429" t="str">
            <v>01.01.2023</v>
          </cell>
          <cell r="F429" t="str">
            <v>31.12.2023</v>
          </cell>
          <cell r="G429">
            <v>0</v>
          </cell>
        </row>
        <row r="430">
          <cell r="A430" t="str">
            <v>2021003050044Promo</v>
          </cell>
          <cell r="B430" t="str">
            <v>Secretaría de Minas</v>
          </cell>
          <cell r="C430">
            <v>2021003050044</v>
          </cell>
          <cell r="D430" t="str">
            <v>Promo</v>
          </cell>
          <cell r="E430" t="str">
            <v>01.01.2023</v>
          </cell>
          <cell r="F430" t="str">
            <v>31.12.2023</v>
          </cell>
          <cell r="G430">
            <v>104</v>
          </cell>
        </row>
        <row r="431">
          <cell r="A431" t="str">
            <v>2021003050044Promo Comuni</v>
          </cell>
          <cell r="B431" t="str">
            <v>Secretaría de Minas</v>
          </cell>
          <cell r="C431">
            <v>2021003050044</v>
          </cell>
          <cell r="D431" t="str">
            <v>Promo Comuni</v>
          </cell>
          <cell r="E431" t="str">
            <v>01.01.2023</v>
          </cell>
          <cell r="F431" t="str">
            <v>31.12.2023</v>
          </cell>
          <cell r="G431">
            <v>2</v>
          </cell>
        </row>
        <row r="432">
          <cell r="A432" t="str">
            <v>2021003050044Practicantes</v>
          </cell>
          <cell r="B432" t="str">
            <v>Secretaría de Minas</v>
          </cell>
          <cell r="C432">
            <v>2021003050044</v>
          </cell>
          <cell r="D432" t="str">
            <v>Practicantes</v>
          </cell>
          <cell r="E432" t="str">
            <v>01.01.2023</v>
          </cell>
          <cell r="F432" t="str">
            <v>31.12.2023</v>
          </cell>
          <cell r="G432">
            <v>75</v>
          </cell>
        </row>
        <row r="433">
          <cell r="A433" t="str">
            <v>2021003050044Transporte</v>
          </cell>
          <cell r="B433" t="str">
            <v>Secretaría de Minas</v>
          </cell>
          <cell r="C433">
            <v>2021003050044</v>
          </cell>
          <cell r="D433" t="str">
            <v>Transporte</v>
          </cell>
          <cell r="E433" t="str">
            <v>01.01.2023</v>
          </cell>
          <cell r="F433" t="str">
            <v>31.12.2023</v>
          </cell>
          <cell r="G433">
            <v>75</v>
          </cell>
        </row>
        <row r="434">
          <cell r="A434" t="str">
            <v>2021003050044Equipos</v>
          </cell>
          <cell r="B434" t="str">
            <v>Secretaría de Minas</v>
          </cell>
          <cell r="C434">
            <v>2021003050044</v>
          </cell>
          <cell r="D434" t="str">
            <v>Equipos</v>
          </cell>
          <cell r="E434" t="str">
            <v>01.01.2023</v>
          </cell>
          <cell r="F434" t="str">
            <v>31.12.2023</v>
          </cell>
          <cell r="G434">
            <v>75</v>
          </cell>
        </row>
        <row r="435">
          <cell r="A435" t="str">
            <v>2021003050049Mineria Ilegal</v>
          </cell>
          <cell r="B435" t="str">
            <v>Secretaría de Minas</v>
          </cell>
          <cell r="C435">
            <v>2021003050049</v>
          </cell>
          <cell r="D435" t="str">
            <v>Mineria Ilegal</v>
          </cell>
          <cell r="E435" t="str">
            <v>01.01.2023</v>
          </cell>
          <cell r="F435" t="str">
            <v>31.12.2023</v>
          </cell>
          <cell r="G435">
            <v>0</v>
          </cell>
        </row>
        <row r="436">
          <cell r="A436" t="str">
            <v>2021003050049Cierre</v>
          </cell>
          <cell r="B436" t="str">
            <v>Secretaría de Minas</v>
          </cell>
          <cell r="C436">
            <v>2021003050049</v>
          </cell>
          <cell r="D436" t="str">
            <v>Cierre</v>
          </cell>
          <cell r="E436" t="str">
            <v>01.01.2023</v>
          </cell>
          <cell r="F436" t="str">
            <v>31.12.2023</v>
          </cell>
          <cell r="G436">
            <v>0</v>
          </cell>
        </row>
        <row r="437">
          <cell r="A437" t="str">
            <v>2021003050049Trazabilidad</v>
          </cell>
          <cell r="B437" t="str">
            <v>Secretaría de Minas</v>
          </cell>
          <cell r="C437">
            <v>2021003050049</v>
          </cell>
          <cell r="D437" t="str">
            <v>Trazabilidad</v>
          </cell>
          <cell r="E437" t="str">
            <v>01.01.2023</v>
          </cell>
          <cell r="F437" t="str">
            <v>31.12.2023</v>
          </cell>
          <cell r="G437">
            <v>0</v>
          </cell>
        </row>
        <row r="438">
          <cell r="A438" t="str">
            <v>2021003050049Transporte</v>
          </cell>
          <cell r="B438" t="str">
            <v>Secretaría de Minas</v>
          </cell>
          <cell r="C438">
            <v>2021003050049</v>
          </cell>
          <cell r="D438" t="str">
            <v>Transporte</v>
          </cell>
          <cell r="E438" t="str">
            <v>01.01.2023</v>
          </cell>
          <cell r="F438" t="str">
            <v>31.12.2023</v>
          </cell>
          <cell r="G438">
            <v>75</v>
          </cell>
        </row>
        <row r="439">
          <cell r="A439" t="str">
            <v>2021003050049Equipos</v>
          </cell>
          <cell r="B439" t="str">
            <v>Secretaría de Minas</v>
          </cell>
          <cell r="C439">
            <v>2021003050049</v>
          </cell>
          <cell r="D439" t="str">
            <v>Equipos</v>
          </cell>
          <cell r="E439" t="str">
            <v>01.01.2023</v>
          </cell>
          <cell r="F439" t="str">
            <v>31.12.2023</v>
          </cell>
          <cell r="G439">
            <v>75</v>
          </cell>
        </row>
        <row r="440">
          <cell r="A440" t="str">
            <v>2021003050049Practicantes</v>
          </cell>
          <cell r="B440" t="str">
            <v>Secretaría de Minas</v>
          </cell>
          <cell r="C440">
            <v>2021003050049</v>
          </cell>
          <cell r="D440" t="str">
            <v>Practicantes</v>
          </cell>
          <cell r="E440" t="str">
            <v>01.01.2023</v>
          </cell>
          <cell r="F440" t="str">
            <v>31.12.2023</v>
          </cell>
          <cell r="G440">
            <v>75</v>
          </cell>
        </row>
        <row r="441">
          <cell r="A441" t="str">
            <v>2020003050164Operación Mesa Humanitaria</v>
          </cell>
          <cell r="B441" t="str">
            <v>Secretaría de Inclusión Social y Familia</v>
          </cell>
          <cell r="C441">
            <v>2020003050164</v>
          </cell>
          <cell r="D441" t="str">
            <v>Operación Mesa Humanitaria</v>
          </cell>
          <cell r="E441" t="str">
            <v>01.01.2023</v>
          </cell>
          <cell r="F441" t="str">
            <v>31.12.2023</v>
          </cell>
          <cell r="G441">
            <v>3</v>
          </cell>
        </row>
        <row r="442">
          <cell r="A442" t="str">
            <v>2020003050164Formulación Protocolo Humanitario</v>
          </cell>
          <cell r="B442" t="str">
            <v>Secretaría de Inclusión Social y Familia</v>
          </cell>
          <cell r="C442">
            <v>2020003050164</v>
          </cell>
          <cell r="D442" t="str">
            <v>Formulación Protocolo Humanitario</v>
          </cell>
          <cell r="E442" t="str">
            <v>01.01.2023</v>
          </cell>
          <cell r="F442" t="str">
            <v>31.12.2023</v>
          </cell>
          <cell r="G442">
            <v>1</v>
          </cell>
        </row>
        <row r="443">
          <cell r="A443" t="str">
            <v>2020003050164Capacitación dotación guardia indígena</v>
          </cell>
          <cell r="B443" t="str">
            <v>Secretaría de Inclusión Social y Familia</v>
          </cell>
          <cell r="C443">
            <v>2020003050164</v>
          </cell>
          <cell r="D443" t="str">
            <v>Capacitación dotación guardia indígena</v>
          </cell>
          <cell r="E443" t="str">
            <v>01.01.2023</v>
          </cell>
          <cell r="F443" t="str">
            <v>31.12.2023</v>
          </cell>
          <cell r="G443">
            <v>8</v>
          </cell>
          <cell r="H443" t="str">
            <v>Entrega de dotaciones en comunidades indígenas de Nordeste</v>
          </cell>
        </row>
        <row r="444">
          <cell r="A444" t="str">
            <v>2020003050170Congresos Autoridades Indígenas</v>
          </cell>
          <cell r="B444" t="str">
            <v>Secretaría de Inclusión Social y Familia</v>
          </cell>
          <cell r="C444">
            <v>2020003050170</v>
          </cell>
          <cell r="D444" t="str">
            <v>Congresos Autoridades Indígenas</v>
          </cell>
          <cell r="E444" t="str">
            <v>01.01.2023</v>
          </cell>
          <cell r="F444" t="str">
            <v>31.12.2023</v>
          </cell>
          <cell r="G444">
            <v>2</v>
          </cell>
        </row>
        <row r="445">
          <cell r="A445" t="str">
            <v>2020003050170Comunicación Gobierno y comunidades</v>
          </cell>
          <cell r="B445" t="str">
            <v>Secretaría de Inclusión Social y Familia</v>
          </cell>
          <cell r="C445">
            <v>2020003050170</v>
          </cell>
          <cell r="D445" t="str">
            <v>Comunicación Gobierno y comunidades</v>
          </cell>
          <cell r="E445" t="str">
            <v>01.01.2023</v>
          </cell>
          <cell r="F445" t="str">
            <v>31.12.2023</v>
          </cell>
          <cell r="G445">
            <v>3</v>
          </cell>
          <cell r="H445" t="str">
            <v>Día nacional de la niñez y adolescencia indígena, Día internacional de la mujer indígena, Antioquia nuestra bandera</v>
          </cell>
        </row>
        <row r="446">
          <cell r="A446" t="str">
            <v>2020003050170Promoción capacidades técnicas</v>
          </cell>
          <cell r="B446" t="str">
            <v>Secretaría de Inclusión Social y Familia</v>
          </cell>
          <cell r="C446">
            <v>2020003050170</v>
          </cell>
          <cell r="D446" t="str">
            <v>Promoción capacidades técnicas</v>
          </cell>
          <cell r="E446" t="str">
            <v>01.01.2023</v>
          </cell>
          <cell r="F446" t="str">
            <v>31.12.2023</v>
          </cell>
          <cell r="G446">
            <v>5</v>
          </cell>
          <cell r="H446" t="str">
            <v>Convenios para el fortalecimiento organizativo, administrativo y mejora de casas de gobierno y de paso con los Resguardos de Vegas de Segovia, Los Almendros, Canime, Cabildo Mayor de Chigorodó y El Volao</v>
          </cell>
        </row>
        <row r="447">
          <cell r="A447" t="str">
            <v>2020003050170Acompañamiento Esquema Asociativo</v>
          </cell>
          <cell r="B447" t="str">
            <v>Secretaría de Inclusión Social y Familia</v>
          </cell>
          <cell r="C447">
            <v>2020003050170</v>
          </cell>
          <cell r="D447" t="str">
            <v>Acompañamiento Esquema Asociativo</v>
          </cell>
          <cell r="E447" t="str">
            <v>01.01.2023</v>
          </cell>
          <cell r="F447" t="str">
            <v>31.12.2023</v>
          </cell>
          <cell r="G447">
            <v>3</v>
          </cell>
        </row>
        <row r="448">
          <cell r="A448" t="str">
            <v>2020003050187Semilleros de investigación</v>
          </cell>
          <cell r="B448" t="str">
            <v>Secretaría de Inclusión Social y Familia</v>
          </cell>
          <cell r="C448">
            <v>2020003050187</v>
          </cell>
          <cell r="D448" t="str">
            <v>Semilleros de investigación</v>
          </cell>
          <cell r="E448">
            <v>44972</v>
          </cell>
          <cell r="F448">
            <v>45275</v>
          </cell>
          <cell r="G448">
            <v>9</v>
          </cell>
        </row>
        <row r="449">
          <cell r="A449" t="str">
            <v>2020003050187Intercambios departamentales</v>
          </cell>
          <cell r="B449" t="str">
            <v>Secretaría de Inclusión Social y Familia</v>
          </cell>
          <cell r="C449">
            <v>2020003050187</v>
          </cell>
          <cell r="D449" t="str">
            <v>Intercambios departamentales</v>
          </cell>
          <cell r="E449">
            <v>44972</v>
          </cell>
          <cell r="F449">
            <v>45275</v>
          </cell>
          <cell r="G449">
            <v>1</v>
          </cell>
        </row>
        <row r="450">
          <cell r="A450" t="str">
            <v>2020003050187Encuentros subregionales</v>
          </cell>
          <cell r="B450" t="str">
            <v>Secretaría de Inclusión Social y Familia</v>
          </cell>
          <cell r="C450">
            <v>2020003050187</v>
          </cell>
          <cell r="D450" t="str">
            <v>Encuentros subregionales</v>
          </cell>
          <cell r="E450">
            <v>44972</v>
          </cell>
          <cell r="F450">
            <v>45275</v>
          </cell>
          <cell r="G450">
            <v>0</v>
          </cell>
        </row>
        <row r="451">
          <cell r="A451" t="str">
            <v>2020003050187Campañas comunicacionales</v>
          </cell>
          <cell r="B451" t="str">
            <v>Secretaría de Inclusión Social y Familia</v>
          </cell>
          <cell r="C451">
            <v>2020003050187</v>
          </cell>
          <cell r="D451" t="str">
            <v>Campañas comunicacionales</v>
          </cell>
          <cell r="E451">
            <v>44972</v>
          </cell>
          <cell r="F451">
            <v>45275</v>
          </cell>
          <cell r="G451">
            <v>1</v>
          </cell>
        </row>
        <row r="452">
          <cell r="A452" t="str">
            <v>2020003050187Mesas diversas por la vida</v>
          </cell>
          <cell r="B452" t="str">
            <v>Secretaría de Inclusión Social y Familia</v>
          </cell>
          <cell r="C452">
            <v>2020003050187</v>
          </cell>
          <cell r="D452" t="str">
            <v>Mesas diversas por la vida</v>
          </cell>
          <cell r="E452">
            <v>44972</v>
          </cell>
          <cell r="F452">
            <v>45275</v>
          </cell>
          <cell r="G452">
            <v>72</v>
          </cell>
        </row>
        <row r="453">
          <cell r="A453" t="str">
            <v>2020003050187Convenios para el desarrollo humano</v>
          </cell>
          <cell r="B453" t="str">
            <v>Secretaría de Inclusión Social y Familia</v>
          </cell>
          <cell r="C453">
            <v>2020003050187</v>
          </cell>
          <cell r="D453" t="str">
            <v>Convenios para el desarrollo humano</v>
          </cell>
          <cell r="E453">
            <v>44972</v>
          </cell>
          <cell r="F453">
            <v>45275</v>
          </cell>
          <cell r="G453">
            <v>3</v>
          </cell>
        </row>
        <row r="454">
          <cell r="A454" t="str">
            <v>2020003050187Líderes en procesos formativos</v>
          </cell>
          <cell r="B454" t="str">
            <v>Secretaría de Inclusión Social y Familia</v>
          </cell>
          <cell r="C454">
            <v>2020003050187</v>
          </cell>
          <cell r="D454" t="str">
            <v>Líderes en procesos formativos</v>
          </cell>
          <cell r="E454">
            <v>44972</v>
          </cell>
          <cell r="F454">
            <v>45275</v>
          </cell>
          <cell r="G454">
            <v>150</v>
          </cell>
        </row>
        <row r="455">
          <cell r="A455" t="str">
            <v>2020003050187Entidades territoriales certificadas</v>
          </cell>
          <cell r="B455" t="str">
            <v>Secretaría de Inclusión Social y Familia</v>
          </cell>
          <cell r="C455">
            <v>2020003050187</v>
          </cell>
          <cell r="D455" t="str">
            <v>Entidades territoriales certificadas</v>
          </cell>
          <cell r="E455">
            <v>44972</v>
          </cell>
          <cell r="F455">
            <v>45275</v>
          </cell>
          <cell r="G455">
            <v>2</v>
          </cell>
        </row>
        <row r="456">
          <cell r="A456" t="str">
            <v>2020003050187Formación a servidores públicos</v>
          </cell>
          <cell r="B456" t="str">
            <v>Secretaría de Inclusión Social y Familia</v>
          </cell>
          <cell r="C456">
            <v>2020003050187</v>
          </cell>
          <cell r="D456" t="str">
            <v>Formación a servidores públicos</v>
          </cell>
          <cell r="E456">
            <v>44972</v>
          </cell>
          <cell r="F456">
            <v>45275</v>
          </cell>
          <cell r="G456">
            <v>415</v>
          </cell>
        </row>
        <row r="457">
          <cell r="A457" t="str">
            <v>2020003050189Acciones preservación cultura</v>
          </cell>
          <cell r="B457" t="str">
            <v>Secretaría de Inclusión Social y Familia</v>
          </cell>
          <cell r="C457">
            <v>2020003050189</v>
          </cell>
          <cell r="D457" t="str">
            <v>Acciones preservación cultura</v>
          </cell>
          <cell r="E457" t="str">
            <v>04.01.2023</v>
          </cell>
          <cell r="F457" t="str">
            <v>31.12.2023</v>
          </cell>
          <cell r="G457">
            <v>1</v>
          </cell>
        </row>
        <row r="458">
          <cell r="A458" t="str">
            <v>2020003050189Traducción apoyo técnico</v>
          </cell>
          <cell r="B458" t="str">
            <v>Secretaría de Inclusión Social y Familia</v>
          </cell>
          <cell r="C458">
            <v>2020003050189</v>
          </cell>
          <cell r="D458" t="str">
            <v>Traducción apoyo técnico</v>
          </cell>
          <cell r="E458" t="str">
            <v>03.01.2023</v>
          </cell>
          <cell r="F458" t="str">
            <v>31.12.2023</v>
          </cell>
          <cell r="G458">
            <v>2</v>
          </cell>
        </row>
        <row r="459">
          <cell r="A459" t="str">
            <v>2020003050189Asistencia y capacitación</v>
          </cell>
          <cell r="B459" t="str">
            <v>Secretaría de Inclusión Social y Familia</v>
          </cell>
          <cell r="C459">
            <v>2020003050189</v>
          </cell>
          <cell r="D459" t="str">
            <v>Asistencia y capacitación</v>
          </cell>
          <cell r="E459" t="str">
            <v>02.01.2023</v>
          </cell>
          <cell r="F459">
            <v>45291</v>
          </cell>
          <cell r="G459">
            <v>3</v>
          </cell>
        </row>
        <row r="460">
          <cell r="A460" t="str">
            <v>2020003050189Gestión iniciativas</v>
          </cell>
          <cell r="B460" t="str">
            <v>Secretaría de Inclusión Social y Familia</v>
          </cell>
          <cell r="C460">
            <v>2020003050189</v>
          </cell>
          <cell r="D460" t="str">
            <v>Gestión iniciativas</v>
          </cell>
          <cell r="E460" t="str">
            <v>01.01.2023</v>
          </cell>
          <cell r="F460" t="str">
            <v>31.12.2023</v>
          </cell>
          <cell r="G460">
            <v>10</v>
          </cell>
        </row>
        <row r="461">
          <cell r="A461" t="str">
            <v>2020003050225Implementación de Huertas Comunitarias</v>
          </cell>
          <cell r="B461" t="str">
            <v>Secretaría de Inclusión Social y Familia</v>
          </cell>
          <cell r="C461">
            <v>2020003050225</v>
          </cell>
          <cell r="D461" t="str">
            <v>Implementación de Huertas Comunitarias</v>
          </cell>
          <cell r="E461" t="str">
            <v>01/012023</v>
          </cell>
          <cell r="F461">
            <v>45291</v>
          </cell>
          <cell r="G461">
            <v>46</v>
          </cell>
        </row>
        <row r="462">
          <cell r="A462" t="str">
            <v>2020003050225Implementación de Huertas Escolares</v>
          </cell>
          <cell r="B462" t="str">
            <v>Secretaría de Inclusión Social y Familia</v>
          </cell>
          <cell r="C462">
            <v>2020003050225</v>
          </cell>
          <cell r="D462" t="str">
            <v>Implementación de Huertas Escolares</v>
          </cell>
          <cell r="E462" t="str">
            <v>01/012023</v>
          </cell>
          <cell r="F462">
            <v>45291</v>
          </cell>
          <cell r="G462">
            <v>1</v>
          </cell>
        </row>
        <row r="463">
          <cell r="A463" t="str">
            <v>2020003050225Implementación de Huertas Familiares</v>
          </cell>
          <cell r="B463" t="str">
            <v>Secretaría de Inclusión Social y Familia</v>
          </cell>
          <cell r="C463">
            <v>2020003050225</v>
          </cell>
          <cell r="D463" t="str">
            <v>Implementación de Huertas Familiares</v>
          </cell>
          <cell r="E463" t="str">
            <v>01/012023</v>
          </cell>
          <cell r="F463">
            <v>45291</v>
          </cell>
          <cell r="G463">
            <v>1901</v>
          </cell>
        </row>
        <row r="464">
          <cell r="A464" t="str">
            <v>2020003050227Escuelas gestoras en SAN</v>
          </cell>
          <cell r="B464" t="str">
            <v>Secretaría de Inclusión Social y Familia</v>
          </cell>
          <cell r="C464">
            <v>2020003050227</v>
          </cell>
          <cell r="D464" t="str">
            <v>Escuelas gestoras en SAN</v>
          </cell>
          <cell r="E464" t="str">
            <v>01/012023</v>
          </cell>
          <cell r="F464">
            <v>45291</v>
          </cell>
          <cell r="G464">
            <v>98</v>
          </cell>
        </row>
        <row r="465">
          <cell r="A465" t="str">
            <v>2020003050227Comunidades activas para la SAN</v>
          </cell>
          <cell r="B465" t="str">
            <v>Secretaría de Inclusión Social y Familia</v>
          </cell>
          <cell r="C465">
            <v>2020003050227</v>
          </cell>
          <cell r="D465" t="str">
            <v>Comunidades activas para la SAN</v>
          </cell>
          <cell r="E465" t="str">
            <v>01/012023</v>
          </cell>
          <cell r="F465">
            <v>45291</v>
          </cell>
          <cell r="G465">
            <v>13</v>
          </cell>
        </row>
        <row r="466">
          <cell r="A466" t="str">
            <v>2020003050227Mi hogar como principal educador en SAN</v>
          </cell>
          <cell r="B466" t="str">
            <v>Secretaría de Inclusión Social y Familia</v>
          </cell>
          <cell r="C466">
            <v>2020003050227</v>
          </cell>
          <cell r="D466" t="str">
            <v>Mi hogar como principal educador en SAN</v>
          </cell>
          <cell r="E466" t="str">
            <v>01/012023</v>
          </cell>
          <cell r="F466">
            <v>45291</v>
          </cell>
          <cell r="G466">
            <v>11</v>
          </cell>
        </row>
        <row r="467">
          <cell r="A467" t="str">
            <v>2020003050231generación de conocimiento</v>
          </cell>
          <cell r="B467" t="str">
            <v>Secretaría de Inclusión Social y Familia</v>
          </cell>
          <cell r="C467">
            <v>2020003050231</v>
          </cell>
          <cell r="D467" t="str">
            <v>generación de conocimiento</v>
          </cell>
          <cell r="E467" t="str">
            <v>01/012023</v>
          </cell>
          <cell r="F467">
            <v>45291</v>
          </cell>
          <cell r="G467">
            <v>25</v>
          </cell>
        </row>
        <row r="468">
          <cell r="A468" t="str">
            <v>2020003050231Unidad de alertas muertes&lt;5 años por DNT</v>
          </cell>
          <cell r="B468" t="str">
            <v>Secretaría de Inclusión Social y Familia</v>
          </cell>
          <cell r="C468">
            <v>2020003050231</v>
          </cell>
          <cell r="D468" t="str">
            <v>Unidad de alertas muertes&lt;5 años por DNT</v>
          </cell>
          <cell r="E468" t="str">
            <v>01/012023</v>
          </cell>
          <cell r="F468">
            <v>45291</v>
          </cell>
          <cell r="G468">
            <v>23</v>
          </cell>
        </row>
        <row r="469">
          <cell r="A469" t="str">
            <v>2020003050231Cumplimiento ordenanza 038 de 2018 SISAN</v>
          </cell>
          <cell r="B469" t="str">
            <v>Secretaría de Inclusión Social y Familia</v>
          </cell>
          <cell r="C469">
            <v>2020003050231</v>
          </cell>
          <cell r="D469" t="str">
            <v>Cumplimiento ordenanza 038 de 2018 SISAN</v>
          </cell>
          <cell r="E469" t="str">
            <v>01/012023</v>
          </cell>
          <cell r="F469">
            <v>45291</v>
          </cell>
          <cell r="G469">
            <v>25</v>
          </cell>
        </row>
        <row r="470">
          <cell r="A470" t="str">
            <v>2020003050253Gestion y control social al PAE-Simon</v>
          </cell>
          <cell r="B470" t="str">
            <v>Secretaría de Inclusión Social y Familia</v>
          </cell>
          <cell r="C470">
            <v>2020003050253</v>
          </cell>
          <cell r="D470" t="str">
            <v>Gestion y control social al PAE-Simon</v>
          </cell>
          <cell r="E470" t="str">
            <v>01/012023</v>
          </cell>
          <cell r="F470">
            <v>45291</v>
          </cell>
          <cell r="G470">
            <v>3727</v>
          </cell>
        </row>
        <row r="471">
          <cell r="A471" t="str">
            <v>2020003050253JORNADA ÚNICA</v>
          </cell>
          <cell r="B471" t="str">
            <v>Secretaría de Inclusión Social y Familia</v>
          </cell>
          <cell r="C471">
            <v>2020003050253</v>
          </cell>
          <cell r="D471" t="str">
            <v>JORNADA ÚNICA</v>
          </cell>
          <cell r="E471" t="str">
            <v>01/012023</v>
          </cell>
          <cell r="F471">
            <v>45291</v>
          </cell>
          <cell r="G471">
            <v>15990</v>
          </cell>
        </row>
        <row r="472">
          <cell r="A472" t="str">
            <v>2020003050253PAE REGULAR</v>
          </cell>
          <cell r="B472" t="str">
            <v>Secretaría de Inclusión Social y Familia</v>
          </cell>
          <cell r="C472">
            <v>2020003050253</v>
          </cell>
          <cell r="D472" t="str">
            <v>PAE REGULAR</v>
          </cell>
          <cell r="E472" t="str">
            <v>01/012023</v>
          </cell>
          <cell r="F472">
            <v>45291</v>
          </cell>
          <cell r="G472">
            <v>284727</v>
          </cell>
        </row>
        <row r="473">
          <cell r="A473" t="str">
            <v>2021003050016Cofinan proyec mejora condic adult mayor</v>
          </cell>
          <cell r="B473" t="str">
            <v>Secretaría de Inclusión Social y Familia</v>
          </cell>
          <cell r="C473">
            <v>2021003050016</v>
          </cell>
          <cell r="D473" t="str">
            <v>Cofinan proyec mejora condic adult mayor</v>
          </cell>
          <cell r="E473" t="str">
            <v>01.01.2023</v>
          </cell>
          <cell r="F473">
            <v>45444</v>
          </cell>
          <cell r="G473">
            <v>2</v>
          </cell>
        </row>
        <row r="474">
          <cell r="A474" t="str">
            <v>2021003050016Ases técnica a entes derech adult mayor</v>
          </cell>
          <cell r="B474" t="str">
            <v>Secretaría de Inclusión Social y Familia</v>
          </cell>
          <cell r="C474">
            <v>2021003050016</v>
          </cell>
          <cell r="D474" t="str">
            <v>Ases técnica a entes derech adult mayor</v>
          </cell>
          <cell r="E474" t="str">
            <v>01.01.2023</v>
          </cell>
          <cell r="F474">
            <v>45444</v>
          </cell>
          <cell r="G474">
            <v>584</v>
          </cell>
        </row>
        <row r="475">
          <cell r="A475" t="str">
            <v>2021003050016Ases participac y derech adult mayors</v>
          </cell>
          <cell r="B475" t="str">
            <v>Secretaría de Inclusión Social y Familia</v>
          </cell>
          <cell r="C475">
            <v>2021003050016</v>
          </cell>
          <cell r="D475" t="str">
            <v>Ases participac y derech adult mayors</v>
          </cell>
          <cell r="E475" t="str">
            <v>01.01.2023</v>
          </cell>
          <cell r="F475">
            <v>45444</v>
          </cell>
          <cell r="G475">
            <v>2474</v>
          </cell>
        </row>
        <row r="476">
          <cell r="A476" t="str">
            <v>2021003050026Constitución del comité de accesibilidad</v>
          </cell>
          <cell r="B476" t="str">
            <v>Secretaría de Inclusión Social y Familia</v>
          </cell>
          <cell r="C476">
            <v>2021003050026</v>
          </cell>
          <cell r="D476" t="str">
            <v>Constitución del comité de accesibilidad</v>
          </cell>
          <cell r="E476" t="str">
            <v>16.01.2023</v>
          </cell>
          <cell r="F476" t="str">
            <v>30.09.2023</v>
          </cell>
          <cell r="G476">
            <v>0</v>
          </cell>
          <cell r="H476" t="str">
            <v>Esta actividad no presenta avance.</v>
          </cell>
        </row>
        <row r="477">
          <cell r="A477" t="str">
            <v>2021003050026Tallerdirigidos cuida pers-discapacidad</v>
          </cell>
          <cell r="B477" t="str">
            <v>Secretaría de Inclusión Social y Familia</v>
          </cell>
          <cell r="C477">
            <v>2021003050026</v>
          </cell>
          <cell r="D477" t="str">
            <v>Tallerdirigidos cuida pers-discapacidad</v>
          </cell>
          <cell r="E477" t="str">
            <v>16.01.2023</v>
          </cell>
          <cell r="F477" t="str">
            <v>30.09.2023</v>
          </cell>
          <cell r="G477">
            <v>26</v>
          </cell>
          <cell r="H477" t="str">
            <v>Se han realizado 26 talleres de empoderamiento a personas con discapacidad, para brindarles herramientas que permitan fortalecer su participación en comunidad. Los 26 municipios impactados son los siguientes: ABEJORRAL
ABRIAQUI
ALEJANDRIA
AMAGA
ANGELOPOLIS
BRICEÑO
CISNEROS
CONCEPCION
EL CARMEN DE VIBORAL
ENTRERRIOS
ENVIGADO
GIRALDO
GUARNE
ITAGUI
JERICO
LA CEJA
MEDELLIN
OLAYA
PEÑOL
RIONEGRO
SAN PEDRO
SAN ROQUE
SAN VICENTE
SANTAFE DE ANTIOQUIA
URRAO
YOLOMBO</v>
          </cell>
        </row>
        <row r="478">
          <cell r="A478" t="str">
            <v>2021003050026Estrate_atención-dirigi-PcD,cuida,comuni</v>
          </cell>
          <cell r="B478" t="str">
            <v>Secretaría de Inclusión Social y Familia</v>
          </cell>
          <cell r="C478">
            <v>2021003050026</v>
          </cell>
          <cell r="D478" t="str">
            <v>Estrate_atención-dirigi-PcD,cuida,comuni</v>
          </cell>
          <cell r="E478" t="str">
            <v>16.01.2023</v>
          </cell>
          <cell r="F478" t="str">
            <v>30.09.2023</v>
          </cell>
          <cell r="G478">
            <v>0</v>
          </cell>
        </row>
        <row r="479">
          <cell r="A479" t="str">
            <v>2021003050026Fortal organiza sociales personasdiscap</v>
          </cell>
          <cell r="B479" t="str">
            <v>Secretaría de Inclusión Social y Familia</v>
          </cell>
          <cell r="C479">
            <v>2021003050026</v>
          </cell>
          <cell r="D479" t="str">
            <v>Fortal organiza sociales personasdiscap</v>
          </cell>
          <cell r="E479" t="str">
            <v>16.01.2023</v>
          </cell>
          <cell r="F479" t="str">
            <v>30.09.2023</v>
          </cell>
          <cell r="G479">
            <v>11</v>
          </cell>
          <cell r="H479" t="str">
            <v>Se han realizado 11 acompañamientos a Organizaciones Sociales de Personas con Discapacidad, a través de la estrategia de la línea de Gobernanza de la Gerencia de Personas con Discapacidad. En los municipios de:  ABEJORRAL
ABRIAQUI
ALEJANDRIA
ANGELOPOLIS
APARTADO
EL CARMEN DE VIBORAL
ENTRERRIOS
MEDELLIN
OLAYA
PEÑOL
YOLOMBO</v>
          </cell>
        </row>
        <row r="480">
          <cell r="A480" t="str">
            <v>2021003050026Redes de Gobernanza</v>
          </cell>
          <cell r="B480" t="str">
            <v>Secretaría de Inclusión Social y Familia</v>
          </cell>
          <cell r="C480">
            <v>2021003050026</v>
          </cell>
          <cell r="D480" t="str">
            <v>Redes de Gobernanza</v>
          </cell>
          <cell r="E480" t="str">
            <v>16.01.2023</v>
          </cell>
          <cell r="F480" t="str">
            <v>30.09.2023</v>
          </cell>
          <cell r="G480">
            <v>1</v>
          </cell>
          <cell r="H480" t="str">
            <v>Se articuló el SND, realizando la elección de los representantes de las categorías de discapacidad pendientes por elección en el comité departamental de discapacidad. Donde se recibieron más de 277 votos, para elegir a los 6 nuevos representantes.</v>
          </cell>
        </row>
        <row r="481">
          <cell r="A481" t="str">
            <v>2021003050026Líneas de gestión bidireccionales</v>
          </cell>
          <cell r="B481" t="str">
            <v>Secretaría de Inclusión Social y Familia</v>
          </cell>
          <cell r="C481">
            <v>2021003050026</v>
          </cell>
          <cell r="D481" t="str">
            <v>Líneas de gestión bidireccionales</v>
          </cell>
          <cell r="E481" t="str">
            <v>16.01.2023</v>
          </cell>
          <cell r="F481" t="str">
            <v>30.09.2023</v>
          </cell>
          <cell r="G481">
            <v>12</v>
          </cell>
          <cell r="H481" t="str">
            <v>Se focalizaron 12 ideas o proyectos innovadores para la población con discapacidad, caracterizando su alcance y tejiendo lazos de articulación.</v>
          </cell>
        </row>
        <row r="482">
          <cell r="A482" t="str">
            <v>2021003050026Sistema de Información</v>
          </cell>
          <cell r="B482" t="str">
            <v>Secretaría de Inclusión Social y Familia</v>
          </cell>
          <cell r="C482">
            <v>2021003050026</v>
          </cell>
          <cell r="D482" t="str">
            <v>Sistema de Información</v>
          </cell>
          <cell r="E482" t="str">
            <v>16.01.2023</v>
          </cell>
          <cell r="F482" t="str">
            <v>30.09.2023</v>
          </cell>
          <cell r="G482">
            <v>1</v>
          </cell>
          <cell r="H482" t="str">
            <v>Se consolidó un sistema de información completo que identifica el impacto, cobertura poblacional, caracterización, estadísticas, seguimiento a proyectos de inversión y a actividades territoriales.</v>
          </cell>
        </row>
        <row r="483">
          <cell r="A483" t="str">
            <v>2021003050026Acompaña procesosreformas Inclusivas</v>
          </cell>
          <cell r="B483" t="str">
            <v>Secretaría de Inclusión Social y Familia</v>
          </cell>
          <cell r="C483">
            <v>2021003050026</v>
          </cell>
          <cell r="D483" t="str">
            <v>Acompaña procesosreformas Inclusivas</v>
          </cell>
          <cell r="E483" t="str">
            <v>16.01.2023</v>
          </cell>
          <cell r="F483" t="str">
            <v>30.09.2023</v>
          </cell>
          <cell r="G483">
            <v>30</v>
          </cell>
          <cell r="H483" t="str">
            <v>Durante el año 2023, se han realizado 30 asesorías de accesibilidad y ajustes razonables en 30 Comités Municipales de Discapacidad, realizando diagnósticos y recomendaciones de accesibilidad en espacios públicos en cada municipio. Se han impactado los municipios de: AMAGA
ANORI
APARTADO
ARBOLETES
ARMENIA
CAICEDO
CAMPAMENTO
CAÑASGORDAS
CAREPA
CHIGORODO
DABEIBA
EL CARMEN DE VIBORAL
ENTRERRIOS
ENVIGADO
FREDONIA
GIRALDO
GUATAPE
HELICONIA
JERICO
LA ESTRELLA
LA UNION
MEDELLINMUTATA
NECOCLI
RETIRO
SAN JERONIMO
SAN JUAN DE URABA
SAN PEDRO
SAN PEDRO DE URABA
SONSON</v>
          </cell>
        </row>
        <row r="484">
          <cell r="A484" t="str">
            <v>2021003050026Asesoría y asistencia técnica</v>
          </cell>
          <cell r="B484" t="str">
            <v>Secretaría de Inclusión Social y Familia</v>
          </cell>
          <cell r="C484">
            <v>2021003050026</v>
          </cell>
          <cell r="D484" t="str">
            <v>Asesoría y asistencia técnica</v>
          </cell>
          <cell r="E484" t="str">
            <v>16.01.2023</v>
          </cell>
          <cell r="F484" t="str">
            <v>30.09.2023</v>
          </cell>
          <cell r="G484">
            <v>399</v>
          </cell>
          <cell r="H484" t="str">
            <v>En el año 2023, se han realizado 399 actividades entre talleres dirigidos a la población, asesorías y asistencias técnicas en 115 municipios del departamento.  La evidencia de estas actividades se encuentra disponible en la plataforma AOAT de la Gobernación de Antioquia, en cumplimiento de la meta del plan anual de actividades.</v>
          </cell>
        </row>
        <row r="485">
          <cell r="A485" t="str">
            <v>2021003050042Trámites formalización resguardos</v>
          </cell>
          <cell r="B485" t="str">
            <v>Secretaría de Inclusión Social y Familia</v>
          </cell>
          <cell r="C485">
            <v>2021003050042</v>
          </cell>
          <cell r="D485" t="str">
            <v>Trámites formalización resguardos</v>
          </cell>
          <cell r="E485" t="str">
            <v>01.01.2023</v>
          </cell>
          <cell r="F485">
            <v>45291</v>
          </cell>
          <cell r="G485">
            <v>3</v>
          </cell>
        </row>
        <row r="486">
          <cell r="A486" t="str">
            <v>2021003050042Fondo Desarrollo Indígena FEDI</v>
          </cell>
          <cell r="B486" t="str">
            <v>Secretaría de Inclusión Social y Familia</v>
          </cell>
          <cell r="C486">
            <v>2021003050042</v>
          </cell>
          <cell r="D486" t="str">
            <v>Fondo Desarrollo Indígena FEDI</v>
          </cell>
          <cell r="E486" t="str">
            <v>02.01.2023</v>
          </cell>
          <cell r="F486" t="str">
            <v>31.12.2023</v>
          </cell>
          <cell r="G486">
            <v>8</v>
          </cell>
          <cell r="H486" t="str">
            <v>Convenios del Fondo de Desarrollo Indígena</v>
          </cell>
        </row>
        <row r="487">
          <cell r="A487" t="str">
            <v>2021003050045Acompañamiento Técnico</v>
          </cell>
          <cell r="B487" t="str">
            <v>Secretaría de Inclusión Social y Familia</v>
          </cell>
          <cell r="C487">
            <v>2021003050045</v>
          </cell>
          <cell r="D487" t="str">
            <v>Acompañamiento Técnico</v>
          </cell>
          <cell r="E487" t="str">
            <v>02.01.2023</v>
          </cell>
          <cell r="F487" t="str">
            <v>31.12.2023</v>
          </cell>
          <cell r="G487">
            <v>2</v>
          </cell>
        </row>
        <row r="488">
          <cell r="A488" t="str">
            <v>2021003050056Preservación conocimiento ambiental</v>
          </cell>
          <cell r="B488" t="str">
            <v>Secretaría de Inclusión Social y Familia</v>
          </cell>
          <cell r="C488">
            <v>2021003050056</v>
          </cell>
          <cell r="D488" t="str">
            <v>Preservación conocimiento ambiental</v>
          </cell>
          <cell r="E488" t="str">
            <v>01.01.2023</v>
          </cell>
          <cell r="F488" t="str">
            <v>31.12.2023</v>
          </cell>
          <cell r="G488">
            <v>1</v>
          </cell>
        </row>
        <row r="489">
          <cell r="A489" t="str">
            <v>2021003050056Emprendimiento Economía solidaria</v>
          </cell>
          <cell r="B489" t="str">
            <v>Secretaría de Inclusión Social y Familia</v>
          </cell>
          <cell r="C489">
            <v>2021003050056</v>
          </cell>
          <cell r="D489" t="str">
            <v>Emprendimiento Economía solidaria</v>
          </cell>
          <cell r="E489" t="str">
            <v>01.01.2023</v>
          </cell>
          <cell r="F489" t="str">
            <v>31.12.2023</v>
          </cell>
          <cell r="G489">
            <v>0</v>
          </cell>
        </row>
        <row r="490">
          <cell r="A490" t="str">
            <v>2021003050056Reconocimiento saberes ancestrales</v>
          </cell>
          <cell r="B490" t="str">
            <v>Secretaría de Inclusión Social y Familia</v>
          </cell>
          <cell r="C490">
            <v>2021003050056</v>
          </cell>
          <cell r="D490" t="str">
            <v>Reconocimiento saberes ancestrales</v>
          </cell>
          <cell r="E490" t="str">
            <v>01.01.2023</v>
          </cell>
          <cell r="F490" t="str">
            <v>31.12.2023</v>
          </cell>
          <cell r="G490">
            <v>1</v>
          </cell>
        </row>
        <row r="491">
          <cell r="A491" t="str">
            <v>2021003050056Transversalización étnico</v>
          </cell>
          <cell r="B491" t="str">
            <v>Secretaría de Inclusión Social y Familia</v>
          </cell>
          <cell r="C491">
            <v>2021003050056</v>
          </cell>
          <cell r="D491" t="str">
            <v>Transversalización étnico</v>
          </cell>
          <cell r="E491" t="str">
            <v>01.01.2023</v>
          </cell>
          <cell r="F491" t="str">
            <v>31.12.2023</v>
          </cell>
          <cell r="G491">
            <v>1</v>
          </cell>
        </row>
        <row r="492">
          <cell r="A492" t="str">
            <v>2021003050056Instancias representa fortalecidas</v>
          </cell>
          <cell r="B492" t="str">
            <v>Secretaría de Inclusión Social y Familia</v>
          </cell>
          <cell r="C492">
            <v>2021003050056</v>
          </cell>
          <cell r="D492" t="str">
            <v>Instancias representa fortalecidas</v>
          </cell>
          <cell r="E492" t="str">
            <v>01.01.2023</v>
          </cell>
          <cell r="F492" t="str">
            <v>31.12.2023</v>
          </cell>
          <cell r="G492">
            <v>1</v>
          </cell>
        </row>
        <row r="493">
          <cell r="A493" t="str">
            <v>2021003050056Transporte Terrestre</v>
          </cell>
          <cell r="B493" t="str">
            <v>Secretaría de Inclusión Social y Familia</v>
          </cell>
          <cell r="C493">
            <v>2021003050056</v>
          </cell>
          <cell r="D493" t="str">
            <v>Transporte Terrestre</v>
          </cell>
          <cell r="E493" t="str">
            <v>01.01.2023</v>
          </cell>
          <cell r="F493" t="str">
            <v>31.12.2023</v>
          </cell>
          <cell r="G493">
            <v>0</v>
          </cell>
        </row>
        <row r="494">
          <cell r="A494" t="str">
            <v>2021003050056Dotación mejora casas ancestros</v>
          </cell>
          <cell r="B494" t="str">
            <v>Secretaría de Inclusión Social y Familia</v>
          </cell>
          <cell r="C494">
            <v>2021003050056</v>
          </cell>
          <cell r="D494" t="str">
            <v>Dotación mejora casas ancestros</v>
          </cell>
          <cell r="E494" t="str">
            <v>01.01.2023</v>
          </cell>
          <cell r="F494" t="str">
            <v>31.12.2023</v>
          </cell>
          <cell r="G494">
            <v>3</v>
          </cell>
          <cell r="H494" t="str">
            <v>Se esta ejecutando en 3 municipios Bello, Mutata, Puerto Berrio -  dotación de la casa de los ancestros, realizando asi; durante laVigencia  2020 - 2023.  6 casa de los ancestros</v>
          </cell>
        </row>
        <row r="495">
          <cell r="A495" t="str">
            <v>2021003050064Dllo institucional en GobernanzaSAN</v>
          </cell>
          <cell r="B495" t="str">
            <v>Secretaría de Inclusión Social y Familia</v>
          </cell>
          <cell r="C495">
            <v>2021003050064</v>
          </cell>
          <cell r="D495" t="str">
            <v>Dllo institucional en GobernanzaSAN</v>
          </cell>
          <cell r="E495" t="str">
            <v>01/012023</v>
          </cell>
          <cell r="F495">
            <v>45291</v>
          </cell>
          <cell r="G495">
            <v>14</v>
          </cell>
        </row>
        <row r="496">
          <cell r="A496" t="str">
            <v>2021003050065Seguridad alimentaria al curso de vida</v>
          </cell>
          <cell r="B496" t="str">
            <v>Secretaría de Inclusión Social y Familia</v>
          </cell>
          <cell r="C496">
            <v>2021003050065</v>
          </cell>
          <cell r="D496" t="str">
            <v>Seguridad alimentaria al curso de vida</v>
          </cell>
          <cell r="E496">
            <v>44927</v>
          </cell>
          <cell r="F496">
            <v>45291</v>
          </cell>
          <cell r="G496">
            <v>163495</v>
          </cell>
        </row>
        <row r="497">
          <cell r="A497" t="str">
            <v>2021003050073Asistencia técnica en PI</v>
          </cell>
          <cell r="B497" t="str">
            <v>Secretaría de Inclusión Social y Familia</v>
          </cell>
          <cell r="C497">
            <v>2021003050073</v>
          </cell>
          <cell r="D497" t="str">
            <v>Asistencia técnica en PI</v>
          </cell>
          <cell r="E497" t="str">
            <v>07.02.2023</v>
          </cell>
          <cell r="F497" t="str">
            <v>31.12.2023</v>
          </cell>
          <cell r="G497">
            <v>96</v>
          </cell>
          <cell r="H497" t="str">
            <v>El equipo técnico Buen Comienzo Antioquia realizó el acompañamiento técnico a 46 municipios y se  abordaron temas relacionados con los componentes de atención integral a la primera infancia que impactan directamente en la calidad de la atención y en el alcance de los objetivos de los planes de desarrollo municipal: Amalfi, Andes, Angostura, Anorí, Arboletes, Bello, Betania, Betulia, Buriticá, Caicedo, Campamento, Caramanta, Carolina del Príncipe, Caucasia, Ciudad Bolívar, Concepción, Copacabana, Fredonia, Girardota, Hispania, Itagüi, Jardín, Jericó, La Pintada, Liborina, Peque, Pueblorrico, Remedios, Salgar, San Andrés de Cuerquia, San Francisco, San Luis, San Roque, San Vicente, Santa Bárbara, Támesis, Tarazá, Tarso, Uramita, Urrao, Valdivia, Valparaíso, Vegachí, Yalí, Yolombó, Yondó.</v>
          </cell>
        </row>
        <row r="498">
          <cell r="A498" t="str">
            <v>2021003050073Formación y movilización social</v>
          </cell>
          <cell r="B498" t="str">
            <v>Secretaría de Inclusión Social y Familia</v>
          </cell>
          <cell r="C498">
            <v>2021003050073</v>
          </cell>
          <cell r="D498" t="str">
            <v>Formación y movilización social</v>
          </cell>
          <cell r="E498" t="str">
            <v>07.02.2023</v>
          </cell>
          <cell r="F498" t="str">
            <v>31.12.2023</v>
          </cell>
          <cell r="G498">
            <v>0.75</v>
          </cell>
          <cell r="H498" t="str">
            <v>Se  realizó acompañamiento técnico a 58 municipios del Departamento de Antioquia en fortalecimiento de las estrategias de Parto Humanizado, Lactancia Materna y Entornos Protectores: Abejorral, Abriaquí, Alejandría, Angelópolis, Apartadó, Arboletes, Barbosa, Belmira, Betania, Betulia, Briceño, Caicedo, Caldas, Cañasgordas, Caramanta, Caucasia, Chigorodó, Ciudad Bolívar, Cocorná, Concepción, Copacabana, Dabeiba, Donmatías, El Bagre, El Carmen de Viboral, Entrerríos, Frontino, Giraldo, Gómez Plata, Guadalupe, Heliconia, Ituango, Jardín, La Estrella, La Unión, Maceo, Medellín, Montebello, Nechí, Necoclí, Puerto  Berrio, Puerto Nare, Puerto Triunfo, San Andrés de Cuerquia, San Carlos, San Francisco, San Juan de Urabá, San Pedro de Urabá, San Roque, Santa Fe de Antioquia, Santa Rosa de Osos, El Santuario, Sopetrán, Tarazá, Turbo, Urrao, Yarumal, Zaragoza.</v>
          </cell>
        </row>
        <row r="499">
          <cell r="A499" t="str">
            <v>2021003050073Interventoría madres</v>
          </cell>
          <cell r="B499" t="str">
            <v>Secretaría de Inclusión Social y Familia</v>
          </cell>
          <cell r="C499">
            <v>2021003050073</v>
          </cell>
          <cell r="D499" t="str">
            <v>Interventoría madres</v>
          </cell>
          <cell r="E499" t="str">
            <v>NP</v>
          </cell>
          <cell r="F499" t="str">
            <v>NP</v>
          </cell>
          <cell r="G499" t="str">
            <v>NP</v>
          </cell>
          <cell r="H499" t="str">
            <v>El convenio entre el Instituto Colombiano de Bienestar Familiar y la Secretaría de Inclusión Social y Familia, a través del cual se brindaba la atención integral a la primera infancia, culmino el  31 de julio de 2022, por lo tanto, para la vigencia 2023 no se planea.</v>
          </cell>
        </row>
        <row r="500">
          <cell r="A500" t="str">
            <v>2021003050073Atención a madres</v>
          </cell>
          <cell r="B500" t="str">
            <v>Secretaría de Inclusión Social y Familia</v>
          </cell>
          <cell r="C500">
            <v>2021003050073</v>
          </cell>
          <cell r="D500" t="str">
            <v>Atención a madres</v>
          </cell>
          <cell r="E500" t="str">
            <v>3.06.2023</v>
          </cell>
          <cell r="F500" t="str">
            <v>31.12.2023</v>
          </cell>
          <cell r="G500">
            <v>100</v>
          </cell>
          <cell r="H500" t="str">
            <v>Se realizó  atención integral a 100 madres gestantes que se encuentran en bajo peso gestacional y lactantes focalizadas por la Gerencia de Seguridad Alimentaria y Nutricional - Maná en los municipios de: Tarazá, San Juan de Urabá, San Pedro de Urabá, Arboletes, Necoclí, Carepa, Chigorodó, Turbo, Apartadó y Santa Fe de Antioquia.. Esto debido a que el convenio entre el Instituto Colombiano de Bienestar Familiar y la Secretaría de Inclusión Social y Familia, a través del cual se brindaba la atención integral, culminó el  31 de julio de 2022 y no fue posible continuarlo para el año 2023.</v>
          </cell>
        </row>
        <row r="501">
          <cell r="A501" t="str">
            <v>2021003050073Interventoría atención</v>
          </cell>
          <cell r="B501" t="str">
            <v>Secretaría de Inclusión Social y Familia</v>
          </cell>
          <cell r="C501">
            <v>2021003050073</v>
          </cell>
          <cell r="D501" t="str">
            <v>Interventoría atención</v>
          </cell>
          <cell r="E501" t="str">
            <v>NP</v>
          </cell>
          <cell r="F501" t="str">
            <v>NP</v>
          </cell>
          <cell r="G501" t="str">
            <v>NP</v>
          </cell>
          <cell r="H501" t="str">
            <v>El convenio entre el Instituto Colombiano de Bienestar Familiar y la Secretaría de Inclusión Social y Familia, a través del cual se brindaba la atención integral a la primera infancia, culmino el  31 de julio de 2022, por lo tanto, para la vigencia 2023 no se planea.</v>
          </cell>
        </row>
        <row r="502">
          <cell r="A502" t="str">
            <v>2021003050073Atención Integral</v>
          </cell>
          <cell r="B502" t="str">
            <v>Secretaría de Inclusión Social y Familia</v>
          </cell>
          <cell r="C502">
            <v>2021003050073</v>
          </cell>
          <cell r="D502" t="str">
            <v>Atención Integral</v>
          </cell>
          <cell r="E502" t="str">
            <v>16.05.2023</v>
          </cell>
          <cell r="F502" t="str">
            <v>31.12.2023</v>
          </cell>
          <cell r="G502">
            <v>55</v>
          </cell>
          <cell r="H502" t="str">
            <v>Se realizó atención integral a 55 niñas y niños de primera infancia con diagnostico de riesgo de desnutrición, focalizados por la Gerencia de Seguridad Alimentaria y Nutricional - Maná en los municipios de: El Bagre, Nechí, San Juan de Urabá, San Pedro de Urabá, Arboletes, Necoclí, Carepa, Chigorodó, Turbo, Apartadó, Caicedo, Urrao y Santa Fe de Antioquia.. Esto debido a que el convenio entre el Instituto Colombiano de Bienestar Familiar y la Secretaría de Inclusión Social y Familia, a través del cual se brindaba la atención integral a la primera infancia, culmino el  31 de julio de 2022 y no fue posible continuarlo para el año 2023.</v>
          </cell>
        </row>
        <row r="503">
          <cell r="A503" t="str">
            <v>2021003050074Estrategia de formación</v>
          </cell>
          <cell r="B503" t="str">
            <v>Secretaría de Inclusión Social y Familia</v>
          </cell>
          <cell r="C503">
            <v>2021003050074</v>
          </cell>
          <cell r="D503" t="str">
            <v>Estrategia de formación</v>
          </cell>
          <cell r="E503" t="str">
            <v>07.02.2023</v>
          </cell>
          <cell r="F503" t="str">
            <v>31.12.2023</v>
          </cell>
          <cell r="G503">
            <v>0.75</v>
          </cell>
          <cell r="H503" t="str">
            <v xml:space="preserve">Se realizaron 233 talleres y encuentros formativos en diferentes municipios, enfocados en temas como: Gestión de emociones, rendición publica de cuentas sobre la garantía de derechos de niñas, niños y adolescentes, autocuidado, política pública, prevención del consumo de sustancias psicoactivas, crianza amorosa, prevención de la explotación sexual comercial de niñas, niños y adolescentes, violencias sexuales, prevención del Bullying, liderazgo, participación infantil; entre otros. </v>
          </cell>
        </row>
        <row r="504">
          <cell r="A504" t="str">
            <v>2021003050074Participación infantil</v>
          </cell>
          <cell r="B504" t="str">
            <v>Secretaría de Inclusión Social y Familia</v>
          </cell>
          <cell r="C504">
            <v>2021003050074</v>
          </cell>
          <cell r="D504" t="str">
            <v>Participación infantil</v>
          </cell>
          <cell r="E504" t="str">
            <v>07.02.2023</v>
          </cell>
          <cell r="F504" t="str">
            <v>31.12.2023</v>
          </cell>
          <cell r="G504">
            <v>4</v>
          </cell>
          <cell r="H504" t="str">
            <v xml:space="preserve">Se acompañaron los escenarios de consejos de participación subregionales y departamentales, cada uno de estos escenarios con acciones propias de la agenda programática, los comunalitos y los veedores del Plan de Desarrollo Unidos, estos último fueron los encargados de acompañar el proceso de la audiencia de la rendición publica de cuentas sobre la garantía de derechos de niñas, niños, adolescentes y jóvenes 2020-2023. </v>
          </cell>
        </row>
        <row r="505">
          <cell r="A505" t="str">
            <v>2021003050074Asistencia técnica</v>
          </cell>
          <cell r="B505" t="str">
            <v>Secretaría de Inclusión Social y Familia</v>
          </cell>
          <cell r="C505">
            <v>2021003050074</v>
          </cell>
          <cell r="D505" t="str">
            <v>Asistencia técnica</v>
          </cell>
          <cell r="E505" t="str">
            <v>07.02.2023</v>
          </cell>
          <cell r="F505" t="str">
            <v>31.12.2023</v>
          </cell>
          <cell r="G505">
            <v>125</v>
          </cell>
          <cell r="H505" t="str">
            <v xml:space="preserve">A través de las acciones de asesoría y asistencia técnica se priorizaron temas relacionados con salud mental, prevención del consumo del consumo de sustancias psicoactivas, prevención de violencias sexuales, Política Pública de Infancia y Adolescencia y escenarios de participación. </v>
          </cell>
        </row>
        <row r="506">
          <cell r="A506" t="str">
            <v>2021003050075Movilización social</v>
          </cell>
          <cell r="B506" t="str">
            <v>Secretaría de Inclusión Social y Familia</v>
          </cell>
          <cell r="C506">
            <v>2021003050075</v>
          </cell>
          <cell r="D506" t="str">
            <v>Movilización social</v>
          </cell>
          <cell r="E506" t="str">
            <v>07.02.2023</v>
          </cell>
          <cell r="F506" t="str">
            <v>31.12.2023</v>
          </cell>
          <cell r="G506">
            <v>0.75</v>
          </cell>
          <cell r="H506" t="str">
            <v>Se realizaron acciones de incidencia y movilización social para impactar los imaginarios de las familias y lograr posicionar en la agenda pública los temas de familia, mediante el acompañamiento a diversas instancias de participación en los municipios, así como la promoción de eventos académicos que aportaron al enriquecimiento de la política pública, esto, con un plan comunicacional que posiciona la familia como una estructura que necesita ser apoyada y fortalecida.</v>
          </cell>
        </row>
        <row r="507">
          <cell r="A507" t="str">
            <v>2021003050075Asistencia Técnica</v>
          </cell>
          <cell r="B507" t="str">
            <v>Secretaría de Inclusión Social y Familia</v>
          </cell>
          <cell r="C507">
            <v>2021003050075</v>
          </cell>
          <cell r="D507" t="str">
            <v>Asistencia Técnica</v>
          </cell>
          <cell r="E507" t="str">
            <v>07.02.2023</v>
          </cell>
          <cell r="F507" t="str">
            <v>31.12.2023</v>
          </cell>
          <cell r="G507">
            <v>123</v>
          </cell>
          <cell r="H507" t="str">
            <v>Se acompaño a los municipios en la implementación de 85 planes de acción para el apoyo y fortalecimiento familiar, además del respectivo seguimiento y acompañamiento. Se realizó la difusión de la política pública de Apoyo y Fortalecimiento Familiar con diversos actores municipales y departamentales en el marco de la ruta de gestión de la política, articulando actores territoriales en cada uno de los municipios acompañados. Se realizaron acciones de formación  tendientes al fortalecimiento de capacidades institucionales y locales. Se posicionan las familias como un sujeto colectivo superando narrativas de intervención focalizadas en grupos específicos.</v>
          </cell>
        </row>
        <row r="508">
          <cell r="A508" t="str">
            <v>2021003050076Encuentros de jóvenes</v>
          </cell>
          <cell r="B508" t="str">
            <v>Secretaría de Inclusión Social y Familia</v>
          </cell>
          <cell r="C508">
            <v>2021003050076</v>
          </cell>
          <cell r="D508" t="str">
            <v>Encuentros de jóvenes</v>
          </cell>
          <cell r="G508">
            <v>115</v>
          </cell>
          <cell r="H508" t="str">
            <v>Desde el mes de julio de la vigencia 2023, estas actividades son responsabilidad de la Secretaría de Juventud</v>
          </cell>
        </row>
        <row r="509">
          <cell r="A509" t="str">
            <v>2021003050076Estrategia de formación jóvenes</v>
          </cell>
          <cell r="B509" t="str">
            <v>Secretaría de Inclusión Social y Familia</v>
          </cell>
          <cell r="C509">
            <v>2021003050076</v>
          </cell>
          <cell r="D509" t="str">
            <v>Estrategia de formación jóvenes</v>
          </cell>
          <cell r="G509">
            <v>0.5</v>
          </cell>
          <cell r="H509" t="str">
            <v>Desde el mes de julio de la vigencia 2023, estas actividades son responsabilidad de la Secretaría de Juventud</v>
          </cell>
        </row>
        <row r="510">
          <cell r="A510" t="str">
            <v>2021003050076Asistencia técnica jóvenes</v>
          </cell>
          <cell r="B510" t="str">
            <v>Secretaría de Inclusión Social y Familia</v>
          </cell>
          <cell r="C510">
            <v>2021003050076</v>
          </cell>
          <cell r="D510" t="str">
            <v>Asistencia técnica jóvenes</v>
          </cell>
          <cell r="G510">
            <v>86</v>
          </cell>
          <cell r="H510" t="str">
            <v>Desde el mes de julio de la vigencia 2023, estas actividades son responsabilidad de la Secretaría de Juventud</v>
          </cell>
        </row>
        <row r="511">
          <cell r="A511" t="str">
            <v>2020003050016Apoyo logístico-técnico-humano2</v>
          </cell>
          <cell r="B511" t="str">
            <v>Secretaría de Seguridad y Justicia</v>
          </cell>
          <cell r="C511">
            <v>2020003050016</v>
          </cell>
          <cell r="D511" t="str">
            <v>Apoyo logístico-técnico-humano2</v>
          </cell>
          <cell r="E511" t="str">
            <v>01.01.2023</v>
          </cell>
          <cell r="F511" t="str">
            <v>30.09.2023</v>
          </cell>
          <cell r="G511">
            <v>1</v>
          </cell>
          <cell r="H511" t="str">
            <v>Se mantiene el contrato de personal de apoyo a la gestión en la realización de acciones para el fortalecimiento de las capacidades y la presencia de la institucionalidad en el territorio.</v>
          </cell>
        </row>
        <row r="512">
          <cell r="A512" t="str">
            <v>2020003050016Obras de mantenimiento.</v>
          </cell>
          <cell r="B512" t="str">
            <v>Secretaría de Seguridad y Justicia</v>
          </cell>
          <cell r="C512">
            <v>2020003050016</v>
          </cell>
          <cell r="D512" t="str">
            <v>Obras de mantenimiento.</v>
          </cell>
          <cell r="E512" t="str">
            <v>01.01.2023</v>
          </cell>
          <cell r="F512" t="str">
            <v>30.09.2023</v>
          </cell>
          <cell r="G512">
            <v>1</v>
          </cell>
          <cell r="H512" t="str">
            <v xml:space="preserve">Se firmó contrato con RENTAN para la ejecución de proyectos de obras de mantenimiento </v>
          </cell>
        </row>
        <row r="513">
          <cell r="A513" t="str">
            <v>2020003050016Apoyo logístico-técnico-humano1</v>
          </cell>
          <cell r="B513" t="str">
            <v>Secretaría de Seguridad y Justicia</v>
          </cell>
          <cell r="C513">
            <v>2020003050016</v>
          </cell>
          <cell r="D513" t="str">
            <v>Apoyo logístico-técnico-humano1</v>
          </cell>
          <cell r="E513" t="str">
            <v>01.01.2023</v>
          </cell>
          <cell r="F513" t="str">
            <v>30.09.2023</v>
          </cell>
          <cell r="G513">
            <v>1</v>
          </cell>
          <cell r="H513" t="str">
            <v>Se mantiene el contrato de personal de apoyo a la gestión en la realización de acciones para el fortalecimiento de las capacidades y la presencia de la institucionalidad en el territorio.</v>
          </cell>
        </row>
        <row r="514">
          <cell r="A514" t="str">
            <v>2020003050016Dotación de mobiliario y equipo.</v>
          </cell>
          <cell r="B514" t="str">
            <v>Secretaría de Seguridad y Justicia</v>
          </cell>
          <cell r="C514">
            <v>2020003050016</v>
          </cell>
          <cell r="D514" t="str">
            <v>Dotación de mobiliario y equipo.</v>
          </cell>
          <cell r="E514" t="str">
            <v>01.01.2023</v>
          </cell>
          <cell r="F514" t="str">
            <v>30.09.2023</v>
          </cell>
          <cell r="G514">
            <v>1</v>
          </cell>
          <cell r="H514" t="str">
            <v>Se firmó contrato con RENTAN para la ejecución de proyectos de  dotación de mobiliario y equipos</v>
          </cell>
        </row>
        <row r="515">
          <cell r="A515" t="str">
            <v>2020003050016Obras de adecuación.</v>
          </cell>
          <cell r="B515" t="str">
            <v>Secretaría de Seguridad y Justicia</v>
          </cell>
          <cell r="C515">
            <v>2020003050016</v>
          </cell>
          <cell r="D515" t="str">
            <v>Obras de adecuación.</v>
          </cell>
          <cell r="E515" t="str">
            <v>01.01.2023</v>
          </cell>
          <cell r="F515" t="str">
            <v>30.09.2023</v>
          </cell>
          <cell r="G515">
            <v>1</v>
          </cell>
          <cell r="H515" t="str">
            <v>Se firmó contrato con RENTAN para la ejecución de proyectos de adecuación</v>
          </cell>
        </row>
        <row r="516">
          <cell r="A516" t="str">
            <v>2020003050016Contratación de personal.</v>
          </cell>
          <cell r="B516" t="str">
            <v>Secretaría de Seguridad y Justicia</v>
          </cell>
          <cell r="C516">
            <v>2020003050016</v>
          </cell>
          <cell r="D516" t="str">
            <v>Contratación de personal.</v>
          </cell>
          <cell r="E516" t="str">
            <v>01.01.2023</v>
          </cell>
          <cell r="F516" t="str">
            <v>30.09.2023</v>
          </cell>
          <cell r="G516">
            <v>4</v>
          </cell>
          <cell r="H516" t="str">
            <v>Se tienen 4 profesionales contratados, en el marco del contrato de personal de apoyo a la gestión en la realización de acciones para el fortalecimiento de las capacidades y la presencia de la institucionalidad en el territorio.</v>
          </cell>
        </row>
        <row r="517">
          <cell r="A517" t="str">
            <v>2020003050016Construcción y/o ampliación.</v>
          </cell>
          <cell r="B517" t="str">
            <v>Secretaría de Seguridad y Justicia</v>
          </cell>
          <cell r="C517">
            <v>2020003050016</v>
          </cell>
          <cell r="D517" t="str">
            <v>Construcción y/o ampliación.</v>
          </cell>
          <cell r="E517" t="str">
            <v>01.01.2023</v>
          </cell>
          <cell r="F517" t="str">
            <v>30.09.2023</v>
          </cell>
          <cell r="G517">
            <v>1</v>
          </cell>
          <cell r="H517" t="str">
            <v xml:space="preserve">Se firmó contrato con RENTAN para la ejecución de proyectos de ampliación y construcción </v>
          </cell>
        </row>
        <row r="518">
          <cell r="A518" t="str">
            <v>2020003050016Apoyo logístico-técnico-humano</v>
          </cell>
          <cell r="B518" t="str">
            <v>Secretaría de Seguridad y Justicia</v>
          </cell>
          <cell r="C518">
            <v>2020003050016</v>
          </cell>
          <cell r="D518" t="str">
            <v>Apoyo logístico-técnico-humano</v>
          </cell>
          <cell r="E518" t="str">
            <v>01.01.2023</v>
          </cell>
          <cell r="F518" t="str">
            <v>30.09.2023</v>
          </cell>
          <cell r="G518">
            <v>4</v>
          </cell>
          <cell r="H518" t="str">
            <v>Se tienen 4 profesionales contratados, en el marco del contrato de personal de apoyo a la gestión en la realización de acciones para el fortalecimiento de las capacidades y la presencia de la institucionalidad en el territorio.</v>
          </cell>
        </row>
        <row r="519">
          <cell r="A519" t="str">
            <v>2020003050016Estudios y diseños construcción</v>
          </cell>
          <cell r="B519" t="str">
            <v>Secretaría de Seguridad y Justicia</v>
          </cell>
          <cell r="C519">
            <v>2020003050016</v>
          </cell>
          <cell r="D519" t="str">
            <v>Estudios y diseños construcción</v>
          </cell>
          <cell r="E519" t="str">
            <v>01.01.2023</v>
          </cell>
          <cell r="F519" t="str">
            <v>30.09.2023</v>
          </cell>
          <cell r="G519">
            <v>1</v>
          </cell>
          <cell r="H519" t="str">
            <v xml:space="preserve">Se firmó contrato con RENTAN para la ejecución de proyectos de estudios y diseños </v>
          </cell>
        </row>
        <row r="520">
          <cell r="A520" t="str">
            <v>2020003050036Apoyo logístico y técnico F.</v>
          </cell>
          <cell r="B520" t="str">
            <v>Secretaría de Seguridad y Justicia</v>
          </cell>
          <cell r="C520">
            <v>2020003050036</v>
          </cell>
          <cell r="D520" t="str">
            <v>Apoyo logístico y técnico F.</v>
          </cell>
          <cell r="E520" t="str">
            <v>01.01.2023</v>
          </cell>
          <cell r="F520" t="str">
            <v>30.09.2023</v>
          </cell>
          <cell r="G520">
            <v>1</v>
          </cell>
          <cell r="H520" t="str">
            <v>Se mantienen contrato de personal de apoyo a la gestión en la realización de acciones para el fortalecimiento de las capacidades y la presencia de la institucionalidad en el territorio.</v>
          </cell>
        </row>
        <row r="521">
          <cell r="A521" t="str">
            <v>2020003050036Parque automotor fluvial.</v>
          </cell>
          <cell r="B521" t="str">
            <v>Secretaría de Seguridad y Justicia</v>
          </cell>
          <cell r="C521">
            <v>2020003050036</v>
          </cell>
          <cell r="D521" t="str">
            <v>Parque automotor fluvial.</v>
          </cell>
          <cell r="E521" t="str">
            <v>01.01.2023</v>
          </cell>
          <cell r="F521" t="str">
            <v>30.09.2023</v>
          </cell>
          <cell r="G521" t="str">
            <v>NP</v>
          </cell>
        </row>
        <row r="522">
          <cell r="A522" t="str">
            <v>2020003050036Apoyo logístico y técnico E.</v>
          </cell>
          <cell r="B522" t="str">
            <v>Secretaría de Seguridad y Justicia</v>
          </cell>
          <cell r="C522">
            <v>2020003050036</v>
          </cell>
          <cell r="D522" t="str">
            <v>Apoyo logístico y técnico E.</v>
          </cell>
          <cell r="E522" t="str">
            <v>01.01.2023</v>
          </cell>
          <cell r="F522" t="str">
            <v>30.09.2023</v>
          </cell>
          <cell r="G522">
            <v>1</v>
          </cell>
          <cell r="H522" t="str">
            <v>Se mantienen contrato de personal de apoyo a la gestión en la realización de acciones para el fortalecimiento de las capacidades y la presencia de la institucionalidad en el territorio.</v>
          </cell>
        </row>
        <row r="523">
          <cell r="A523" t="str">
            <v>2020003050036Parque automotor especializado.</v>
          </cell>
          <cell r="B523" t="str">
            <v>Secretaría de Seguridad y Justicia</v>
          </cell>
          <cell r="C523">
            <v>2020003050036</v>
          </cell>
          <cell r="D523" t="str">
            <v>Parque automotor especializado.</v>
          </cell>
          <cell r="E523" t="str">
            <v>01.01.2023</v>
          </cell>
          <cell r="F523" t="str">
            <v>30.09.2023</v>
          </cell>
          <cell r="G523">
            <v>1</v>
          </cell>
          <cell r="H523" t="str">
            <v>Se tiene proyecto de en suscripción Orden de Compra, para proceso de recibo al proveedor y por ende para acta de transferencia o entrega al Organismo</v>
          </cell>
        </row>
        <row r="524">
          <cell r="A524" t="str">
            <v>2020003050036Apoyo logístico y técnico.</v>
          </cell>
          <cell r="B524" t="str">
            <v>Secretaría de Seguridad y Justicia</v>
          </cell>
          <cell r="C524">
            <v>2020003050036</v>
          </cell>
          <cell r="D524" t="str">
            <v>Apoyo logístico y técnico.</v>
          </cell>
          <cell r="E524" t="str">
            <v>01.01.2023</v>
          </cell>
          <cell r="F524" t="str">
            <v>30.09.2023</v>
          </cell>
          <cell r="G524">
            <v>1</v>
          </cell>
          <cell r="H524" t="str">
            <v>Se mantienen contrato de personal de apoyo a la gestión en la realización de acciones para el fortalecimiento de las capacidades y la presencia de la institucionalidad en el territorio.</v>
          </cell>
        </row>
        <row r="525">
          <cell r="A525" t="str">
            <v>2020003050036Parque automotor estándar.</v>
          </cell>
          <cell r="B525" t="str">
            <v>Secretaría de Seguridad y Justicia</v>
          </cell>
          <cell r="C525">
            <v>2020003050036</v>
          </cell>
          <cell r="D525" t="str">
            <v>Parque automotor estándar.</v>
          </cell>
          <cell r="E525" t="str">
            <v>01.01.2023</v>
          </cell>
          <cell r="F525" t="str">
            <v>30.09.2023</v>
          </cell>
          <cell r="G525">
            <v>1</v>
          </cell>
          <cell r="H525" t="str">
            <v>Se tiene proyecto de en suscripción Orden de Compra, para proceso de recibo al proveedor y por ende para acta de transferencia o entrega al Organismo</v>
          </cell>
        </row>
        <row r="526">
          <cell r="A526" t="str">
            <v>2020003050038Talento Humano</v>
          </cell>
          <cell r="B526" t="str">
            <v>Secretaría de Seguridad y Justicia</v>
          </cell>
          <cell r="C526">
            <v>2020003050038</v>
          </cell>
          <cell r="D526" t="str">
            <v>Talento Humano</v>
          </cell>
          <cell r="E526" t="str">
            <v>10.01.2023</v>
          </cell>
          <cell r="F526" t="str">
            <v>30.09.2023</v>
          </cell>
          <cell r="G526">
            <v>1</v>
          </cell>
          <cell r="H526" t="str">
            <v>Se mantiene el contrato de personal de apoyo a la gestión en la realización de acciones para el fortalecimiento de las capacidades y la presencia de la institucionalidad en el territorio.</v>
          </cell>
        </row>
        <row r="527">
          <cell r="A527" t="str">
            <v>2020003050038Infraestructura Tecnológica 3</v>
          </cell>
          <cell r="B527" t="str">
            <v>Secretaría de Seguridad y Justicia</v>
          </cell>
          <cell r="C527">
            <v>2020003050038</v>
          </cell>
          <cell r="D527" t="str">
            <v>Infraestructura Tecnológica 3</v>
          </cell>
          <cell r="E527" t="str">
            <v>09.01.2023</v>
          </cell>
          <cell r="F527" t="str">
            <v>30.09.2023</v>
          </cell>
          <cell r="G527" t="str">
            <v>NP</v>
          </cell>
        </row>
        <row r="528">
          <cell r="A528" t="str">
            <v>2020003050038Elaboración de Informes</v>
          </cell>
          <cell r="B528" t="str">
            <v>Secretaría de Seguridad y Justicia</v>
          </cell>
          <cell r="C528">
            <v>2020003050038</v>
          </cell>
          <cell r="D528" t="str">
            <v>Elaboración de Informes</v>
          </cell>
          <cell r="E528" t="str">
            <v>08.01.2023</v>
          </cell>
          <cell r="F528" t="str">
            <v>30.09.2023</v>
          </cell>
          <cell r="G528">
            <v>8</v>
          </cell>
          <cell r="H528" t="str">
            <v>Informes de seguimiento correspondientes al Convenio con el IDEA, 5 de Convenio 4600012977 y 3 del Convenio 4600014558</v>
          </cell>
        </row>
        <row r="529">
          <cell r="A529" t="str">
            <v>2020003050038Apoyo logístico-técnico-humano</v>
          </cell>
          <cell r="B529" t="str">
            <v>Secretaría de Seguridad y Justicia</v>
          </cell>
          <cell r="C529">
            <v>2020003050038</v>
          </cell>
          <cell r="D529" t="str">
            <v>Apoyo logístico-técnico-humano</v>
          </cell>
          <cell r="E529" t="str">
            <v>07.01.2023</v>
          </cell>
          <cell r="F529" t="str">
            <v>30.09.2023</v>
          </cell>
          <cell r="G529">
            <v>5</v>
          </cell>
          <cell r="H529" t="str">
            <v>Profesionales en el marco del contrato de personal de apoyo a la gestión en la realización de acciones para el fortalecimiento de las capacidades y la presencia de la institucionalidad en el territorio.</v>
          </cell>
        </row>
        <row r="530">
          <cell r="A530" t="str">
            <v>2020003050038Integración tecnológica</v>
          </cell>
          <cell r="B530" t="str">
            <v>Secretaría de Seguridad y Justicia</v>
          </cell>
          <cell r="C530">
            <v>2020003050038</v>
          </cell>
          <cell r="D530" t="str">
            <v>Integración tecnológica</v>
          </cell>
          <cell r="E530" t="str">
            <v>06.01.2023</v>
          </cell>
          <cell r="F530" t="str">
            <v>30.09.2023</v>
          </cell>
          <cell r="G530">
            <v>1</v>
          </cell>
          <cell r="H530" t="str">
            <v xml:space="preserve">Se mantiene la adjudición de dos licitaciones para la implementación de CCTV con las Uniones Temporales SMART SECURITY 2023 y Seguridad Inteligente EVS 2023. </v>
          </cell>
        </row>
        <row r="531">
          <cell r="A531" t="str">
            <v>2020003050038Infraestructura tecnológica</v>
          </cell>
          <cell r="B531" t="str">
            <v>Secretaría de Seguridad y Justicia</v>
          </cell>
          <cell r="C531">
            <v>2020003050038</v>
          </cell>
          <cell r="D531" t="str">
            <v>Infraestructura tecnológica</v>
          </cell>
          <cell r="E531" t="str">
            <v>05.01.2023</v>
          </cell>
          <cell r="F531" t="str">
            <v>30.09.2023</v>
          </cell>
          <cell r="G531">
            <v>1</v>
          </cell>
          <cell r="H531" t="str">
            <v xml:space="preserve">Se mantiene el contrato con VALOR + de gerenciamiento para la implementación de Nodos Subregionales y Nodo Departamental, mantenimiento CCTV municipios y apoyo a la Supervisión </v>
          </cell>
        </row>
        <row r="532">
          <cell r="A532" t="str">
            <v>2020003050038Dotacion de tecnología</v>
          </cell>
          <cell r="B532" t="str">
            <v>Secretaría de Seguridad y Justicia</v>
          </cell>
          <cell r="C532">
            <v>2020003050038</v>
          </cell>
          <cell r="D532" t="str">
            <v>Dotacion de tecnología</v>
          </cell>
          <cell r="E532" t="str">
            <v>04.01.2023</v>
          </cell>
          <cell r="F532" t="str">
            <v>30.09.2023</v>
          </cell>
          <cell r="G532">
            <v>4</v>
          </cell>
          <cell r="H532" t="str">
            <v>Se han entregado equipos especializados a la Policía Nacional - Radio Localizados, Modernización de la Plataforma de Voz; a la Cárcel Yamito, 5 radios; a la UNP, portátiles, impresoras y video proyector.</v>
          </cell>
        </row>
        <row r="533">
          <cell r="A533" t="str">
            <v>2020003050038Apoyo logístico-técnico-human 2</v>
          </cell>
          <cell r="B533" t="str">
            <v>Secretaría de Seguridad y Justicia</v>
          </cell>
          <cell r="C533">
            <v>2020003050038</v>
          </cell>
          <cell r="D533" t="str">
            <v>Apoyo logístico-técnico-human 2</v>
          </cell>
          <cell r="E533" t="str">
            <v>03.01.2023</v>
          </cell>
          <cell r="F533" t="str">
            <v>30.09.2023</v>
          </cell>
          <cell r="G533">
            <v>5</v>
          </cell>
          <cell r="H533" t="str">
            <v>Profesionales en el marco del contrato de personal de apoyo a la gestión en la realización de acciones para el fortalecimiento de las capacidades y la presencia de la institucionalidad en el territorio.</v>
          </cell>
        </row>
        <row r="534">
          <cell r="A534" t="str">
            <v>2020003050038Medios de transmisión</v>
          </cell>
          <cell r="B534" t="str">
            <v>Secretaría de Seguridad y Justicia</v>
          </cell>
          <cell r="C534">
            <v>2020003050038</v>
          </cell>
          <cell r="D534" t="str">
            <v>Medios de transmisión</v>
          </cell>
          <cell r="E534" t="str">
            <v>02.01.2023</v>
          </cell>
          <cell r="F534" t="str">
            <v>30.09.2023</v>
          </cell>
          <cell r="G534" t="str">
            <v>NP</v>
          </cell>
          <cell r="H534" t="str">
            <v xml:space="preserve">No se tiene programado </v>
          </cell>
        </row>
        <row r="535">
          <cell r="A535" t="str">
            <v>2020003050038Infraestructura Tecnológica 2</v>
          </cell>
          <cell r="B535" t="str">
            <v>Secretaría de Seguridad y Justicia</v>
          </cell>
          <cell r="C535">
            <v>2020003050038</v>
          </cell>
          <cell r="D535" t="str">
            <v>Infraestructura Tecnológica 2</v>
          </cell>
          <cell r="E535" t="str">
            <v>01.01.2023</v>
          </cell>
          <cell r="F535" t="str">
            <v>30.09.2023</v>
          </cell>
          <cell r="G535">
            <v>1</v>
          </cell>
          <cell r="H535" t="str">
            <v xml:space="preserve">Se mantiene el contrato con VALOR + de gerenciamiento para la implementación de Nodos Subregionales y Nodo Departamental, mantenimiento CCTV municipios y apoyo a la Supervisión </v>
          </cell>
        </row>
        <row r="536">
          <cell r="A536" t="str">
            <v>2020003050054Apoyo Logístico-Técnico-Humano</v>
          </cell>
          <cell r="B536" t="str">
            <v>Secretaría de Seguridad y Justicia</v>
          </cell>
          <cell r="C536">
            <v>2020003050054</v>
          </cell>
          <cell r="D536" t="str">
            <v>Apoyo Logístico-Técnico-Humano</v>
          </cell>
          <cell r="E536" t="str">
            <v>08.01.2023</v>
          </cell>
          <cell r="F536" t="str">
            <v>30.09.2023</v>
          </cell>
          <cell r="G536">
            <v>1</v>
          </cell>
          <cell r="H536" t="str">
            <v>Contrato de personal de apoyo a la gestión en la realización de acciones para el fortalecimiento de las capacidades y la presencia de la institucionalidad en el territorio.</v>
          </cell>
        </row>
        <row r="537">
          <cell r="A537" t="str">
            <v>2020003050054Auditorias en Seguridad</v>
          </cell>
          <cell r="B537" t="str">
            <v>Secretaría de Seguridad y Justicia</v>
          </cell>
          <cell r="C537">
            <v>2020003050054</v>
          </cell>
          <cell r="D537" t="str">
            <v>Auditorias en Seguridad</v>
          </cell>
          <cell r="E537" t="str">
            <v>07.01.2023</v>
          </cell>
          <cell r="F537" t="str">
            <v>30.09.2023</v>
          </cell>
          <cell r="G537">
            <v>9</v>
          </cell>
        </row>
        <row r="538">
          <cell r="A538" t="str">
            <v>2020003050054S. Comunicación y difusión</v>
          </cell>
          <cell r="B538" t="str">
            <v>Secretaría de Seguridad y Justicia</v>
          </cell>
          <cell r="C538">
            <v>2020003050054</v>
          </cell>
          <cell r="D538" t="str">
            <v>S. Comunicación y difusión</v>
          </cell>
          <cell r="E538" t="str">
            <v>06.01.2023</v>
          </cell>
          <cell r="F538" t="str">
            <v>30.09.2023</v>
          </cell>
          <cell r="G538">
            <v>4</v>
          </cell>
          <cell r="H538" t="str">
            <v>Campañas como: Antioquia Territorio Seguro, UNIDOS Nos Cuidamos, UNIDOS por La Seguridad y Plan Cosecha Cafetera</v>
          </cell>
        </row>
        <row r="539">
          <cell r="A539" t="str">
            <v>2020003050054Jornadas de Unidad Móvil</v>
          </cell>
          <cell r="B539" t="str">
            <v>Secretaría de Seguridad y Justicia</v>
          </cell>
          <cell r="C539">
            <v>2020003050054</v>
          </cell>
          <cell r="D539" t="str">
            <v>Jornadas de Unidad Móvil</v>
          </cell>
          <cell r="E539" t="str">
            <v>05.01.2023</v>
          </cell>
          <cell r="F539" t="str">
            <v>30.09.2023</v>
          </cell>
          <cell r="G539">
            <v>64</v>
          </cell>
          <cell r="H539" t="str">
            <v>Jornadas en diferentes municipios del territorio Antioqueño</v>
          </cell>
        </row>
        <row r="540">
          <cell r="A540" t="str">
            <v>2020003050054Estrategias contra vinculación</v>
          </cell>
          <cell r="B540" t="str">
            <v>Secretaría de Seguridad y Justicia</v>
          </cell>
          <cell r="C540">
            <v>2020003050054</v>
          </cell>
          <cell r="D540" t="str">
            <v>Estrategias contra vinculación</v>
          </cell>
          <cell r="E540" t="str">
            <v>04.01.2023</v>
          </cell>
          <cell r="F540" t="str">
            <v>30.09.2023</v>
          </cell>
          <cell r="G540">
            <v>1</v>
          </cell>
          <cell r="H540" t="str">
            <v>Está en ejecución: Definción de rutas de protección ante la violencia homicida de adolescentes y jóvenes, en convenio con la Fundación Casa de las Estrategias</v>
          </cell>
        </row>
        <row r="541">
          <cell r="A541" t="str">
            <v>2020003050054Apoyo Logístico, Técnico y Huma</v>
          </cell>
          <cell r="B541" t="str">
            <v>Secretaría de Seguridad y Justicia</v>
          </cell>
          <cell r="C541">
            <v>2020003050054</v>
          </cell>
          <cell r="D541" t="str">
            <v>Apoyo Logístico, Técnico y Huma</v>
          </cell>
          <cell r="E541" t="str">
            <v>03.01.2023</v>
          </cell>
          <cell r="F541" t="str">
            <v>30.09.2023</v>
          </cell>
          <cell r="G541">
            <v>1</v>
          </cell>
          <cell r="H541" t="str">
            <v>Se mantiene contrato de personal de apoyo a la gestión en la realización de acciones para el fortalecimiento de las capacidades y la presencia de la institucionalidad en el territorio.</v>
          </cell>
        </row>
        <row r="542">
          <cell r="A542" t="str">
            <v>2020003050054Intervenciones Integrales</v>
          </cell>
          <cell r="B542" t="str">
            <v>Secretaría de Seguridad y Justicia</v>
          </cell>
          <cell r="C542">
            <v>2020003050054</v>
          </cell>
          <cell r="D542" t="str">
            <v>Intervenciones Integrales</v>
          </cell>
          <cell r="E542" t="str">
            <v>02.01.2023</v>
          </cell>
          <cell r="F542" t="str">
            <v>30.09.2023</v>
          </cell>
          <cell r="G542">
            <v>15</v>
          </cell>
        </row>
        <row r="543">
          <cell r="A543" t="str">
            <v>2020003050054Acompañamiento en los PISCC</v>
          </cell>
          <cell r="B543" t="str">
            <v>Secretaría de Seguridad y Justicia</v>
          </cell>
          <cell r="C543">
            <v>2020003050054</v>
          </cell>
          <cell r="D543" t="str">
            <v>Acompañamiento en los PISCC</v>
          </cell>
          <cell r="E543" t="str">
            <v>01.01.2023</v>
          </cell>
          <cell r="F543" t="str">
            <v>30.09.2023</v>
          </cell>
          <cell r="G543">
            <v>1</v>
          </cell>
          <cell r="H543" t="str">
            <v>Se realiza acompañamiento a la construcción del Plan de Acción del PISCC Departamental, con las Mesas de Gobernanza</v>
          </cell>
        </row>
        <row r="544">
          <cell r="A544" t="str">
            <v>2020003050054Transporte</v>
          </cell>
          <cell r="B544" t="str">
            <v>Secretaría de Seguridad y Justicia</v>
          </cell>
          <cell r="C544">
            <v>2020003050054</v>
          </cell>
          <cell r="D544" t="str">
            <v>Transporte</v>
          </cell>
          <cell r="E544" t="str">
            <v>01.01.2023</v>
          </cell>
          <cell r="F544" t="str">
            <v>30.09.2023</v>
          </cell>
          <cell r="G544" t="str">
            <v>NP</v>
          </cell>
        </row>
        <row r="545">
          <cell r="A545" t="str">
            <v>2020003050059Asist plan de preve/prot líder</v>
          </cell>
          <cell r="B545" t="str">
            <v>Secretaría de Seguridad y Justicia</v>
          </cell>
          <cell r="C545">
            <v>2020003050059</v>
          </cell>
          <cell r="D545" t="str">
            <v>Asist plan de preve/prot líder</v>
          </cell>
          <cell r="H545" t="str">
            <v>CORRESPONDE A LA SECRETARÍA DE ASUNTOS INSTITUCIONALES, PAZ Y NO VIOLENCIA</v>
          </cell>
        </row>
        <row r="546">
          <cell r="A546" t="str">
            <v>2020003050059Líderes y defensor DDHH acompañado Medid</v>
          </cell>
          <cell r="B546" t="str">
            <v>Secretaría de Seguridad y Justicia</v>
          </cell>
          <cell r="C546">
            <v>2020003050059</v>
          </cell>
          <cell r="D546" t="str">
            <v>Líderes y defensor DDHH acompañado Medid</v>
          </cell>
          <cell r="H546" t="str">
            <v>CORRESPONDE A LA SECRETARÍA DE ASUNTOS INSTITUCIONALES, PAZ Y NO VIOLENCIA</v>
          </cell>
        </row>
        <row r="547">
          <cell r="A547" t="str">
            <v>2020003050069Asesoría o asistencias técnicas</v>
          </cell>
          <cell r="B547" t="str">
            <v>Secretaría de Seguridad y Justicia</v>
          </cell>
          <cell r="C547">
            <v>2020003050069</v>
          </cell>
          <cell r="D547" t="str">
            <v>Asesoría o asistencias técnicas</v>
          </cell>
          <cell r="E547" t="str">
            <v>02.01.2023</v>
          </cell>
          <cell r="F547" t="str">
            <v>30.09.2023</v>
          </cell>
          <cell r="G547">
            <v>75</v>
          </cell>
          <cell r="H547" t="str">
            <v xml:space="preserve">Fortalecimiento del Sistema de Responsabilidad Penal para Adolescente en departamento de Antioquia </v>
          </cell>
        </row>
        <row r="548">
          <cell r="A548" t="str">
            <v>2020003050069JÓVENES ATENDIDOS PROGR POSEGRESO</v>
          </cell>
          <cell r="B548" t="str">
            <v>Secretaría de Seguridad y Justicia</v>
          </cell>
          <cell r="C548">
            <v>2020003050069</v>
          </cell>
          <cell r="D548" t="str">
            <v>JÓVENES ATENDIDOS PROGR POSEGRESO</v>
          </cell>
          <cell r="E548" t="str">
            <v>02.01.2023</v>
          </cell>
          <cell r="F548" t="str">
            <v>30.09.2023</v>
          </cell>
          <cell r="G548">
            <v>0</v>
          </cell>
          <cell r="H548" t="str">
            <v>No se han realizado acciones de atención a jóvenes postegreso. Es importante señalar que se encuentra por encima de la meta del cuatrienio</v>
          </cell>
        </row>
        <row r="549">
          <cell r="A549" t="str">
            <v>2020003050097Centros Carcelarios Mples dotados</v>
          </cell>
          <cell r="B549" t="str">
            <v>Secretaría de Seguridad y Justicia</v>
          </cell>
          <cell r="C549">
            <v>2020003050097</v>
          </cell>
          <cell r="D549" t="str">
            <v>Centros Carcelarios Mples dotados</v>
          </cell>
          <cell r="E549" t="str">
            <v>01.01.2023</v>
          </cell>
          <cell r="F549" t="str">
            <v>30.09.2023</v>
          </cell>
          <cell r="G549">
            <v>12</v>
          </cell>
        </row>
        <row r="550">
          <cell r="A550" t="str">
            <v>2021003050051Estudios y Diseños</v>
          </cell>
          <cell r="B550" t="str">
            <v>Secretaría de Seguridad y Justicia</v>
          </cell>
          <cell r="C550">
            <v>2021003050051</v>
          </cell>
          <cell r="D550" t="str">
            <v>Estudios y Diseños</v>
          </cell>
          <cell r="E550" t="str">
            <v>01.01.2023</v>
          </cell>
          <cell r="F550" t="str">
            <v>30.09.2023</v>
          </cell>
          <cell r="G550">
            <v>1</v>
          </cell>
          <cell r="H550" t="str">
            <v>Se firmó contrato con RENTAN para la ejecución de proyectos de obras de estudios y diseños</v>
          </cell>
        </row>
        <row r="551">
          <cell r="A551" t="str">
            <v>2022003050015DOTACIONES MOBILIARIO Y TECNOLOGÍA</v>
          </cell>
          <cell r="B551" t="str">
            <v>Secretaría de Seguridad y Justicia</v>
          </cell>
          <cell r="C551">
            <v>2022003050015</v>
          </cell>
          <cell r="D551" t="str">
            <v>DOTACIONES MOBILIARIO Y TECNOLOGÍA</v>
          </cell>
          <cell r="E551" t="str">
            <v>01.01.2023</v>
          </cell>
          <cell r="F551" t="str">
            <v>30.09.2023</v>
          </cell>
          <cell r="G551">
            <v>0</v>
          </cell>
          <cell r="H551" t="str">
            <v xml:space="preserve">Ya se cumplió la meta del Plan de Desarrollo </v>
          </cell>
        </row>
        <row r="552">
          <cell r="A552" t="str">
            <v>2022003050015MEJORAS O ADECUAC. FCAS INSTALACI.</v>
          </cell>
          <cell r="B552" t="str">
            <v>Secretaría de Seguridad y Justicia</v>
          </cell>
          <cell r="C552">
            <v>2022003050015</v>
          </cell>
          <cell r="D552" t="str">
            <v>MEJORAS O ADECUAC. FCAS INSTALACI.</v>
          </cell>
          <cell r="E552" t="str">
            <v>01.01.2023</v>
          </cell>
          <cell r="F552" t="str">
            <v>30.09.2023</v>
          </cell>
          <cell r="G552">
            <v>1</v>
          </cell>
          <cell r="H552" t="str">
            <v xml:space="preserve">Se firmó contrato con RENTAN para la ejecución de proyectos de obras de adecuación </v>
          </cell>
        </row>
        <row r="553">
          <cell r="A553" t="str">
            <v>2022003050015Capacitaciones Inspecci Policía</v>
          </cell>
          <cell r="B553" t="str">
            <v>Secretaría de Seguridad y Justicia</v>
          </cell>
          <cell r="C553">
            <v>2022003050015</v>
          </cell>
          <cell r="D553" t="str">
            <v>Capacitaciones Inspecci Policía</v>
          </cell>
          <cell r="E553" t="str">
            <v>01.01.2023</v>
          </cell>
          <cell r="F553" t="str">
            <v>30.09.2023</v>
          </cell>
          <cell r="G553">
            <v>4</v>
          </cell>
        </row>
        <row r="554">
          <cell r="A554" t="str">
            <v>2022003050015Capacitaciones Comisarias Flia</v>
          </cell>
          <cell r="B554" t="str">
            <v>Secretaría de Seguridad y Justicia</v>
          </cell>
          <cell r="C554">
            <v>2022003050015</v>
          </cell>
          <cell r="D554" t="str">
            <v>Capacitaciones Comisarias Flia</v>
          </cell>
          <cell r="E554" t="str">
            <v>01.01.2023</v>
          </cell>
          <cell r="F554" t="str">
            <v>30.09.2023</v>
          </cell>
          <cell r="G554">
            <v>2.4</v>
          </cell>
        </row>
        <row r="555">
          <cell r="A555" t="str">
            <v>2022003050015Mpios ase. poli. paz jue paz</v>
          </cell>
          <cell r="B555" t="str">
            <v>Secretaría de Seguridad y Justicia</v>
          </cell>
          <cell r="C555">
            <v>2022003050015</v>
          </cell>
          <cell r="D555" t="str">
            <v>Mpios ase. poli. paz jue paz</v>
          </cell>
          <cell r="E555" t="str">
            <v>01.01.2023</v>
          </cell>
          <cell r="F555" t="str">
            <v>30.09.2023</v>
          </cell>
          <cell r="G555">
            <v>0</v>
          </cell>
          <cell r="H555" t="str">
            <v xml:space="preserve">Ya se cumplió la meta del Plan de Desarrollo </v>
          </cell>
        </row>
        <row r="556">
          <cell r="A556" t="str">
            <v>2022003050015Mpios Consulto. Jurídicos Virtuales</v>
          </cell>
          <cell r="B556" t="str">
            <v>Secretaría de Seguridad y Justicia</v>
          </cell>
          <cell r="C556">
            <v>2022003050015</v>
          </cell>
          <cell r="D556" t="str">
            <v>Mpios Consulto. Jurídicos Virtuales</v>
          </cell>
          <cell r="E556" t="str">
            <v>01.01.2023</v>
          </cell>
          <cell r="F556" t="str">
            <v>30.09.2023</v>
          </cell>
          <cell r="G556">
            <v>0</v>
          </cell>
          <cell r="H556" t="str">
            <v xml:space="preserve">Ya se cumplió la meta del Plan de Desarrollo </v>
          </cell>
        </row>
        <row r="557">
          <cell r="A557" t="str">
            <v>2022003050015Mpios implementados Caja herra/tas</v>
          </cell>
          <cell r="B557" t="str">
            <v>Secretaría de Seguridad y Justicia</v>
          </cell>
          <cell r="C557">
            <v>2022003050015</v>
          </cell>
          <cell r="D557" t="str">
            <v>Mpios implementados Caja herra/tas</v>
          </cell>
          <cell r="E557" t="str">
            <v>01.01.2023</v>
          </cell>
          <cell r="F557" t="str">
            <v>30.09.2023</v>
          </cell>
          <cell r="G557">
            <v>3.2</v>
          </cell>
        </row>
        <row r="558">
          <cell r="A558" t="str">
            <v>2022003050037Estrategias de prevencion</v>
          </cell>
          <cell r="B558" t="str">
            <v>Secretaría de Seguridad y Justicia</v>
          </cell>
          <cell r="C558">
            <v>2022003050037</v>
          </cell>
          <cell r="D558" t="str">
            <v>Estrategias de prevencion</v>
          </cell>
          <cell r="E558" t="str">
            <v>01.01.2023</v>
          </cell>
          <cell r="F558" t="str">
            <v>30.09.2023</v>
          </cell>
          <cell r="G558">
            <v>46</v>
          </cell>
        </row>
        <row r="559">
          <cell r="A559" t="str">
            <v>2022003050037Programas de formalizacion</v>
          </cell>
          <cell r="B559" t="str">
            <v>Secretaría de Seguridad y Justicia</v>
          </cell>
          <cell r="C559">
            <v>2022003050037</v>
          </cell>
          <cell r="D559" t="str">
            <v>Programas de formalizacion</v>
          </cell>
          <cell r="E559" t="str">
            <v>01.01.2023</v>
          </cell>
          <cell r="F559" t="str">
            <v>30.09.2023</v>
          </cell>
          <cell r="G559">
            <v>16</v>
          </cell>
        </row>
        <row r="560">
          <cell r="A560" t="str">
            <v>2022003050037Estrategias Comunicacionales</v>
          </cell>
          <cell r="B560" t="str">
            <v>Secretaría de Seguridad y Justicia</v>
          </cell>
          <cell r="C560">
            <v>2022003050037</v>
          </cell>
          <cell r="D560" t="str">
            <v>Estrategias Comunicacionales</v>
          </cell>
          <cell r="E560" t="str">
            <v>01.01.2023</v>
          </cell>
          <cell r="F560" t="str">
            <v>30.09.2023</v>
          </cell>
          <cell r="G560">
            <v>4</v>
          </cell>
          <cell r="H560" t="str">
            <v>Campañas como: Antioquia Territorio Seguro, UNIDOS Nos Cuidamos, UNIDOS por La Seguridad y Plan Cosecha Cafetera</v>
          </cell>
        </row>
        <row r="561">
          <cell r="A561" t="str">
            <v>2020003050344Estrategias</v>
          </cell>
          <cell r="B561" t="str">
            <v>ESC CONTRA LA DROGADICCIO</v>
          </cell>
          <cell r="C561">
            <v>2020003050344</v>
          </cell>
          <cell r="D561" t="str">
            <v>Estrategias</v>
          </cell>
          <cell r="E561" t="str">
            <v>01.01.2023</v>
          </cell>
          <cell r="F561" t="str">
            <v>31.12.2023</v>
          </cell>
          <cell r="G561">
            <v>6</v>
          </cell>
          <cell r="H561" t="str">
            <v xml:space="preserve">2 conversatorios de cannabis medicinal.
2 conversatorios en prevención del consumo de SPA.
Ponencia en el II Congreso Latinoamericano y del Caribe de Patología Dual 
Capacitación a los docentes orientadores del municipio de Rionegro, sobre prevención del consumo de SPA </v>
          </cell>
        </row>
        <row r="562">
          <cell r="A562" t="str">
            <v>2020003050344Investigaciones</v>
          </cell>
          <cell r="B562" t="str">
            <v>ESC CONTRA LA DROGADICCIO</v>
          </cell>
          <cell r="C562">
            <v>2020003050344</v>
          </cell>
          <cell r="D562" t="str">
            <v>Investigaciones</v>
          </cell>
          <cell r="E562" t="str">
            <v>01.01.2023</v>
          </cell>
          <cell r="F562" t="str">
            <v>31.12.2023</v>
          </cell>
          <cell r="G562">
            <v>0</v>
          </cell>
          <cell r="H562" t="str">
            <v xml:space="preserve">Se encuentran en desarrollo las siguientes 1. Patología dual tercera fase. 2. Modelo de intervención territorial. 3. Prevención del consumo. 4. Prevalencia y Factores asociados al consumo de  spa en escolares de antioquia, 2023.
</v>
          </cell>
        </row>
        <row r="563">
          <cell r="A563" t="str">
            <v>2020003050344Articulaciones</v>
          </cell>
          <cell r="B563" t="str">
            <v>ESC CONTRA LA DROGADICCIO</v>
          </cell>
          <cell r="C563">
            <v>2020003050344</v>
          </cell>
          <cell r="D563" t="str">
            <v>Articulaciones</v>
          </cell>
          <cell r="E563" t="str">
            <v>01.01.2023</v>
          </cell>
          <cell r="F563" t="str">
            <v>31.12.2023</v>
          </cell>
          <cell r="G563">
            <v>9</v>
          </cell>
          <cell r="H563" t="str">
            <v>1. Salud para el alma. 2. ASCODES. 3. Secretaría infancia y adolescencia. 4. Universidad de San Buenaventura. 5. Facultad Nacional de Salud Pública UdeA. 6. Municipio de Rionegro 7. UNODC 8.Gerencia de Juventud 9.Secretaría de seguridad.</v>
          </cell>
        </row>
        <row r="564">
          <cell r="A564" t="str">
            <v>2020003050344Gestión del proyecto</v>
          </cell>
          <cell r="B564" t="str">
            <v>ESC CONTRA LA DROGADICCIO</v>
          </cell>
          <cell r="C564">
            <v>2020003050344</v>
          </cell>
          <cell r="D564" t="str">
            <v>Gestión del proyecto</v>
          </cell>
          <cell r="E564" t="str">
            <v>01.01.2023</v>
          </cell>
          <cell r="F564" t="str">
            <v>31.12.2023</v>
          </cell>
          <cell r="G564">
            <v>0</v>
          </cell>
          <cell r="H564" t="str">
            <v>En proceso</v>
          </cell>
        </row>
        <row r="565">
          <cell r="A565" t="str">
            <v>2020003050344Análisis política publicas publicas SPA</v>
          </cell>
          <cell r="B565" t="str">
            <v>ESC CONTRA LA DROGADICCIO</v>
          </cell>
          <cell r="C565">
            <v>2020003050344</v>
          </cell>
          <cell r="D565" t="str">
            <v>Análisis política publicas publicas SPA</v>
          </cell>
          <cell r="E565" t="str">
            <v>01.01.2023</v>
          </cell>
          <cell r="F565" t="str">
            <v>31.12.2023</v>
          </cell>
          <cell r="G565">
            <v>24</v>
          </cell>
          <cell r="H565" t="str">
            <v>24 que se analizan en el marco del proyecto Escuela al territorio.</v>
          </cell>
        </row>
        <row r="566">
          <cell r="A566" t="str">
            <v>2020003050057Ruta de atención integral a víctimas</v>
          </cell>
          <cell r="B566" t="str">
            <v>Gerencia de Seguridad Vial</v>
          </cell>
          <cell r="C566">
            <v>2020003050057</v>
          </cell>
          <cell r="D566" t="str">
            <v>Ruta de atención integral a víctimas</v>
          </cell>
          <cell r="E566" t="str">
            <v>01.01.2023</v>
          </cell>
          <cell r="F566" t="str">
            <v>22.01.2023</v>
          </cell>
          <cell r="G566">
            <v>9</v>
          </cell>
        </row>
        <row r="567">
          <cell r="A567" t="str">
            <v>2020003050057Línea de Atención Vial en SIGOB</v>
          </cell>
          <cell r="B567" t="str">
            <v>Gerencia de Seguridad Vial</v>
          </cell>
          <cell r="C567">
            <v>2020003050057</v>
          </cell>
          <cell r="D567" t="str">
            <v>Línea de Atención Vial en SIGOB</v>
          </cell>
          <cell r="E567" t="str">
            <v>01.01.2023</v>
          </cell>
          <cell r="F567" t="str">
            <v>22.01.2023</v>
          </cell>
          <cell r="G567">
            <v>0</v>
          </cell>
        </row>
        <row r="568">
          <cell r="A568" t="str">
            <v>2020003050063Vías señalizadas e intervenidas</v>
          </cell>
          <cell r="B568" t="str">
            <v>Gerencia de Seguridad Vial</v>
          </cell>
          <cell r="C568">
            <v>2020003050063</v>
          </cell>
          <cell r="D568" t="str">
            <v>Vías señalizadas e intervenidas</v>
          </cell>
          <cell r="E568" t="str">
            <v>01.01.2023</v>
          </cell>
          <cell r="F568" t="str">
            <v>22.01.2023</v>
          </cell>
          <cell r="G568">
            <v>521.6</v>
          </cell>
        </row>
        <row r="569">
          <cell r="A569" t="str">
            <v>2020003050065Cátedra Seg. Vial diseñada</v>
          </cell>
          <cell r="B569" t="str">
            <v>Gerencia de Seguridad Vial</v>
          </cell>
          <cell r="C569">
            <v>2020003050065</v>
          </cell>
          <cell r="D569" t="str">
            <v>Cátedra Seg. Vial diseñada</v>
          </cell>
          <cell r="E569" t="str">
            <v>01.01.2023</v>
          </cell>
          <cell r="F569" t="str">
            <v>22.01.2023</v>
          </cell>
          <cell r="G569">
            <v>9</v>
          </cell>
        </row>
        <row r="570">
          <cell r="A570" t="str">
            <v>2020003050065Campaña a usuarios vulnerables</v>
          </cell>
          <cell r="B570" t="str">
            <v>Gerencia de Seguridad Vial</v>
          </cell>
          <cell r="C570">
            <v>2020003050065</v>
          </cell>
          <cell r="D570" t="str">
            <v>Campaña a usuarios vulnerables</v>
          </cell>
          <cell r="E570" t="str">
            <v>01.01.2023</v>
          </cell>
          <cell r="F570" t="str">
            <v>22.01.2023</v>
          </cell>
          <cell r="G570">
            <v>9</v>
          </cell>
        </row>
        <row r="571">
          <cell r="A571" t="str">
            <v>2020003050065Actores viales capacitados</v>
          </cell>
          <cell r="B571" t="str">
            <v>Gerencia de Seguridad Vial</v>
          </cell>
          <cell r="C571">
            <v>2020003050065</v>
          </cell>
          <cell r="D571" t="str">
            <v>Actores viales capacitados</v>
          </cell>
          <cell r="E571" t="str">
            <v>01.01.2023</v>
          </cell>
          <cell r="F571" t="str">
            <v>22.01.2023</v>
          </cell>
          <cell r="G571">
            <v>0</v>
          </cell>
        </row>
        <row r="572">
          <cell r="A572" t="str">
            <v>2020003050065Mpios con elementos regulación</v>
          </cell>
          <cell r="B572" t="str">
            <v>Gerencia de Seguridad Vial</v>
          </cell>
          <cell r="C572">
            <v>2020003050065</v>
          </cell>
          <cell r="D572" t="str">
            <v>Mpios con elementos regulación</v>
          </cell>
          <cell r="E572" t="str">
            <v>01.01.2023</v>
          </cell>
          <cell r="F572" t="str">
            <v>22.01.2023</v>
          </cell>
          <cell r="G572">
            <v>1</v>
          </cell>
        </row>
        <row r="573">
          <cell r="A573" t="str">
            <v>2020003050065Mpios con convenio regulación</v>
          </cell>
          <cell r="B573" t="str">
            <v>Gerencia de Seguridad Vial</v>
          </cell>
          <cell r="C573">
            <v>2020003050065</v>
          </cell>
          <cell r="D573" t="str">
            <v>Mpios con convenio regulación</v>
          </cell>
          <cell r="E573" t="str">
            <v>01.01.2023</v>
          </cell>
          <cell r="F573" t="str">
            <v>22.01.2023</v>
          </cell>
          <cell r="G573">
            <v>12</v>
          </cell>
        </row>
        <row r="574">
          <cell r="A574" t="str">
            <v>2020003050065I.E. con interv. señalización</v>
          </cell>
          <cell r="B574" t="str">
            <v>Gerencia de Seguridad Vial</v>
          </cell>
          <cell r="C574">
            <v>2020003050065</v>
          </cell>
          <cell r="D574" t="str">
            <v>I.E. con interv. señalización</v>
          </cell>
          <cell r="E574" t="str">
            <v>01.01.2023</v>
          </cell>
          <cell r="F574" t="str">
            <v>22.01.2023</v>
          </cell>
          <cell r="G574">
            <v>66</v>
          </cell>
        </row>
        <row r="575">
          <cell r="A575" t="str">
            <v>2020003050065I.E. con planes esc. movilidad</v>
          </cell>
          <cell r="B575" t="str">
            <v>Gerencia de Seguridad Vial</v>
          </cell>
          <cell r="C575">
            <v>2020003050065</v>
          </cell>
          <cell r="D575" t="str">
            <v>I.E. con planes esc. movilidad</v>
          </cell>
          <cell r="E575" t="str">
            <v>01.01.2023</v>
          </cell>
          <cell r="F575" t="str">
            <v>22.01.2023</v>
          </cell>
          <cell r="G575">
            <v>13</v>
          </cell>
        </row>
        <row r="576">
          <cell r="A576" t="str">
            <v>2021003050057Municipios asesorados en CLSV</v>
          </cell>
          <cell r="B576" t="str">
            <v>Gerencia de Seguridad Vial</v>
          </cell>
          <cell r="C576">
            <v>2021003050057</v>
          </cell>
          <cell r="D576" t="str">
            <v>Municipios asesorados en CLSV</v>
          </cell>
          <cell r="E576" t="str">
            <v>01.01.2023</v>
          </cell>
          <cell r="F576" t="str">
            <v>22.01.2023</v>
          </cell>
          <cell r="G576">
            <v>82.02</v>
          </cell>
        </row>
        <row r="577">
          <cell r="A577" t="str">
            <v>2021003050057Plan Dept. Seg. Vial formulado</v>
          </cell>
          <cell r="B577" t="str">
            <v>Gerencia de Seguridad Vial</v>
          </cell>
          <cell r="C577">
            <v>2021003050057</v>
          </cell>
          <cell r="D577" t="str">
            <v>Plan Dept. Seg. Vial formulado</v>
          </cell>
          <cell r="E577" t="str">
            <v>01.01.2023</v>
          </cell>
          <cell r="F577" t="str">
            <v>22.01.2023</v>
          </cell>
          <cell r="G577">
            <v>0</v>
          </cell>
        </row>
        <row r="578">
          <cell r="A578" t="str">
            <v>2021003050057PDSV - Fase 1, implementado</v>
          </cell>
          <cell r="B578" t="str">
            <v>Gerencia de Seguridad Vial</v>
          </cell>
          <cell r="C578">
            <v>2021003050057</v>
          </cell>
          <cell r="D578" t="str">
            <v>PDSV - Fase 1, implementado</v>
          </cell>
          <cell r="E578" t="str">
            <v>01.01.2023</v>
          </cell>
          <cell r="F578" t="str">
            <v>22.01.2023</v>
          </cell>
          <cell r="G578">
            <v>50</v>
          </cell>
        </row>
        <row r="579">
          <cell r="A579" t="str">
            <v>2021003050057Municipios asesorados en PLSV</v>
          </cell>
          <cell r="B579" t="str">
            <v>Gerencia de Seguridad Vial</v>
          </cell>
          <cell r="C579">
            <v>2021003050057</v>
          </cell>
          <cell r="D579" t="str">
            <v>Municipios asesorados en PLSV</v>
          </cell>
          <cell r="E579" t="str">
            <v>01.01.2023</v>
          </cell>
          <cell r="F579" t="str">
            <v>22.01.2023</v>
          </cell>
          <cell r="G579">
            <v>83</v>
          </cell>
        </row>
        <row r="580">
          <cell r="A580" t="str">
            <v>2021003050057Gestión Comités Seguridad Vial</v>
          </cell>
          <cell r="B580" t="str">
            <v>Gerencia de Seguridad Vial</v>
          </cell>
          <cell r="C580">
            <v>2021003050057</v>
          </cell>
          <cell r="D580" t="str">
            <v>Gestión Comités Seguridad Vial</v>
          </cell>
          <cell r="E580" t="str">
            <v>01.01.2023</v>
          </cell>
          <cell r="F580" t="str">
            <v>22.01.2023</v>
          </cell>
          <cell r="G580">
            <v>2</v>
          </cell>
        </row>
        <row r="581">
          <cell r="A581" t="str">
            <v>2020003050005Ajuste variables procesos del SIG</v>
          </cell>
          <cell r="B581" t="str">
            <v>Secretaría de Talento Humano y Desarrollo Organizacional</v>
          </cell>
          <cell r="C581">
            <v>2020003050005</v>
          </cell>
          <cell r="D581" t="str">
            <v>Ajuste variables procesos del SIG</v>
          </cell>
          <cell r="E581" t="str">
            <v>5.01.2023</v>
          </cell>
          <cell r="F581" t="str">
            <v>22.12.2023</v>
          </cell>
          <cell r="G581">
            <v>0.75</v>
          </cell>
          <cell r="H581" t="str">
            <v>Las actividades avanzan conforme al transcurso del año y se tiene previsto culminarlas al final del año 2023.</v>
          </cell>
        </row>
        <row r="582">
          <cell r="A582" t="str">
            <v>2020003050005Auditoría externa e interna.</v>
          </cell>
          <cell r="B582" t="str">
            <v>Secretaría de Talento Humano y Desarrollo Organizacional</v>
          </cell>
          <cell r="C582">
            <v>2020003050005</v>
          </cell>
          <cell r="D582" t="str">
            <v>Auditoría externa e interna.</v>
          </cell>
          <cell r="E582" t="str">
            <v>1.02.2023</v>
          </cell>
          <cell r="F582" t="str">
            <v>31.10.2023</v>
          </cell>
          <cell r="G582">
            <v>0.95</v>
          </cell>
          <cell r="H582" t="str">
            <v>Ya se realizaron las auditorías internas de calidad y externas del ICONTEC, solo resta la realización de algunas actividades de pago al Icontec y de terminación y liquidación contractual.</v>
          </cell>
        </row>
        <row r="583">
          <cell r="A583" t="str">
            <v>2020003050012Ejecutar actividades de bienestar</v>
          </cell>
          <cell r="B583" t="str">
            <v>Secretaría de Talento Humano y Desarrollo Organizacional</v>
          </cell>
          <cell r="C583">
            <v>2020003050012</v>
          </cell>
          <cell r="D583" t="str">
            <v>Ejecutar actividades de bienestar</v>
          </cell>
          <cell r="E583" t="str">
            <v>01.01.2023</v>
          </cell>
          <cell r="F583" t="str">
            <v>31.12.2023</v>
          </cell>
          <cell r="G583">
            <v>4.8</v>
          </cell>
        </row>
        <row r="584">
          <cell r="A584" t="str">
            <v>2020003050013Ejecutar actividades de capacitación</v>
          </cell>
          <cell r="B584" t="str">
            <v>Secretaría de Talento Humano y Desarrollo Organizacional</v>
          </cell>
          <cell r="C584">
            <v>2020003050013</v>
          </cell>
          <cell r="D584" t="str">
            <v>Ejecutar actividades de capacitación</v>
          </cell>
          <cell r="E584" t="str">
            <v>01.01.2023</v>
          </cell>
          <cell r="F584" t="str">
            <v>30.09.2023</v>
          </cell>
          <cell r="G584">
            <v>6873</v>
          </cell>
        </row>
        <row r="585">
          <cell r="A585" t="str">
            <v>2020003050014Gestión seguridad y salud en el trabajo</v>
          </cell>
          <cell r="B585" t="str">
            <v>Secretaría de Talento Humano y Desarrollo Organizacional</v>
          </cell>
          <cell r="C585">
            <v>2020003050014</v>
          </cell>
          <cell r="D585" t="str">
            <v>Gestión seguridad y salud en el trabajo</v>
          </cell>
          <cell r="E585" t="str">
            <v>01.01.2023</v>
          </cell>
          <cell r="F585" t="str">
            <v>01.12.2023</v>
          </cell>
          <cell r="G585">
            <v>15.1</v>
          </cell>
        </row>
        <row r="586">
          <cell r="A586" t="str">
            <v>2020003050015Cultura,cierre brechas y Cambio</v>
          </cell>
          <cell r="B586" t="str">
            <v>Secretaría de Talento Humano y Desarrollo Organizacional</v>
          </cell>
          <cell r="C586">
            <v>2020003050015</v>
          </cell>
          <cell r="D586" t="str">
            <v>Cultura,cierre brechas y Cambio</v>
          </cell>
          <cell r="E586" t="str">
            <v>1.01.2023</v>
          </cell>
          <cell r="F586" t="str">
            <v>30.09.2023</v>
          </cell>
          <cell r="G586">
            <v>1</v>
          </cell>
        </row>
        <row r="587">
          <cell r="A587" t="str">
            <v>2020003050015Comunicación,Eventos y Ceremonias</v>
          </cell>
          <cell r="B587" t="str">
            <v>Secretaría de Talento Humano y Desarrollo Organizacional</v>
          </cell>
          <cell r="C587">
            <v>2020003050015</v>
          </cell>
          <cell r="D587" t="str">
            <v>Comunicación,Eventos y Ceremonias</v>
          </cell>
          <cell r="E587" t="str">
            <v>1.01.2023</v>
          </cell>
          <cell r="F587" t="str">
            <v>30.09.2023</v>
          </cell>
          <cell r="G587">
            <v>1</v>
          </cell>
        </row>
        <row r="588">
          <cell r="A588" t="str">
            <v>2020003050015Recurso Humano</v>
          </cell>
          <cell r="B588" t="str">
            <v>Secretaría de Talento Humano y Desarrollo Organizacional</v>
          </cell>
          <cell r="C588">
            <v>2020003050015</v>
          </cell>
          <cell r="D588" t="str">
            <v>Recurso Humano</v>
          </cell>
          <cell r="E588" t="str">
            <v>1.01.2023</v>
          </cell>
          <cell r="F588" t="str">
            <v>30.09.2023</v>
          </cell>
          <cell r="G588">
            <v>1</v>
          </cell>
        </row>
        <row r="589">
          <cell r="A589" t="str">
            <v>2020003050017Ciclo de Competencias</v>
          </cell>
          <cell r="B589" t="str">
            <v>Secretaría de Talento Humano y Desarrollo Organizacional</v>
          </cell>
          <cell r="C589">
            <v>2020003050017</v>
          </cell>
          <cell r="D589" t="str">
            <v>Ciclo de Competencias</v>
          </cell>
          <cell r="E589" t="str">
            <v>1.01.2023</v>
          </cell>
          <cell r="F589" t="str">
            <v>30.09.2023</v>
          </cell>
          <cell r="G589">
            <v>1</v>
          </cell>
        </row>
        <row r="590">
          <cell r="A590" t="str">
            <v>2020003050017Planes comunicación, Eventos Ceremonias</v>
          </cell>
          <cell r="B590" t="str">
            <v>Secretaría de Talento Humano y Desarrollo Organizacional</v>
          </cell>
          <cell r="C590">
            <v>2020003050017</v>
          </cell>
          <cell r="D590" t="str">
            <v>Planes comunicación, Eventos Ceremonias</v>
          </cell>
          <cell r="E590" t="str">
            <v>1.01.2023</v>
          </cell>
          <cell r="F590" t="str">
            <v>30.09.2023</v>
          </cell>
          <cell r="G590">
            <v>1</v>
          </cell>
        </row>
        <row r="591">
          <cell r="A591" t="str">
            <v>2020003050017Recurso Humano</v>
          </cell>
          <cell r="B591" t="str">
            <v>Secretaría de Talento Humano y Desarrollo Organizacional</v>
          </cell>
          <cell r="C591">
            <v>2020003050017</v>
          </cell>
          <cell r="D591" t="str">
            <v>Recurso Humano</v>
          </cell>
          <cell r="E591" t="str">
            <v>1.01.2023</v>
          </cell>
          <cell r="F591" t="str">
            <v>30.09.2023</v>
          </cell>
          <cell r="G591">
            <v>1</v>
          </cell>
        </row>
        <row r="592">
          <cell r="A592" t="str">
            <v>2020003050018Planes comunicación Eventos Ceremonias</v>
          </cell>
          <cell r="B592" t="str">
            <v>Secretaría de Talento Humano y Desarrollo Organizacional</v>
          </cell>
          <cell r="C592">
            <v>2020003050018</v>
          </cell>
          <cell r="D592" t="str">
            <v>Planes comunicación Eventos Ceremonias</v>
          </cell>
          <cell r="E592" t="str">
            <v>1.01.2023</v>
          </cell>
          <cell r="F592" t="str">
            <v>30.09.2023</v>
          </cell>
          <cell r="G592">
            <v>1</v>
          </cell>
        </row>
        <row r="593">
          <cell r="A593" t="str">
            <v>2020003050018Ciclo de Gestión del Conocimiento</v>
          </cell>
          <cell r="B593" t="str">
            <v>Secretaría de Talento Humano y Desarrollo Organizacional</v>
          </cell>
          <cell r="C593">
            <v>2020003050018</v>
          </cell>
          <cell r="D593" t="str">
            <v>Ciclo de Gestión del Conocimiento</v>
          </cell>
          <cell r="E593" t="str">
            <v>1.01.2023</v>
          </cell>
          <cell r="F593" t="str">
            <v>30.09.2023</v>
          </cell>
          <cell r="G593">
            <v>1</v>
          </cell>
        </row>
        <row r="594">
          <cell r="A594" t="str">
            <v>2020003050037Recursos Humanos</v>
          </cell>
          <cell r="B594" t="str">
            <v>Secretaría de Talento Humano y Desarrollo Organizacional</v>
          </cell>
          <cell r="C594">
            <v>2020003050037</v>
          </cell>
          <cell r="D594" t="str">
            <v>Recursos Humanos</v>
          </cell>
          <cell r="E594" t="str">
            <v>1.01.2023</v>
          </cell>
          <cell r="F594" t="str">
            <v>31.12.2023</v>
          </cell>
          <cell r="G594">
            <v>0</v>
          </cell>
        </row>
        <row r="595">
          <cell r="A595" t="str">
            <v>2020003050037Eventos y comunicaciones</v>
          </cell>
          <cell r="B595" t="str">
            <v>Secretaría de Talento Humano y Desarrollo Organizacional</v>
          </cell>
          <cell r="C595">
            <v>2020003050037</v>
          </cell>
          <cell r="D595" t="str">
            <v>Eventos y comunicaciones</v>
          </cell>
          <cell r="E595" t="str">
            <v>1.01.2023</v>
          </cell>
          <cell r="F595" t="str">
            <v>31.12.2023</v>
          </cell>
          <cell r="G595">
            <v>1</v>
          </cell>
        </row>
        <row r="596">
          <cell r="A596" t="str">
            <v>2020003050037Vinculaciones Formativas</v>
          </cell>
          <cell r="B596" t="str">
            <v>Secretaría de Talento Humano y Desarrollo Organizacional</v>
          </cell>
          <cell r="C596">
            <v>2020003050037</v>
          </cell>
          <cell r="D596" t="str">
            <v>Vinculaciones Formativas</v>
          </cell>
          <cell r="E596" t="str">
            <v>1.01.2023</v>
          </cell>
          <cell r="F596" t="str">
            <v>31.12.2023</v>
          </cell>
          <cell r="G596">
            <v>40</v>
          </cell>
        </row>
        <row r="597">
          <cell r="A597" t="str">
            <v>2020003050053Fortalecer estructura a través ases-cap</v>
          </cell>
          <cell r="B597" t="str">
            <v>Secretaría de Talento Humano y Desarrollo Organizacional</v>
          </cell>
          <cell r="C597">
            <v>2020003050053</v>
          </cell>
          <cell r="D597" t="str">
            <v>Fortalecer estructura a través ases-cap</v>
          </cell>
          <cell r="E597" t="str">
            <v>1.01.2023</v>
          </cell>
          <cell r="F597" t="str">
            <v>31.12.2023</v>
          </cell>
          <cell r="G597">
            <v>0</v>
          </cell>
        </row>
        <row r="598">
          <cell r="A598" t="str">
            <v>2020003050053Fortalecimiento Institucional</v>
          </cell>
          <cell r="B598" t="str">
            <v>Secretaría de Talento Humano y Desarrollo Organizacional</v>
          </cell>
          <cell r="C598">
            <v>2020003050053</v>
          </cell>
          <cell r="D598" t="str">
            <v>Fortalecimiento Institucional</v>
          </cell>
          <cell r="E598" t="str">
            <v>1.01.2023</v>
          </cell>
          <cell r="F598" t="str">
            <v>31.12.2023</v>
          </cell>
          <cell r="G598">
            <v>1</v>
          </cell>
        </row>
        <row r="599">
          <cell r="A599" t="str">
            <v>2020003050053Mantenimiento de las mejoras</v>
          </cell>
          <cell r="B599" t="str">
            <v>Secretaría de Talento Humano y Desarrollo Organizacional</v>
          </cell>
          <cell r="C599">
            <v>2020003050053</v>
          </cell>
          <cell r="D599" t="str">
            <v>Mantenimiento de las mejoras</v>
          </cell>
          <cell r="E599" t="str">
            <v>1.01.2023</v>
          </cell>
          <cell r="F599" t="str">
            <v>31.12.2023</v>
          </cell>
          <cell r="G599">
            <v>1</v>
          </cell>
        </row>
        <row r="600">
          <cell r="A600" t="str">
            <v>2020003050062Acuerdos de cuotas partes con entidades</v>
          </cell>
          <cell r="B600" t="str">
            <v>Secretaría de Talento Humano y Desarrollo Organizacional</v>
          </cell>
          <cell r="C600">
            <v>2020003050062</v>
          </cell>
          <cell r="D600" t="str">
            <v>Acuerdos de cuotas partes con entidades</v>
          </cell>
          <cell r="E600" t="str">
            <v>01.01.2023</v>
          </cell>
          <cell r="F600" t="str">
            <v>31.12.2023</v>
          </cell>
          <cell r="G600">
            <v>24</v>
          </cell>
        </row>
        <row r="601">
          <cell r="A601" t="str">
            <v>2020003050062Validar cuotas partes pensionales MHCP</v>
          </cell>
          <cell r="B601" t="str">
            <v>Secretaría de Talento Humano y Desarrollo Organizacional</v>
          </cell>
          <cell r="C601">
            <v>2020003050062</v>
          </cell>
          <cell r="D601" t="str">
            <v>Validar cuotas partes pensionales MHCP</v>
          </cell>
          <cell r="E601" t="str">
            <v>01.01.2023</v>
          </cell>
          <cell r="F601" t="str">
            <v>31.12.2023</v>
          </cell>
          <cell r="G601">
            <v>24</v>
          </cell>
        </row>
        <row r="602">
          <cell r="A602" t="str">
            <v>2020003050062Validación,cumplimiento de obligaciones</v>
          </cell>
          <cell r="B602" t="str">
            <v>Secretaría de Talento Humano y Desarrollo Organizacional</v>
          </cell>
          <cell r="C602">
            <v>2020003050062</v>
          </cell>
          <cell r="D602" t="str">
            <v>Validación,cumplimiento de obligaciones</v>
          </cell>
          <cell r="E602" t="str">
            <v>01.01.2023</v>
          </cell>
          <cell r="F602" t="str">
            <v>31.12.2023</v>
          </cell>
          <cell r="G602">
            <v>24</v>
          </cell>
        </row>
        <row r="603">
          <cell r="A603" t="str">
            <v>2020003050062Actualización,depuración Bases de Datos</v>
          </cell>
          <cell r="B603" t="str">
            <v>Secretaría de Talento Humano y Desarrollo Organizacional</v>
          </cell>
          <cell r="C603">
            <v>2020003050062</v>
          </cell>
          <cell r="D603" t="str">
            <v>Actualización,depuración Bases de Datos</v>
          </cell>
          <cell r="E603" t="str">
            <v>01.01.2023</v>
          </cell>
          <cell r="F603" t="str">
            <v>31.12.2023</v>
          </cell>
          <cell r="G603">
            <v>24</v>
          </cell>
        </row>
        <row r="604">
          <cell r="A604" t="str">
            <v>2020003050062Gestión de recursos obtenidos de FONPET</v>
          </cell>
          <cell r="B604" t="str">
            <v>Secretaría de Talento Humano y Desarrollo Organizacional</v>
          </cell>
          <cell r="C604">
            <v>2020003050062</v>
          </cell>
          <cell r="D604" t="str">
            <v>Gestión de recursos obtenidos de FONPET</v>
          </cell>
          <cell r="E604" t="str">
            <v>01.01.2023</v>
          </cell>
          <cell r="F604" t="str">
            <v>31.12.2023</v>
          </cell>
          <cell r="G604">
            <v>24</v>
          </cell>
        </row>
        <row r="605">
          <cell r="A605" t="str">
            <v>2020003050075Convocatoria Concurso CNSC</v>
          </cell>
          <cell r="B605" t="str">
            <v>Secretaría de Talento Humano y Desarrollo Organizacional</v>
          </cell>
          <cell r="C605">
            <v>2020003050075</v>
          </cell>
          <cell r="D605" t="str">
            <v>Convocatoria Concurso CNSC</v>
          </cell>
          <cell r="E605" t="str">
            <v>01.01.2023</v>
          </cell>
          <cell r="F605" t="str">
            <v>31.12.2023</v>
          </cell>
          <cell r="G605">
            <v>0</v>
          </cell>
          <cell r="H605" t="str">
            <v>Están los recursos reservados para cuando la CNSC, inicie el proceso de la convocatoria de los cargos Gobernación de Antioquia.</v>
          </cell>
        </row>
        <row r="606">
          <cell r="A606" t="str">
            <v>2020003050075Contratar personal de apoyo,Practicantes</v>
          </cell>
          <cell r="B606" t="str">
            <v>Secretaría de Talento Humano y Desarrollo Organizacional</v>
          </cell>
          <cell r="C606">
            <v>2020003050075</v>
          </cell>
          <cell r="D606" t="str">
            <v>Contratar personal de apoyo,Practicantes</v>
          </cell>
          <cell r="E606" t="str">
            <v>01.01.2023</v>
          </cell>
          <cell r="F606" t="str">
            <v>31.12.2023</v>
          </cell>
          <cell r="G606">
            <v>5</v>
          </cell>
          <cell r="H606" t="str">
            <v>Durante todo el año se ha ejecutado, a través de una temporal y practicantes de excelencia.</v>
          </cell>
        </row>
        <row r="607">
          <cell r="A607" t="str">
            <v>2020003050075Actualizar,modernizar archivo Personal</v>
          </cell>
          <cell r="B607" t="str">
            <v>Secretaría de Talento Humano y Desarrollo Organizacional</v>
          </cell>
          <cell r="C607">
            <v>2020003050075</v>
          </cell>
          <cell r="D607" t="str">
            <v>Actualizar,modernizar archivo Personal</v>
          </cell>
          <cell r="H607" t="str">
            <v>A esta actividad no se le asignó recursos este año</v>
          </cell>
        </row>
        <row r="608">
          <cell r="A608" t="str">
            <v>2020003050075Selección pruebas para el talento humano</v>
          </cell>
          <cell r="B608" t="str">
            <v>Secretaría de Talento Humano y Desarrollo Organizacional</v>
          </cell>
          <cell r="C608">
            <v>2020003050075</v>
          </cell>
          <cell r="D608" t="str">
            <v>Selección pruebas para el talento humano</v>
          </cell>
          <cell r="E608" t="str">
            <v>24.07.2023</v>
          </cell>
          <cell r="F608" t="str">
            <v>24.08.2023</v>
          </cell>
          <cell r="G608">
            <v>1</v>
          </cell>
          <cell r="H608" t="str">
            <v>Ya terminó</v>
          </cell>
        </row>
        <row r="609">
          <cell r="A609" t="str">
            <v>2021003050007Apoyo sesiones Asamblea Ant.</v>
          </cell>
          <cell r="B609" t="str">
            <v>Secretaría de Talento Humano y Desarrollo Organizacional</v>
          </cell>
          <cell r="C609">
            <v>2021003050007</v>
          </cell>
          <cell r="D609" t="str">
            <v>Apoyo sesiones Asamblea Ant.</v>
          </cell>
          <cell r="E609" t="str">
            <v>21.03.2023</v>
          </cell>
          <cell r="F609" t="str">
            <v>30.12.2023</v>
          </cell>
          <cell r="G609">
            <v>90</v>
          </cell>
        </row>
        <row r="610">
          <cell r="A610" t="str">
            <v>2021003050007Fortalecer Asamblea Antioquia</v>
          </cell>
          <cell r="B610" t="str">
            <v>Secretaría de Talento Humano y Desarrollo Organizacional</v>
          </cell>
          <cell r="C610">
            <v>2021003050007</v>
          </cell>
          <cell r="D610" t="str">
            <v>Fortalecer Asamblea Antioquia</v>
          </cell>
          <cell r="E610" t="str">
            <v>21.03.2023</v>
          </cell>
          <cell r="F610" t="str">
            <v>30.12.2023</v>
          </cell>
          <cell r="G610">
            <v>19</v>
          </cell>
        </row>
        <row r="611">
          <cell r="A611" t="str">
            <v>2020003050066Realizar administración de CIFA</v>
          </cell>
          <cell r="B611" t="str">
            <v>Empresa de Vivienda e Infraestructura de Antioquia - VIVA</v>
          </cell>
          <cell r="C611">
            <v>2020003050066</v>
          </cell>
          <cell r="D611" t="str">
            <v>Realizar administración de CIFA</v>
          </cell>
          <cell r="E611" t="str">
            <v>01.01.2023</v>
          </cell>
          <cell r="F611" t="str">
            <v>31.12.2023</v>
          </cell>
          <cell r="G611">
            <v>0.75</v>
          </cell>
        </row>
        <row r="612">
          <cell r="A612" t="str">
            <v>2020003050066Contratar serv. de publicidad y difusión</v>
          </cell>
          <cell r="B612" t="str">
            <v>Empresa de Vivienda e Infraestructura de Antioquia - VIVA</v>
          </cell>
          <cell r="C612">
            <v>2020003050066</v>
          </cell>
          <cell r="D612" t="str">
            <v>Contratar serv. de publicidad y difusión</v>
          </cell>
          <cell r="E612" t="str">
            <v>01.01.2023</v>
          </cell>
          <cell r="F612" t="str">
            <v>31.12.2023</v>
          </cell>
          <cell r="G612">
            <v>0.75</v>
          </cell>
        </row>
        <row r="613">
          <cell r="A613" t="str">
            <v>2020003050066Contratar servicio de transporte VNR</v>
          </cell>
          <cell r="B613" t="str">
            <v>Empresa de Vivienda e Infraestructura de Antioquia - VIVA</v>
          </cell>
          <cell r="C613">
            <v>2020003050066</v>
          </cell>
          <cell r="D613" t="str">
            <v>Contratar servicio de transporte VNR</v>
          </cell>
          <cell r="E613" t="str">
            <v>01.01.2023</v>
          </cell>
          <cell r="F613" t="str">
            <v>31.12.2023</v>
          </cell>
          <cell r="G613">
            <v>0.75</v>
          </cell>
        </row>
        <row r="614">
          <cell r="A614" t="str">
            <v>2020003050066Ejecutar supervisión a proyectos de VNR</v>
          </cell>
          <cell r="B614" t="str">
            <v>Empresa de Vivienda e Infraestructura de Antioquia - VIVA</v>
          </cell>
          <cell r="C614">
            <v>2020003050066</v>
          </cell>
          <cell r="D614" t="str">
            <v>Ejecutar supervisión a proyectos de VNR</v>
          </cell>
          <cell r="E614" t="str">
            <v>01.01.2023</v>
          </cell>
          <cell r="F614" t="str">
            <v>31.12.2023</v>
          </cell>
          <cell r="G614">
            <v>195</v>
          </cell>
        </row>
        <row r="615">
          <cell r="A615" t="str">
            <v>2020003050066Construir viviendas rurales nuevas.</v>
          </cell>
          <cell r="B615" t="str">
            <v>Empresa de Vivienda e Infraestructura de Antioquia - VIVA</v>
          </cell>
          <cell r="C615">
            <v>2020003050066</v>
          </cell>
          <cell r="D615" t="str">
            <v>Construir viviendas rurales nuevas.</v>
          </cell>
          <cell r="E615" t="str">
            <v>01.01.2023</v>
          </cell>
          <cell r="F615" t="str">
            <v>31.12.2023</v>
          </cell>
          <cell r="G615">
            <v>195</v>
          </cell>
        </row>
        <row r="616">
          <cell r="A616" t="str">
            <v>2020003050066Realizar de estudios y diseños.</v>
          </cell>
          <cell r="B616" t="str">
            <v>Empresa de Vivienda e Infraestructura de Antioquia - VIVA</v>
          </cell>
          <cell r="C616">
            <v>2020003050066</v>
          </cell>
          <cell r="D616" t="str">
            <v>Realizar de estudios y diseños.</v>
          </cell>
          <cell r="E616" t="str">
            <v>01.01.2023</v>
          </cell>
          <cell r="F616" t="str">
            <v>31.12.2023</v>
          </cell>
          <cell r="G616">
            <v>0.75</v>
          </cell>
        </row>
        <row r="617">
          <cell r="A617" t="str">
            <v>2020003050070Realizar administración de CIFA</v>
          </cell>
          <cell r="B617" t="str">
            <v>Empresa de Vivienda e Infraestructura de Antioquia - VIVA</v>
          </cell>
          <cell r="C617">
            <v>2020003050070</v>
          </cell>
          <cell r="D617" t="str">
            <v>Realizar administración de CIFA</v>
          </cell>
          <cell r="E617" t="str">
            <v>01.01.2023</v>
          </cell>
          <cell r="F617" t="str">
            <v>31.12.2023</v>
          </cell>
          <cell r="G617">
            <v>0.75</v>
          </cell>
        </row>
        <row r="618">
          <cell r="A618" t="str">
            <v>2020003050070Contratar serv. de publicidad y difusión</v>
          </cell>
          <cell r="B618" t="str">
            <v>Empresa de Vivienda e Infraestructura de Antioquia - VIVA</v>
          </cell>
          <cell r="C618">
            <v>2020003050070</v>
          </cell>
          <cell r="D618" t="str">
            <v>Contratar serv. de publicidad y difusión</v>
          </cell>
          <cell r="E618" t="str">
            <v>01.01.2023</v>
          </cell>
          <cell r="F618" t="str">
            <v>31.12.2023</v>
          </cell>
          <cell r="G618">
            <v>0.75</v>
          </cell>
        </row>
        <row r="619">
          <cell r="A619" t="str">
            <v>2020003050070Contratar servicio de transporte VNU</v>
          </cell>
          <cell r="B619" t="str">
            <v>Empresa de Vivienda e Infraestructura de Antioquia - VIVA</v>
          </cell>
          <cell r="C619">
            <v>2020003050070</v>
          </cell>
          <cell r="D619" t="str">
            <v>Contratar servicio de transporte VNU</v>
          </cell>
          <cell r="E619" t="str">
            <v>01.01.2023</v>
          </cell>
          <cell r="F619" t="str">
            <v>31.12.2023</v>
          </cell>
          <cell r="G619">
            <v>0.75</v>
          </cell>
        </row>
        <row r="620">
          <cell r="A620" t="str">
            <v>2020003050070Ejecutar supervisión a proyectos de VNU</v>
          </cell>
          <cell r="B620" t="str">
            <v>Empresa de Vivienda e Infraestructura de Antioquia - VIVA</v>
          </cell>
          <cell r="C620">
            <v>2020003050070</v>
          </cell>
          <cell r="D620" t="str">
            <v>Ejecutar supervisión a proyectos de VNU</v>
          </cell>
          <cell r="E620" t="str">
            <v>01.01.2023</v>
          </cell>
          <cell r="F620" t="str">
            <v>31.12.2023</v>
          </cell>
          <cell r="G620">
            <v>1551</v>
          </cell>
        </row>
        <row r="621">
          <cell r="A621" t="str">
            <v>2020003050070Construir viviendas urbanas nuevas</v>
          </cell>
          <cell r="B621" t="str">
            <v>Empresa de Vivienda e Infraestructura de Antioquia - VIVA</v>
          </cell>
          <cell r="C621">
            <v>2020003050070</v>
          </cell>
          <cell r="D621" t="str">
            <v>Construir viviendas urbanas nuevas</v>
          </cell>
          <cell r="E621" t="str">
            <v>01.01.2023</v>
          </cell>
          <cell r="F621" t="str">
            <v>31.12.2023</v>
          </cell>
          <cell r="G621">
            <v>1551</v>
          </cell>
        </row>
        <row r="622">
          <cell r="A622" t="str">
            <v>2020003050070Realizar de estudios y diseños.</v>
          </cell>
          <cell r="B622" t="str">
            <v>Empresa de Vivienda e Infraestructura de Antioquia - VIVA</v>
          </cell>
          <cell r="C622">
            <v>2020003050070</v>
          </cell>
          <cell r="D622" t="str">
            <v>Realizar de estudios y diseños.</v>
          </cell>
          <cell r="E622" t="str">
            <v>01.01.2023</v>
          </cell>
          <cell r="F622" t="str">
            <v>31.12.2023</v>
          </cell>
          <cell r="G622">
            <v>0.75</v>
          </cell>
        </row>
        <row r="623">
          <cell r="A623" t="str">
            <v>2020003050072Realizar administración de CIFA</v>
          </cell>
          <cell r="B623" t="str">
            <v>Empresa de Vivienda e Infraestructura de Antioquia - VIVA</v>
          </cell>
          <cell r="C623">
            <v>2020003050072</v>
          </cell>
          <cell r="D623" t="str">
            <v>Realizar administración de CIFA</v>
          </cell>
          <cell r="E623" t="str">
            <v>01.01.2023</v>
          </cell>
          <cell r="F623" t="str">
            <v>31.12.2023</v>
          </cell>
          <cell r="G623">
            <v>0.75</v>
          </cell>
        </row>
        <row r="624">
          <cell r="A624" t="str">
            <v>2020003050072Contratar serv de publicidad y difusión</v>
          </cell>
          <cell r="B624" t="str">
            <v>Empresa de Vivienda e Infraestructura de Antioquia - VIVA</v>
          </cell>
          <cell r="C624">
            <v>2020003050072</v>
          </cell>
          <cell r="D624" t="str">
            <v>Contratar serv de publicidad y difusión</v>
          </cell>
          <cell r="E624" t="str">
            <v>01.01.2023</v>
          </cell>
          <cell r="F624" t="str">
            <v>31.12.2023</v>
          </cell>
          <cell r="G624">
            <v>0.75</v>
          </cell>
        </row>
        <row r="625">
          <cell r="A625" t="str">
            <v>2020003050072Contratar servicio de transporte MVR</v>
          </cell>
          <cell r="B625" t="str">
            <v>Empresa de Vivienda e Infraestructura de Antioquia - VIVA</v>
          </cell>
          <cell r="C625">
            <v>2020003050072</v>
          </cell>
          <cell r="D625" t="str">
            <v>Contratar servicio de transporte MVR</v>
          </cell>
          <cell r="E625" t="str">
            <v>01.01.2023</v>
          </cell>
          <cell r="F625" t="str">
            <v>31.12.2023</v>
          </cell>
          <cell r="G625">
            <v>0.75</v>
          </cell>
        </row>
        <row r="626">
          <cell r="A626" t="str">
            <v>2020003050072Ejecutar supervisión a proyectos de MVR</v>
          </cell>
          <cell r="B626" t="str">
            <v>Empresa de Vivienda e Infraestructura de Antioquia - VIVA</v>
          </cell>
          <cell r="C626">
            <v>2020003050072</v>
          </cell>
          <cell r="D626" t="str">
            <v>Ejecutar supervisión a proyectos de MVR</v>
          </cell>
          <cell r="E626" t="str">
            <v>01.01.2023</v>
          </cell>
          <cell r="F626" t="str">
            <v>31.12.2023</v>
          </cell>
          <cell r="G626">
            <v>3500</v>
          </cell>
        </row>
        <row r="627">
          <cell r="A627" t="str">
            <v>2020003050072Mejorar viviendas rurales</v>
          </cell>
          <cell r="B627" t="str">
            <v>Empresa de Vivienda e Infraestructura de Antioquia - VIVA</v>
          </cell>
          <cell r="C627">
            <v>2020003050072</v>
          </cell>
          <cell r="D627" t="str">
            <v>Mejorar viviendas rurales</v>
          </cell>
          <cell r="E627" t="str">
            <v>01.01.2023</v>
          </cell>
          <cell r="F627" t="str">
            <v>31.12.2023</v>
          </cell>
          <cell r="G627">
            <v>3500</v>
          </cell>
        </row>
        <row r="628">
          <cell r="A628" t="str">
            <v>2020003050072Realizar diagnósticos</v>
          </cell>
          <cell r="B628" t="str">
            <v>Empresa de Vivienda e Infraestructura de Antioquia - VIVA</v>
          </cell>
          <cell r="C628">
            <v>2020003050072</v>
          </cell>
          <cell r="D628" t="str">
            <v>Realizar diagnósticos</v>
          </cell>
          <cell r="E628" t="str">
            <v>01.01.2023</v>
          </cell>
          <cell r="F628" t="str">
            <v>31.12.2023</v>
          </cell>
          <cell r="G628">
            <v>0.75</v>
          </cell>
        </row>
        <row r="629">
          <cell r="A629" t="str">
            <v>2020003050093Realizar administración de CIFA</v>
          </cell>
          <cell r="B629" t="str">
            <v>Empresa de Vivienda e Infraestructura de Antioquia - VIVA</v>
          </cell>
          <cell r="C629">
            <v>2020003050093</v>
          </cell>
          <cell r="D629" t="str">
            <v>Realizar administración de CIFA</v>
          </cell>
          <cell r="E629" t="str">
            <v>01.01.2023</v>
          </cell>
          <cell r="F629" t="str">
            <v>31.12.2023</v>
          </cell>
          <cell r="G629">
            <v>0.75</v>
          </cell>
        </row>
        <row r="630">
          <cell r="A630" t="str">
            <v>2020003050093Contratar serv de publicidad y difusión</v>
          </cell>
          <cell r="B630" t="str">
            <v>Empresa de Vivienda e Infraestructura de Antioquia - VIVA</v>
          </cell>
          <cell r="C630">
            <v>2020003050093</v>
          </cell>
          <cell r="D630" t="str">
            <v>Contratar serv de publicidad y difusión</v>
          </cell>
          <cell r="E630" t="str">
            <v>01.01.2023</v>
          </cell>
          <cell r="F630" t="str">
            <v>31.12.2023</v>
          </cell>
          <cell r="G630">
            <v>0.75</v>
          </cell>
        </row>
        <row r="631">
          <cell r="A631" t="str">
            <v>2020003050093Contratar servicio de transporte MVU</v>
          </cell>
          <cell r="B631" t="str">
            <v>Empresa de Vivienda e Infraestructura de Antioquia - VIVA</v>
          </cell>
          <cell r="C631">
            <v>2020003050093</v>
          </cell>
          <cell r="D631" t="str">
            <v>Contratar servicio de transporte MVU</v>
          </cell>
          <cell r="E631" t="str">
            <v>01.01.2023</v>
          </cell>
          <cell r="F631" t="str">
            <v>31.12.2023</v>
          </cell>
          <cell r="G631">
            <v>0.75</v>
          </cell>
        </row>
        <row r="632">
          <cell r="A632" t="str">
            <v>2020003050093Ejecutar supervisión a proyectos de MVU</v>
          </cell>
          <cell r="B632" t="str">
            <v>Empresa de Vivienda e Infraestructura de Antioquia - VIVA</v>
          </cell>
          <cell r="C632">
            <v>2020003050093</v>
          </cell>
          <cell r="D632" t="str">
            <v>Ejecutar supervisión a proyectos de MVU</v>
          </cell>
          <cell r="E632" t="str">
            <v>01.01.2023</v>
          </cell>
          <cell r="F632" t="str">
            <v>31.12.2023</v>
          </cell>
          <cell r="G632">
            <v>1980</v>
          </cell>
        </row>
        <row r="633">
          <cell r="A633" t="str">
            <v>2020003050093Mejorar viviendas urbanas</v>
          </cell>
          <cell r="B633" t="str">
            <v>Empresa de Vivienda e Infraestructura de Antioquia - VIVA</v>
          </cell>
          <cell r="C633">
            <v>2020003050093</v>
          </cell>
          <cell r="D633" t="str">
            <v>Mejorar viviendas urbanas</v>
          </cell>
          <cell r="E633" t="str">
            <v>01.01.2023</v>
          </cell>
          <cell r="F633" t="str">
            <v>31.12.2023</v>
          </cell>
          <cell r="G633">
            <v>1980</v>
          </cell>
        </row>
        <row r="634">
          <cell r="A634" t="str">
            <v>2020003050093Realizar diagnósticos</v>
          </cell>
          <cell r="B634" t="str">
            <v>Empresa de Vivienda e Infraestructura de Antioquia - VIVA</v>
          </cell>
          <cell r="C634">
            <v>2020003050093</v>
          </cell>
          <cell r="D634" t="str">
            <v>Realizar diagnósticos</v>
          </cell>
          <cell r="E634" t="str">
            <v>01.01.2023</v>
          </cell>
          <cell r="F634" t="str">
            <v>31.12.2023</v>
          </cell>
          <cell r="G634">
            <v>0.75</v>
          </cell>
        </row>
        <row r="635">
          <cell r="A635" t="str">
            <v>2020003050094Realizar administración de CIFA</v>
          </cell>
          <cell r="B635" t="str">
            <v>Empresa de Vivienda e Infraestructura de Antioquia - VIVA</v>
          </cell>
          <cell r="C635">
            <v>2020003050094</v>
          </cell>
          <cell r="D635" t="str">
            <v>Realizar administración de CIFA</v>
          </cell>
          <cell r="E635" t="str">
            <v>01.01.2023</v>
          </cell>
          <cell r="F635" t="str">
            <v>31.12.2023</v>
          </cell>
          <cell r="G635">
            <v>0.75</v>
          </cell>
        </row>
        <row r="636">
          <cell r="A636" t="str">
            <v>2020003050094Entregar títulos de propiedad</v>
          </cell>
          <cell r="B636" t="str">
            <v>Empresa de Vivienda e Infraestructura de Antioquia - VIVA</v>
          </cell>
          <cell r="C636">
            <v>2020003050094</v>
          </cell>
          <cell r="D636" t="str">
            <v>Entregar títulos de propiedad</v>
          </cell>
          <cell r="E636" t="str">
            <v>01.01.2023</v>
          </cell>
          <cell r="F636" t="str">
            <v>31.12.2023</v>
          </cell>
          <cell r="G636">
            <v>8000</v>
          </cell>
        </row>
        <row r="637">
          <cell r="A637" t="str">
            <v>2020003050094Contratar serv de publicidad y difusión</v>
          </cell>
          <cell r="B637" t="str">
            <v>Empresa de Vivienda e Infraestructura de Antioquia - VIVA</v>
          </cell>
          <cell r="C637">
            <v>2020003050094</v>
          </cell>
          <cell r="D637" t="str">
            <v>Contratar serv de publicidad y difusión</v>
          </cell>
          <cell r="E637" t="str">
            <v>01.01.2023</v>
          </cell>
          <cell r="F637" t="str">
            <v>31.12.2023</v>
          </cell>
          <cell r="G637">
            <v>0.75</v>
          </cell>
        </row>
        <row r="638">
          <cell r="A638" t="str">
            <v>2020003050094Contratar servicio de transporte TIT</v>
          </cell>
          <cell r="B638" t="str">
            <v>Empresa de Vivienda e Infraestructura de Antioquia - VIVA</v>
          </cell>
          <cell r="C638">
            <v>2020003050094</v>
          </cell>
          <cell r="D638" t="str">
            <v>Contratar servicio de transporte TIT</v>
          </cell>
          <cell r="E638" t="str">
            <v>01.01.2023</v>
          </cell>
          <cell r="F638" t="str">
            <v>31.12.2023</v>
          </cell>
          <cell r="G638">
            <v>0.75</v>
          </cell>
        </row>
        <row r="639">
          <cell r="A639" t="str">
            <v>2020003050094Ejecutar en campo verificación de titulo</v>
          </cell>
          <cell r="B639" t="str">
            <v>Empresa de Vivienda e Infraestructura de Antioquia - VIVA</v>
          </cell>
          <cell r="C639">
            <v>2020003050094</v>
          </cell>
          <cell r="D639" t="str">
            <v>Ejecutar en campo verificación de titulo</v>
          </cell>
          <cell r="E639" t="str">
            <v>01.01.2023</v>
          </cell>
          <cell r="F639" t="str">
            <v>31.12.2023</v>
          </cell>
          <cell r="G639">
            <v>8000</v>
          </cell>
        </row>
        <row r="640">
          <cell r="A640" t="str">
            <v>2020003050094Socializar proyecto y resultados previos</v>
          </cell>
          <cell r="B640" t="str">
            <v>Empresa de Vivienda e Infraestructura de Antioquia - VIVA</v>
          </cell>
          <cell r="C640">
            <v>2020003050094</v>
          </cell>
          <cell r="D640" t="str">
            <v>Socializar proyecto y resultados previos</v>
          </cell>
          <cell r="E640" t="str">
            <v>01.01.2023</v>
          </cell>
          <cell r="F640" t="str">
            <v>31.12.2023</v>
          </cell>
          <cell r="G640">
            <v>0.75</v>
          </cell>
        </row>
        <row r="641">
          <cell r="A641" t="str">
            <v>2020003050094Realizar estudio de títulos</v>
          </cell>
          <cell r="B641" t="str">
            <v>Empresa de Vivienda e Infraestructura de Antioquia - VIVA</v>
          </cell>
          <cell r="C641">
            <v>2020003050094</v>
          </cell>
          <cell r="D641" t="str">
            <v>Realizar estudio de títulos</v>
          </cell>
          <cell r="E641" t="str">
            <v>01.01.2023</v>
          </cell>
          <cell r="F641" t="str">
            <v>31.12.2023</v>
          </cell>
          <cell r="G641">
            <v>8000</v>
          </cell>
        </row>
        <row r="642">
          <cell r="A642" t="str">
            <v>2020003050094Realizar capacitaciones en territorio</v>
          </cell>
          <cell r="B642" t="str">
            <v>Empresa de Vivienda e Infraestructura de Antioquia - VIVA</v>
          </cell>
          <cell r="C642">
            <v>2020003050094</v>
          </cell>
          <cell r="D642" t="str">
            <v>Realizar capacitaciones en territorio</v>
          </cell>
          <cell r="E642" t="str">
            <v>01.01.2023</v>
          </cell>
          <cell r="F642" t="str">
            <v>31.12.2023</v>
          </cell>
          <cell r="G642">
            <v>0.75</v>
          </cell>
        </row>
        <row r="643">
          <cell r="A643" t="str">
            <v>2020003050094Realizar identificación de beneficiarios</v>
          </cell>
          <cell r="B643" t="str">
            <v>Empresa de Vivienda e Infraestructura de Antioquia - VIVA</v>
          </cell>
          <cell r="C643">
            <v>2020003050094</v>
          </cell>
          <cell r="D643" t="str">
            <v>Realizar identificación de beneficiarios</v>
          </cell>
          <cell r="E643" t="str">
            <v>01.01.2023</v>
          </cell>
          <cell r="F643" t="str">
            <v>31.12.2023</v>
          </cell>
          <cell r="G643">
            <v>8000</v>
          </cell>
        </row>
        <row r="644">
          <cell r="A644" t="str">
            <v>2020003050096Realizar administración de CIFA</v>
          </cell>
          <cell r="B644" t="str">
            <v>Empresa de Vivienda e Infraestructura de Antioquia - VIVA</v>
          </cell>
          <cell r="C644">
            <v>2020003050096</v>
          </cell>
          <cell r="D644" t="str">
            <v>Realizar administración de CIFA</v>
          </cell>
          <cell r="E644" t="str">
            <v>01.01.2023</v>
          </cell>
          <cell r="F644" t="str">
            <v>31.12.2023</v>
          </cell>
          <cell r="G644">
            <v>0.75</v>
          </cell>
        </row>
        <row r="645">
          <cell r="A645" t="str">
            <v>2020003050096Contratar serv de publicidad y difusión</v>
          </cell>
          <cell r="B645" t="str">
            <v>Empresa de Vivienda e Infraestructura de Antioquia - VIVA</v>
          </cell>
          <cell r="C645">
            <v>2020003050096</v>
          </cell>
          <cell r="D645" t="str">
            <v>Contratar serv de publicidad y difusión</v>
          </cell>
          <cell r="E645" t="str">
            <v>01.01.2023</v>
          </cell>
          <cell r="F645" t="str">
            <v>31.12.2023</v>
          </cell>
          <cell r="G645">
            <v>0.75</v>
          </cell>
        </row>
        <row r="646">
          <cell r="A646" t="str">
            <v>2020003050096Contratar servicio de transporte INUI</v>
          </cell>
          <cell r="B646" t="str">
            <v>Empresa de Vivienda e Infraestructura de Antioquia - VIVA</v>
          </cell>
          <cell r="C646">
            <v>2020003050096</v>
          </cell>
          <cell r="D646" t="str">
            <v>Contratar servicio de transporte INUI</v>
          </cell>
          <cell r="E646" t="str">
            <v>01.01.2023</v>
          </cell>
          <cell r="F646" t="str">
            <v>31.12.2023</v>
          </cell>
          <cell r="G646">
            <v>0.75</v>
          </cell>
        </row>
        <row r="647">
          <cell r="A647" t="str">
            <v>2020003050096Supervisar INUI y sus resultados</v>
          </cell>
          <cell r="B647" t="str">
            <v>Empresa de Vivienda e Infraestructura de Antioquia - VIVA</v>
          </cell>
          <cell r="C647">
            <v>2020003050096</v>
          </cell>
          <cell r="D647" t="str">
            <v>Supervisar INUI y sus resultados</v>
          </cell>
          <cell r="E647" t="str">
            <v>01.01.2023</v>
          </cell>
          <cell r="F647" t="str">
            <v>31.12.2023</v>
          </cell>
          <cell r="G647">
            <v>0.75</v>
          </cell>
        </row>
        <row r="648">
          <cell r="A648" t="str">
            <v>2020003050096Construir INUI asociadas a la vivienda</v>
          </cell>
          <cell r="B648" t="str">
            <v>Empresa de Vivienda e Infraestructura de Antioquia - VIVA</v>
          </cell>
          <cell r="C648">
            <v>2020003050096</v>
          </cell>
          <cell r="D648" t="str">
            <v>Construir INUI asociadas a la vivienda</v>
          </cell>
          <cell r="E648" t="str">
            <v>01.01.2023</v>
          </cell>
          <cell r="F648" t="str">
            <v>31.12.2023</v>
          </cell>
          <cell r="G648">
            <v>1</v>
          </cell>
        </row>
        <row r="649">
          <cell r="A649" t="str">
            <v>2020003050096Ejecutar estudios y diseños INUI</v>
          </cell>
          <cell r="B649" t="str">
            <v>Empresa de Vivienda e Infraestructura de Antioquia - VIVA</v>
          </cell>
          <cell r="C649">
            <v>2020003050096</v>
          </cell>
          <cell r="D649" t="str">
            <v>Ejecutar estudios y diseños INUI</v>
          </cell>
          <cell r="E649" t="str">
            <v>01.01.2023</v>
          </cell>
          <cell r="F649" t="str">
            <v>31.12.2023</v>
          </cell>
          <cell r="G649">
            <v>1</v>
          </cell>
        </row>
        <row r="650">
          <cell r="A650" t="str">
            <v>2020003050096Generar diagnósticos de intervención</v>
          </cell>
          <cell r="B650" t="str">
            <v>Empresa de Vivienda e Infraestructura de Antioquia - VIVA</v>
          </cell>
          <cell r="C650">
            <v>2020003050096</v>
          </cell>
          <cell r="D650" t="str">
            <v>Generar diagnósticos de intervención</v>
          </cell>
          <cell r="E650" t="str">
            <v>01.01.2023</v>
          </cell>
          <cell r="F650" t="str">
            <v>31.12.2023</v>
          </cell>
          <cell r="G650">
            <v>1</v>
          </cell>
        </row>
        <row r="651">
          <cell r="A651" t="str">
            <v>2020003050096Reconocer estructura urbana del mpio</v>
          </cell>
          <cell r="B651" t="str">
            <v>Empresa de Vivienda e Infraestructura de Antioquia - VIVA</v>
          </cell>
          <cell r="C651">
            <v>2020003050096</v>
          </cell>
          <cell r="D651" t="str">
            <v>Reconocer estructura urbana del mpio</v>
          </cell>
          <cell r="E651" t="str">
            <v>01.01.2023</v>
          </cell>
          <cell r="F651" t="str">
            <v>31.12.2023</v>
          </cell>
          <cell r="G651">
            <v>1</v>
          </cell>
        </row>
        <row r="652">
          <cell r="A652" t="str">
            <v>2020003050140Realizar administración de CIFA</v>
          </cell>
          <cell r="B652" t="str">
            <v>Empresa de Vivienda e Infraestructura de Antioquia - VIVA</v>
          </cell>
          <cell r="C652">
            <v>2020003050140</v>
          </cell>
          <cell r="D652" t="str">
            <v>Realizar administración de CIFA</v>
          </cell>
          <cell r="E652" t="str">
            <v>01.01.2023</v>
          </cell>
          <cell r="F652" t="str">
            <v>31.12.2023</v>
          </cell>
          <cell r="G652">
            <v>0.75</v>
          </cell>
        </row>
        <row r="653">
          <cell r="A653" t="str">
            <v>2020003050140Contratar serv de publicidad y difusión</v>
          </cell>
          <cell r="B653" t="str">
            <v>Empresa de Vivienda e Infraestructura de Antioquia - VIVA</v>
          </cell>
          <cell r="C653">
            <v>2020003050140</v>
          </cell>
          <cell r="D653" t="str">
            <v>Contratar serv de publicidad y difusión</v>
          </cell>
          <cell r="E653" t="str">
            <v>01.01.2023</v>
          </cell>
          <cell r="F653" t="str">
            <v>31.12.2023</v>
          </cell>
          <cell r="G653">
            <v>0.75</v>
          </cell>
        </row>
        <row r="654">
          <cell r="A654" t="str">
            <v>2020003050140Contratar servicio de transporte EP</v>
          </cell>
          <cell r="B654" t="str">
            <v>Empresa de Vivienda e Infraestructura de Antioquia - VIVA</v>
          </cell>
          <cell r="C654">
            <v>2020003050140</v>
          </cell>
          <cell r="D654" t="str">
            <v>Contratar servicio de transporte EP</v>
          </cell>
          <cell r="E654" t="str">
            <v>01.01.2023</v>
          </cell>
          <cell r="F654" t="str">
            <v>31.12.2023</v>
          </cell>
          <cell r="G654">
            <v>0.75</v>
          </cell>
        </row>
        <row r="655">
          <cell r="A655" t="str">
            <v>2020003050140Supervisar EP y sus resultados</v>
          </cell>
          <cell r="B655" t="str">
            <v>Empresa de Vivienda e Infraestructura de Antioquia - VIVA</v>
          </cell>
          <cell r="C655">
            <v>2020003050140</v>
          </cell>
          <cell r="D655" t="str">
            <v>Supervisar EP y sus resultados</v>
          </cell>
          <cell r="E655" t="str">
            <v>01.01.2023</v>
          </cell>
          <cell r="F655" t="str">
            <v>31.12.2023</v>
          </cell>
          <cell r="G655">
            <v>10000</v>
          </cell>
        </row>
        <row r="656">
          <cell r="A656" t="str">
            <v>2020003050140Construir espacio público efectivo</v>
          </cell>
          <cell r="B656" t="str">
            <v>Empresa de Vivienda e Infraestructura de Antioquia - VIVA</v>
          </cell>
          <cell r="C656">
            <v>2020003050140</v>
          </cell>
          <cell r="D656" t="str">
            <v>Construir espacio público efectivo</v>
          </cell>
          <cell r="E656" t="str">
            <v>01.01.2023</v>
          </cell>
          <cell r="F656" t="str">
            <v>31.12.2023</v>
          </cell>
          <cell r="G656">
            <v>10000</v>
          </cell>
        </row>
        <row r="657">
          <cell r="A657" t="str">
            <v>2020003050140Ejecutar estudios y diseños EP</v>
          </cell>
          <cell r="B657" t="str">
            <v>Empresa de Vivienda e Infraestructura de Antioquia - VIVA</v>
          </cell>
          <cell r="C657">
            <v>2020003050140</v>
          </cell>
          <cell r="D657" t="str">
            <v>Ejecutar estudios y diseños EP</v>
          </cell>
          <cell r="E657" t="str">
            <v>01.01.2023</v>
          </cell>
          <cell r="F657" t="str">
            <v>31.12.2023</v>
          </cell>
          <cell r="G657">
            <v>10000</v>
          </cell>
        </row>
        <row r="658">
          <cell r="A658" t="str">
            <v>2020003050140Generar diagnósticos de intervención EP</v>
          </cell>
          <cell r="B658" t="str">
            <v>Empresa de Vivienda e Infraestructura de Antioquia - VIVA</v>
          </cell>
          <cell r="C658">
            <v>2020003050140</v>
          </cell>
          <cell r="D658" t="str">
            <v>Generar diagnósticos de intervención EP</v>
          </cell>
          <cell r="E658" t="str">
            <v>01.01.2023</v>
          </cell>
          <cell r="F658" t="str">
            <v>31.12.2023</v>
          </cell>
          <cell r="G658">
            <v>10000</v>
          </cell>
        </row>
        <row r="659">
          <cell r="A659" t="str">
            <v>2020003050140Reconocer estructura urbana del mpio</v>
          </cell>
          <cell r="B659" t="str">
            <v>Empresa de Vivienda e Infraestructura de Antioquia - VIVA</v>
          </cell>
          <cell r="C659">
            <v>2020003050140</v>
          </cell>
          <cell r="D659" t="str">
            <v>Reconocer estructura urbana del mpio</v>
          </cell>
          <cell r="E659" t="str">
            <v>01.01.2023</v>
          </cell>
          <cell r="F659" t="str">
            <v>31.12.2023</v>
          </cell>
          <cell r="G659">
            <v>10000</v>
          </cell>
        </row>
        <row r="660">
          <cell r="A660" t="str">
            <v>2020003050141Realizar administración de CIFA</v>
          </cell>
          <cell r="B660" t="str">
            <v>Empresa de Vivienda e Infraestructura de Antioquia - VIVA</v>
          </cell>
          <cell r="C660">
            <v>2020003050141</v>
          </cell>
          <cell r="D660" t="str">
            <v>Realizar administración de CIFA</v>
          </cell>
          <cell r="E660" t="str">
            <v>01.01.2023</v>
          </cell>
          <cell r="F660" t="str">
            <v>31.12.2023</v>
          </cell>
          <cell r="G660">
            <v>0.75</v>
          </cell>
        </row>
        <row r="661">
          <cell r="A661" t="str">
            <v>2020003050141Contratar serv de publicidad y difusión</v>
          </cell>
          <cell r="B661" t="str">
            <v>Empresa de Vivienda e Infraestructura de Antioquia - VIVA</v>
          </cell>
          <cell r="C661">
            <v>2020003050141</v>
          </cell>
          <cell r="D661" t="str">
            <v>Contratar serv de publicidad y difusión</v>
          </cell>
          <cell r="E661" t="str">
            <v>01.01.2023</v>
          </cell>
          <cell r="F661" t="str">
            <v>31.12.2023</v>
          </cell>
          <cell r="G661">
            <v>0.75</v>
          </cell>
        </row>
        <row r="662">
          <cell r="A662" t="str">
            <v>2020003050141Contratar servicio de transporte ASPV</v>
          </cell>
          <cell r="B662" t="str">
            <v>Empresa de Vivienda e Infraestructura de Antioquia - VIVA</v>
          </cell>
          <cell r="C662">
            <v>2020003050141</v>
          </cell>
          <cell r="D662" t="str">
            <v>Contratar servicio de transporte ASPV</v>
          </cell>
          <cell r="E662" t="str">
            <v>01.01.2023</v>
          </cell>
          <cell r="F662" t="str">
            <v>31.12.2023</v>
          </cell>
          <cell r="G662">
            <v>0.75</v>
          </cell>
        </row>
        <row r="663">
          <cell r="A663" t="str">
            <v>2020003050141Supervisar las intervenciones ASPV</v>
          </cell>
          <cell r="B663" t="str">
            <v>Empresa de Vivienda e Infraestructura de Antioquia - VIVA</v>
          </cell>
          <cell r="C663">
            <v>2020003050141</v>
          </cell>
          <cell r="D663" t="str">
            <v>Supervisar las intervenciones ASPV</v>
          </cell>
          <cell r="E663" t="str">
            <v>01.01.2023</v>
          </cell>
          <cell r="F663" t="str">
            <v>31.12.2023</v>
          </cell>
          <cell r="G663">
            <v>15</v>
          </cell>
        </row>
        <row r="664">
          <cell r="A664" t="str">
            <v>2020003050141Realizar Jornada del Festival ASPV</v>
          </cell>
          <cell r="B664" t="str">
            <v>Empresa de Vivienda e Infraestructura de Antioquia - VIVA</v>
          </cell>
          <cell r="C664">
            <v>2020003050141</v>
          </cell>
          <cell r="D664" t="str">
            <v>Realizar Jornada del Festival ASPV</v>
          </cell>
          <cell r="E664" t="str">
            <v>01.01.2023</v>
          </cell>
          <cell r="F664" t="str">
            <v>31.12.2023</v>
          </cell>
          <cell r="G664">
            <v>15</v>
          </cell>
        </row>
        <row r="665">
          <cell r="A665" t="str">
            <v>2020003050141Realizar Pre jornada ASPV</v>
          </cell>
          <cell r="B665" t="str">
            <v>Empresa de Vivienda e Infraestructura de Antioquia - VIVA</v>
          </cell>
          <cell r="C665">
            <v>2020003050141</v>
          </cell>
          <cell r="D665" t="str">
            <v>Realizar Pre jornada ASPV</v>
          </cell>
          <cell r="E665" t="str">
            <v>01.01.2023</v>
          </cell>
          <cell r="F665" t="str">
            <v>31.12.2023</v>
          </cell>
          <cell r="G665">
            <v>15</v>
          </cell>
        </row>
        <row r="666">
          <cell r="A666" t="str">
            <v>2020003050141Caracterizar técnicamente c/vivienda</v>
          </cell>
          <cell r="B666" t="str">
            <v>Empresa de Vivienda e Infraestructura de Antioquia - VIVA</v>
          </cell>
          <cell r="C666">
            <v>2020003050141</v>
          </cell>
          <cell r="D666" t="str">
            <v>Caracterizar técnicamente c/vivienda</v>
          </cell>
          <cell r="E666" t="str">
            <v>01.01.2023</v>
          </cell>
          <cell r="F666" t="str">
            <v>31.12.2023</v>
          </cell>
          <cell r="G666">
            <v>15</v>
          </cell>
        </row>
        <row r="667">
          <cell r="A667" t="str">
            <v>2020003050141Socializar proyecto y talleres ASPV</v>
          </cell>
          <cell r="B667" t="str">
            <v>Empresa de Vivienda e Infraestructura de Antioquia - VIVA</v>
          </cell>
          <cell r="C667">
            <v>2020003050141</v>
          </cell>
          <cell r="D667" t="str">
            <v>Socializar proyecto y talleres ASPV</v>
          </cell>
          <cell r="E667" t="str">
            <v>01.01.2023</v>
          </cell>
          <cell r="F667" t="str">
            <v>31.12.2023</v>
          </cell>
          <cell r="G667">
            <v>15</v>
          </cell>
        </row>
        <row r="668">
          <cell r="A668" t="str">
            <v>2020003050141Realizar diagnóstico del territorio</v>
          </cell>
          <cell r="B668" t="str">
            <v>Empresa de Vivienda e Infraestructura de Antioquia - VIVA</v>
          </cell>
          <cell r="C668">
            <v>2020003050141</v>
          </cell>
          <cell r="D668" t="str">
            <v>Realizar diagnóstico del territorio</v>
          </cell>
          <cell r="E668" t="str">
            <v>01.01.2023</v>
          </cell>
          <cell r="F668" t="str">
            <v>31.12.2023</v>
          </cell>
          <cell r="G668">
            <v>15</v>
          </cell>
        </row>
        <row r="669">
          <cell r="A669" t="str">
            <v>2020003050141Capacitar en la metodología ASPV</v>
          </cell>
          <cell r="B669" t="str">
            <v>Empresa de Vivienda e Infraestructura de Antioquia - VIVA</v>
          </cell>
          <cell r="C669">
            <v>2020003050141</v>
          </cell>
          <cell r="D669" t="str">
            <v>Capacitar en la metodología ASPV</v>
          </cell>
          <cell r="E669" t="str">
            <v>01.01.2023</v>
          </cell>
          <cell r="F669" t="str">
            <v>31.12.2023</v>
          </cell>
          <cell r="G669">
            <v>15</v>
          </cell>
        </row>
        <row r="670">
          <cell r="A670" t="str">
            <v>2020003050168Realizar administración de CIFA</v>
          </cell>
          <cell r="B670" t="str">
            <v>Empresa de Vivienda e Infraestructura de Antioquia - VIVA</v>
          </cell>
          <cell r="C670">
            <v>2020003050168</v>
          </cell>
          <cell r="D670" t="str">
            <v>Realizar administración de CIFA</v>
          </cell>
          <cell r="E670" t="str">
            <v>01.01.2023</v>
          </cell>
          <cell r="F670" t="str">
            <v>31.12.2023</v>
          </cell>
          <cell r="G670">
            <v>0.75</v>
          </cell>
        </row>
        <row r="671">
          <cell r="A671" t="str">
            <v>2020003050168Contratar serv de publicidad y difusión</v>
          </cell>
          <cell r="B671" t="str">
            <v>Empresa de Vivienda e Infraestructura de Antioquia - VIVA</v>
          </cell>
          <cell r="C671">
            <v>2020003050168</v>
          </cell>
          <cell r="D671" t="str">
            <v>Contratar serv de publicidad y difusión</v>
          </cell>
          <cell r="E671" t="str">
            <v>01.01.2023</v>
          </cell>
          <cell r="F671" t="str">
            <v>31.12.2023</v>
          </cell>
          <cell r="G671">
            <v>0.75</v>
          </cell>
        </row>
        <row r="672">
          <cell r="A672" t="str">
            <v>2020003050168Contratar servicio de transporte CTS</v>
          </cell>
          <cell r="B672" t="str">
            <v>Empresa de Vivienda e Infraestructura de Antioquia - VIVA</v>
          </cell>
          <cell r="C672">
            <v>2020003050168</v>
          </cell>
          <cell r="D672" t="str">
            <v>Contratar servicio de transporte CTS</v>
          </cell>
          <cell r="E672" t="str">
            <v>01.01.2023</v>
          </cell>
          <cell r="F672" t="str">
            <v>31.12.2023</v>
          </cell>
          <cell r="G672">
            <v>0.75</v>
          </cell>
        </row>
        <row r="673">
          <cell r="A673" t="str">
            <v>2020003050168Supervisar las intervenciones CTS</v>
          </cell>
          <cell r="B673" t="str">
            <v>Empresa de Vivienda e Infraestructura de Antioquia - VIVA</v>
          </cell>
          <cell r="C673">
            <v>2020003050168</v>
          </cell>
          <cell r="D673" t="str">
            <v>Supervisar las intervenciones CTS</v>
          </cell>
          <cell r="E673" t="str">
            <v>01.01.2023</v>
          </cell>
          <cell r="F673" t="str">
            <v>31.12.2023</v>
          </cell>
          <cell r="G673">
            <v>2</v>
          </cell>
        </row>
        <row r="674">
          <cell r="A674" t="str">
            <v>2020003050168Creación programa RUTA RED PROTECTORA</v>
          </cell>
          <cell r="B674" t="str">
            <v>Empresa de Vivienda e Infraestructura de Antioquia - VIVA</v>
          </cell>
          <cell r="C674">
            <v>2020003050168</v>
          </cell>
          <cell r="D674" t="str">
            <v>Creación programa RUTA RED PROTECTORA</v>
          </cell>
          <cell r="E674" t="str">
            <v>01.01.2023</v>
          </cell>
          <cell r="F674" t="str">
            <v>31.12.2023</v>
          </cell>
          <cell r="G674">
            <v>2</v>
          </cell>
        </row>
        <row r="675">
          <cell r="A675" t="str">
            <v>2020003050168Ejecución de talleres Mejoro Mi Entorno</v>
          </cell>
          <cell r="B675" t="str">
            <v>Empresa de Vivienda e Infraestructura de Antioquia - VIVA</v>
          </cell>
          <cell r="C675">
            <v>2020003050168</v>
          </cell>
          <cell r="D675" t="str">
            <v>Ejecución de talleres Mejoro Mi Entorno</v>
          </cell>
          <cell r="E675" t="str">
            <v>01.01.2023</v>
          </cell>
          <cell r="F675" t="str">
            <v>31.12.2023</v>
          </cell>
          <cell r="G675">
            <v>2</v>
          </cell>
        </row>
        <row r="676">
          <cell r="A676" t="str">
            <v>2020003050168Capacitar en adaptación cambio climático</v>
          </cell>
          <cell r="B676" t="str">
            <v>Empresa de Vivienda e Infraestructura de Antioquia - VIVA</v>
          </cell>
          <cell r="C676">
            <v>2020003050168</v>
          </cell>
          <cell r="D676" t="str">
            <v>Capacitar en adaptación cambio climático</v>
          </cell>
          <cell r="E676" t="str">
            <v>01.01.2023</v>
          </cell>
          <cell r="F676" t="str">
            <v>31.12.2023</v>
          </cell>
          <cell r="G676">
            <v>2</v>
          </cell>
        </row>
        <row r="677">
          <cell r="A677" t="str">
            <v>2020003050168Enseñar estrategias Ahorro y Economía</v>
          </cell>
          <cell r="B677" t="str">
            <v>Empresa de Vivienda e Infraestructura de Antioquia - VIVA</v>
          </cell>
          <cell r="C677">
            <v>2020003050168</v>
          </cell>
          <cell r="D677" t="str">
            <v>Enseñar estrategias Ahorro y Economía</v>
          </cell>
          <cell r="E677" t="str">
            <v>01.01.2023</v>
          </cell>
          <cell r="F677" t="str">
            <v>31.12.2023</v>
          </cell>
          <cell r="G677">
            <v>2</v>
          </cell>
        </row>
        <row r="678">
          <cell r="A678" t="str">
            <v>2020003050168Realizar talleres Convivencia y Valores</v>
          </cell>
          <cell r="B678" t="str">
            <v>Empresa de Vivienda e Infraestructura de Antioquia - VIVA</v>
          </cell>
          <cell r="C678">
            <v>2020003050168</v>
          </cell>
          <cell r="D678" t="str">
            <v>Realizar talleres Convivencia y Valores</v>
          </cell>
          <cell r="E678" t="str">
            <v>01.01.2023</v>
          </cell>
          <cell r="F678" t="str">
            <v>31.12.2023</v>
          </cell>
          <cell r="G678">
            <v>2</v>
          </cell>
        </row>
        <row r="679">
          <cell r="A679" t="str">
            <v>2020003050169Realizar administración de CIFA</v>
          </cell>
          <cell r="B679" t="str">
            <v>Empresa de Vivienda e Infraestructura de Antioquia - VIVA</v>
          </cell>
          <cell r="C679">
            <v>2020003050169</v>
          </cell>
          <cell r="D679" t="str">
            <v>Realizar administración de CIFA</v>
          </cell>
          <cell r="E679" t="str">
            <v>01.01.2023</v>
          </cell>
          <cell r="F679" t="str">
            <v>31.12.2023</v>
          </cell>
          <cell r="G679">
            <v>1</v>
          </cell>
        </row>
        <row r="680">
          <cell r="A680" t="str">
            <v>2020003050169Contratar serv de publicidad y difusión</v>
          </cell>
          <cell r="B680" t="str">
            <v>Empresa de Vivienda e Infraestructura de Antioquia - VIVA</v>
          </cell>
          <cell r="C680">
            <v>2020003050169</v>
          </cell>
          <cell r="D680" t="str">
            <v>Contratar serv de publicidad y difusión</v>
          </cell>
          <cell r="E680" t="str">
            <v>01.01.2023</v>
          </cell>
          <cell r="F680" t="str">
            <v>31.12.2023</v>
          </cell>
          <cell r="G680">
            <v>1</v>
          </cell>
        </row>
        <row r="681">
          <cell r="A681" t="str">
            <v>2020003050169Contratar servicio de transporte VIVALAB</v>
          </cell>
          <cell r="B681" t="str">
            <v>Empresa de Vivienda e Infraestructura de Antioquia - VIVA</v>
          </cell>
          <cell r="C681">
            <v>2020003050169</v>
          </cell>
          <cell r="D681" t="str">
            <v>Contratar servicio de transporte VIVALAB</v>
          </cell>
          <cell r="E681" t="str">
            <v>01.01.2023</v>
          </cell>
          <cell r="F681" t="str">
            <v>31.12.2023</v>
          </cell>
          <cell r="G681">
            <v>1</v>
          </cell>
        </row>
        <row r="682">
          <cell r="A682" t="str">
            <v>2020003050169Compilación de resultados VIVALAB</v>
          </cell>
          <cell r="B682" t="str">
            <v>Empresa de Vivienda e Infraestructura de Antioquia - VIVA</v>
          </cell>
          <cell r="C682">
            <v>2020003050169</v>
          </cell>
          <cell r="D682" t="str">
            <v>Compilación de resultados VIVALAB</v>
          </cell>
          <cell r="E682" t="str">
            <v>01.01.2023</v>
          </cell>
          <cell r="F682" t="str">
            <v>31.12.2023</v>
          </cell>
          <cell r="G682">
            <v>1</v>
          </cell>
        </row>
        <row r="683">
          <cell r="A683" t="str">
            <v>2020003050169Supervisión de procesos I+D VIVALAB</v>
          </cell>
          <cell r="B683" t="str">
            <v>Empresa de Vivienda e Infraestructura de Antioquia - VIVA</v>
          </cell>
          <cell r="C683">
            <v>2020003050169</v>
          </cell>
          <cell r="D683" t="str">
            <v>Supervisión de procesos I+D VIVALAB</v>
          </cell>
          <cell r="E683" t="str">
            <v>01.01.2023</v>
          </cell>
          <cell r="F683" t="str">
            <v>31.12.2023</v>
          </cell>
          <cell r="G683">
            <v>1</v>
          </cell>
        </row>
        <row r="684">
          <cell r="A684" t="str">
            <v>2020003050169Servicio de transferencia conocimiento</v>
          </cell>
          <cell r="B684" t="str">
            <v>Empresa de Vivienda e Infraestructura de Antioquia - VIVA</v>
          </cell>
          <cell r="C684">
            <v>2020003050169</v>
          </cell>
          <cell r="D684" t="str">
            <v>Servicio de transferencia conocimiento</v>
          </cell>
          <cell r="E684" t="str">
            <v>01.01.2023</v>
          </cell>
          <cell r="F684" t="str">
            <v>31.12.2023</v>
          </cell>
          <cell r="G684">
            <v>1</v>
          </cell>
        </row>
        <row r="685">
          <cell r="A685" t="str">
            <v>2020003050169Socialización de resultados</v>
          </cell>
          <cell r="B685" t="str">
            <v>Empresa de Vivienda e Infraestructura de Antioquia - VIVA</v>
          </cell>
          <cell r="C685">
            <v>2020003050169</v>
          </cell>
          <cell r="D685" t="str">
            <v>Socialización de resultados</v>
          </cell>
          <cell r="E685" t="str">
            <v>01.01.2023</v>
          </cell>
          <cell r="F685" t="str">
            <v>31.12.2023</v>
          </cell>
          <cell r="G685">
            <v>1</v>
          </cell>
        </row>
        <row r="686">
          <cell r="A686" t="str">
            <v>2020003050169Solución técnica y opciones financieras</v>
          </cell>
          <cell r="B686" t="str">
            <v>Empresa de Vivienda e Infraestructura de Antioquia - VIVA</v>
          </cell>
          <cell r="C686">
            <v>2020003050169</v>
          </cell>
          <cell r="D686" t="str">
            <v>Solución técnica y opciones financieras</v>
          </cell>
          <cell r="E686" t="str">
            <v>01.01.2023</v>
          </cell>
          <cell r="F686" t="str">
            <v>31.12.2023</v>
          </cell>
          <cell r="G686">
            <v>1</v>
          </cell>
        </row>
        <row r="687">
          <cell r="A687" t="str">
            <v>2020003050169Actualizar política de vivienda</v>
          </cell>
          <cell r="B687" t="str">
            <v>Empresa de Vivienda e Infraestructura de Antioquia - VIVA</v>
          </cell>
          <cell r="C687">
            <v>2020003050169</v>
          </cell>
          <cell r="D687" t="str">
            <v>Actualizar política de vivienda</v>
          </cell>
          <cell r="E687" t="str">
            <v>01.01.2023</v>
          </cell>
          <cell r="F687" t="str">
            <v>31.12.2023</v>
          </cell>
          <cell r="G687">
            <v>1</v>
          </cell>
        </row>
        <row r="688">
          <cell r="A688" t="str">
            <v>2020003050169Creación del Sello VIVA Sostenible</v>
          </cell>
          <cell r="B688" t="str">
            <v>Empresa de Vivienda e Infraestructura de Antioquia - VIVA</v>
          </cell>
          <cell r="C688">
            <v>2020003050169</v>
          </cell>
          <cell r="D688" t="str">
            <v>Creación del Sello VIVA Sostenible</v>
          </cell>
          <cell r="E688" t="str">
            <v>01.01.2023</v>
          </cell>
          <cell r="F688" t="str">
            <v>31.12.2023</v>
          </cell>
          <cell r="G688">
            <v>1</v>
          </cell>
        </row>
        <row r="689">
          <cell r="A689" t="str">
            <v>2020003050169Creación de ECO-VIVIENDA</v>
          </cell>
          <cell r="B689" t="str">
            <v>Empresa de Vivienda e Infraestructura de Antioquia - VIVA</v>
          </cell>
          <cell r="C689">
            <v>2020003050169</v>
          </cell>
          <cell r="D689" t="str">
            <v>Creación de ECO-VIVIENDA</v>
          </cell>
          <cell r="E689" t="str">
            <v>01.01.2023</v>
          </cell>
          <cell r="F689" t="str">
            <v>31.12.2023</v>
          </cell>
          <cell r="G689">
            <v>1</v>
          </cell>
        </row>
        <row r="690">
          <cell r="A690" t="str">
            <v>2020003050169Diseño de prototipos</v>
          </cell>
          <cell r="B690" t="str">
            <v>Empresa de Vivienda e Infraestructura de Antioquia - VIVA</v>
          </cell>
          <cell r="C690">
            <v>2020003050169</v>
          </cell>
          <cell r="D690" t="str">
            <v>Diseño de prototipos</v>
          </cell>
          <cell r="E690" t="str">
            <v>01.01.2023</v>
          </cell>
          <cell r="F690" t="str">
            <v>31.12.2023</v>
          </cell>
          <cell r="G690">
            <v>1</v>
          </cell>
        </row>
        <row r="691">
          <cell r="A691" t="str">
            <v>2020003050169Diagnóstico de situaciones en territorio</v>
          </cell>
          <cell r="B691" t="str">
            <v>Empresa de Vivienda e Infraestructura de Antioquia - VIVA</v>
          </cell>
          <cell r="C691">
            <v>2020003050169</v>
          </cell>
          <cell r="D691" t="str">
            <v>Diagnóstico de situaciones en territorio</v>
          </cell>
          <cell r="E691" t="str">
            <v>01.01.2023</v>
          </cell>
          <cell r="F691" t="str">
            <v>31.12.2023</v>
          </cell>
          <cell r="G691">
            <v>1</v>
          </cell>
        </row>
        <row r="692">
          <cell r="A692" t="str">
            <v>2022003050061Apoyar tec. jur. y social</v>
          </cell>
          <cell r="B692" t="str">
            <v>Empresa de Vivienda e Infraestructura de Antioquia - VIVA</v>
          </cell>
          <cell r="C692">
            <v>2022003050061</v>
          </cell>
          <cell r="D692" t="str">
            <v>Apoyar tec. jur. y social</v>
          </cell>
          <cell r="E692" t="str">
            <v>01.01.2023</v>
          </cell>
          <cell r="F692" t="str">
            <v>31.12.2023</v>
          </cell>
          <cell r="G692">
            <v>65</v>
          </cell>
        </row>
        <row r="693">
          <cell r="A693" t="str">
            <v>2022003050061Cofinanciar los proyectos</v>
          </cell>
          <cell r="B693" t="str">
            <v>Empresa de Vivienda e Infraestructura de Antioquia - VIVA</v>
          </cell>
          <cell r="C693">
            <v>2022003050061</v>
          </cell>
          <cell r="D693" t="str">
            <v>Cofinanciar los proyectos</v>
          </cell>
          <cell r="E693" t="str">
            <v>01.01.2023</v>
          </cell>
          <cell r="F693" t="str">
            <v>31.12.2023</v>
          </cell>
          <cell r="G693">
            <v>50</v>
          </cell>
        </row>
        <row r="694">
          <cell r="A694" t="str">
            <v>2022003050061Formular y estructurar los proy</v>
          </cell>
          <cell r="B694" t="str">
            <v>Empresa de Vivienda e Infraestructura de Antioquia - VIVA</v>
          </cell>
          <cell r="C694">
            <v>2022003050061</v>
          </cell>
          <cell r="D694" t="str">
            <v>Formular y estructurar los proy</v>
          </cell>
          <cell r="E694" t="str">
            <v>01.01.2023</v>
          </cell>
          <cell r="F694" t="str">
            <v>31.12.2023</v>
          </cell>
          <cell r="G694">
            <v>65</v>
          </cell>
        </row>
        <row r="695">
          <cell r="A695" t="str">
            <v>2022003050061Apoyar técnica y socialmente</v>
          </cell>
          <cell r="B695" t="str">
            <v>Empresa de Vivienda e Infraestructura de Antioquia - VIVA</v>
          </cell>
          <cell r="C695">
            <v>2022003050061</v>
          </cell>
          <cell r="D695" t="str">
            <v>Apoyar técnica y socialmente</v>
          </cell>
          <cell r="E695" t="str">
            <v>01.01.2023</v>
          </cell>
          <cell r="F695" t="str">
            <v>31.12.2023</v>
          </cell>
          <cell r="G695">
            <v>30</v>
          </cell>
        </row>
        <row r="696">
          <cell r="A696" t="str">
            <v>2022003050061Asignar aportes</v>
          </cell>
          <cell r="B696" t="str">
            <v>Empresa de Vivienda e Infraestructura de Antioquia - VIVA</v>
          </cell>
          <cell r="C696">
            <v>2022003050061</v>
          </cell>
          <cell r="D696" t="str">
            <v>Asignar aportes</v>
          </cell>
          <cell r="E696" t="str">
            <v>01.01.2023</v>
          </cell>
          <cell r="F696" t="str">
            <v>31.12.2023</v>
          </cell>
          <cell r="G696">
            <v>65</v>
          </cell>
        </row>
        <row r="697">
          <cell r="A697" t="str">
            <v>2022003050061Realizar estudio factibilidad</v>
          </cell>
          <cell r="B697" t="str">
            <v>Empresa de Vivienda e Infraestructura de Antioquia - VIVA</v>
          </cell>
          <cell r="C697">
            <v>2022003050061</v>
          </cell>
          <cell r="D697" t="str">
            <v>Realizar estudio factibilidad</v>
          </cell>
          <cell r="E697" t="str">
            <v>01.01.2023</v>
          </cell>
          <cell r="F697" t="str">
            <v>31.12.2023</v>
          </cell>
          <cell r="G697">
            <v>30</v>
          </cell>
        </row>
        <row r="698">
          <cell r="A698" t="str">
            <v>2021003050050Servicio de Transporte Terrestre</v>
          </cell>
          <cell r="B698" t="str">
            <v>Departamento Administrativo de Planeación</v>
          </cell>
          <cell r="C698">
            <v>2021003050050</v>
          </cell>
          <cell r="D698" t="str">
            <v>Servicio de Transporte Terrestre</v>
          </cell>
          <cell r="E698" t="str">
            <v>01.01.2023</v>
          </cell>
          <cell r="F698" t="str">
            <v>31.12.2023</v>
          </cell>
          <cell r="G698">
            <v>1</v>
          </cell>
        </row>
        <row r="699">
          <cell r="A699" t="str">
            <v>2021003050050Practicantes de Excelencia</v>
          </cell>
          <cell r="B699" t="str">
            <v>Departamento Administrativo de Planeación</v>
          </cell>
          <cell r="C699">
            <v>2021003050050</v>
          </cell>
          <cell r="D699" t="str">
            <v>Practicantes de Excelencia</v>
          </cell>
          <cell r="E699" t="str">
            <v>01.01.2023</v>
          </cell>
          <cell r="F699" t="str">
            <v>31.12.2023</v>
          </cell>
          <cell r="G699">
            <v>22</v>
          </cell>
        </row>
        <row r="700">
          <cell r="A700" t="str">
            <v>2021003050050Realizar actividades comunicativas</v>
          </cell>
          <cell r="B700" t="str">
            <v>Departamento Administrativo de Planeación</v>
          </cell>
          <cell r="C700">
            <v>2021003050050</v>
          </cell>
          <cell r="D700" t="str">
            <v>Realizar actividades comunicativas</v>
          </cell>
          <cell r="E700" t="str">
            <v>01.01.2023</v>
          </cell>
          <cell r="F700" t="str">
            <v>31.12.2023</v>
          </cell>
          <cell r="G700">
            <v>0</v>
          </cell>
        </row>
        <row r="701">
          <cell r="A701" t="str">
            <v>2021003050050Realizar apoyo gestión de actualización</v>
          </cell>
          <cell r="B701" t="str">
            <v>Departamento Administrativo de Planeación</v>
          </cell>
          <cell r="C701">
            <v>2021003050050</v>
          </cell>
          <cell r="D701" t="str">
            <v>Realizar apoyo gestión de actualización</v>
          </cell>
          <cell r="E701" t="str">
            <v>01.01.2023</v>
          </cell>
          <cell r="F701" t="str">
            <v>31.12.2023</v>
          </cell>
          <cell r="G701">
            <v>1</v>
          </cell>
        </row>
        <row r="702">
          <cell r="A702" t="str">
            <v>2021003050050Dotar de elementos tecnológicos</v>
          </cell>
          <cell r="B702" t="str">
            <v>Departamento Administrativo de Planeación</v>
          </cell>
          <cell r="C702">
            <v>2021003050050</v>
          </cell>
          <cell r="D702" t="str">
            <v>Dotar de elementos tecnológicos</v>
          </cell>
          <cell r="E702" t="str">
            <v>01.01.2023</v>
          </cell>
          <cell r="F702" t="str">
            <v>31.12.2023</v>
          </cell>
          <cell r="G702">
            <v>0</v>
          </cell>
        </row>
        <row r="703">
          <cell r="A703" t="str">
            <v>2021003050050Realizar apoyo gestión de conservación</v>
          </cell>
          <cell r="B703" t="str">
            <v>Departamento Administrativo de Planeación</v>
          </cell>
          <cell r="C703">
            <v>2021003050050</v>
          </cell>
          <cell r="D703" t="str">
            <v>Realizar apoyo gestión de conservación</v>
          </cell>
          <cell r="E703" t="str">
            <v>01.01.2023</v>
          </cell>
          <cell r="F703" t="str">
            <v>31.12.2023</v>
          </cell>
          <cell r="G703">
            <v>1</v>
          </cell>
        </row>
        <row r="704">
          <cell r="A704" t="str">
            <v>2021003050050Renovar licencias</v>
          </cell>
          <cell r="B704" t="str">
            <v>Departamento Administrativo de Planeación</v>
          </cell>
          <cell r="C704">
            <v>2021003050050</v>
          </cell>
          <cell r="D704" t="str">
            <v>Renovar licencias</v>
          </cell>
          <cell r="E704" t="str">
            <v>01.01.2023</v>
          </cell>
          <cell r="F704" t="str">
            <v>31.12.2023</v>
          </cell>
          <cell r="G704">
            <v>3</v>
          </cell>
        </row>
        <row r="705">
          <cell r="A705" t="str">
            <v>2020003050127Soporte en Actividades Compe Ley y AOAT</v>
          </cell>
          <cell r="B705" t="str">
            <v>Secretaría Seccional de Salud y Protección Social</v>
          </cell>
          <cell r="C705">
            <v>2020003050127</v>
          </cell>
          <cell r="D705" t="str">
            <v>Soporte en Actividades Compe Ley y AOAT</v>
          </cell>
          <cell r="E705" t="str">
            <v>01.01.2023</v>
          </cell>
          <cell r="F705" t="str">
            <v>30.09.2023</v>
          </cell>
          <cell r="G705">
            <v>1434</v>
          </cell>
        </row>
        <row r="706">
          <cell r="A706" t="str">
            <v>2020003050127Asesoría y AT- apoyo logístico</v>
          </cell>
          <cell r="B706" t="str">
            <v>Secretaría Seccional de Salud y Protección Social</v>
          </cell>
          <cell r="C706">
            <v>2020003050127</v>
          </cell>
          <cell r="D706" t="str">
            <v>Asesoría y AT- apoyo logístico</v>
          </cell>
          <cell r="E706" t="str">
            <v>01.01.2023</v>
          </cell>
          <cell r="F706" t="str">
            <v>30.09.2023</v>
          </cell>
          <cell r="G706">
            <v>2</v>
          </cell>
          <cell r="H706" t="str">
            <v>Durante el tercer trimestre se realizaron 2 actividades con apoyo logístico: Día Mundial de la Salud Ambiental, mesa técnica de medicamentos y sustancias químicas y el taller de farmacovigilancia a instituciones prestadoras de servicios de salud del Valle de Aburrá.</v>
          </cell>
        </row>
        <row r="707">
          <cell r="A707" t="str">
            <v>2020003050127Desarrollo Tecnológico IVC</v>
          </cell>
          <cell r="B707" t="str">
            <v>Secretaría Seccional de Salud y Protección Social</v>
          </cell>
          <cell r="C707">
            <v>2020003050127</v>
          </cell>
          <cell r="D707" t="str">
            <v>Desarrollo Tecnológico IVC</v>
          </cell>
          <cell r="E707" t="str">
            <v>01.01.2023</v>
          </cell>
          <cell r="F707" t="str">
            <v>30.09.2023</v>
          </cell>
          <cell r="G707">
            <v>0</v>
          </cell>
        </row>
        <row r="708">
          <cell r="A708" t="str">
            <v>2020003050127Otras acciones IVC y AAT</v>
          </cell>
          <cell r="B708" t="str">
            <v>Secretaría Seccional de Salud y Protección Social</v>
          </cell>
          <cell r="C708">
            <v>2020003050127</v>
          </cell>
          <cell r="D708" t="str">
            <v>Otras acciones IVC y AAT</v>
          </cell>
          <cell r="E708" t="str">
            <v>01.01.2023</v>
          </cell>
          <cell r="F708" t="str">
            <v>30.09.2023</v>
          </cell>
          <cell r="G708">
            <v>0</v>
          </cell>
        </row>
        <row r="709">
          <cell r="A709" t="str">
            <v>2020003050127Actividades de educa-comunic salud</v>
          </cell>
          <cell r="B709" t="str">
            <v>Secretaría Seccional de Salud y Protección Social</v>
          </cell>
          <cell r="C709">
            <v>2020003050127</v>
          </cell>
          <cell r="D709" t="str">
            <v>Actividades de educa-comunic salud</v>
          </cell>
          <cell r="E709" t="str">
            <v>01.01.2023</v>
          </cell>
          <cell r="F709" t="str">
            <v>30.09.2023</v>
          </cell>
          <cell r="G709">
            <v>1</v>
          </cell>
          <cell r="H709" t="str">
            <v>En el tercer trimestre se inició la ejecución de la estrategia BTL para la sensibilización en instituciones educativas de 18 en la promoción y prevención del uso adecuado de medicamentos y peligros de la automedicación.</v>
          </cell>
        </row>
        <row r="710">
          <cell r="A710" t="str">
            <v>2020003050127Gestión del proyecto</v>
          </cell>
          <cell r="B710" t="str">
            <v>Secretaría Seccional de Salud y Protección Social</v>
          </cell>
          <cell r="C710">
            <v>2020003050127</v>
          </cell>
          <cell r="D710" t="str">
            <v>Gestión del proyecto</v>
          </cell>
          <cell r="E710" t="str">
            <v>01.01.2023</v>
          </cell>
          <cell r="F710" t="str">
            <v>30.09.2023</v>
          </cell>
          <cell r="G710">
            <v>1434</v>
          </cell>
        </row>
        <row r="711">
          <cell r="A711" t="str">
            <v>2020003050127Fondo Rotatorio de Estupefacientes</v>
          </cell>
          <cell r="B711" t="str">
            <v>Secretaría Seccional de Salud y Protección Social</v>
          </cell>
          <cell r="C711">
            <v>2020003050127</v>
          </cell>
          <cell r="D711" t="str">
            <v>Fondo Rotatorio de Estupefacientes</v>
          </cell>
          <cell r="E711" t="str">
            <v>01.01.2023</v>
          </cell>
          <cell r="F711" t="str">
            <v>30.09.2023</v>
          </cell>
          <cell r="G711">
            <v>3</v>
          </cell>
          <cell r="H711" t="str">
            <v>Durante el segundo semestre de 2023 se realizó una compra de medicamentos monopolio del Estado con tres entregas parciales por $ 1.261´965.990.</v>
          </cell>
        </row>
        <row r="712">
          <cell r="A712" t="str">
            <v>2020003050130Soporte Actividades por Competen de Ley</v>
          </cell>
          <cell r="B712" t="str">
            <v>Secretaría Seccional de Salud y Protección Social</v>
          </cell>
          <cell r="C712">
            <v>2020003050130</v>
          </cell>
          <cell r="D712" t="str">
            <v>Soporte Actividades por Competen de Ley</v>
          </cell>
          <cell r="E712" t="str">
            <v>01.01.2023</v>
          </cell>
          <cell r="F712" t="str">
            <v>30.09.2023</v>
          </cell>
          <cell r="G712">
            <v>3</v>
          </cell>
        </row>
        <row r="713">
          <cell r="A713" t="str">
            <v>2020003050130Gestión del proyecto</v>
          </cell>
          <cell r="B713" t="str">
            <v>Secretaría Seccional de Salud y Protección Social</v>
          </cell>
          <cell r="C713">
            <v>2020003050130</v>
          </cell>
          <cell r="D713" t="str">
            <v>Gestión del proyecto</v>
          </cell>
          <cell r="E713" t="str">
            <v>01.01.2023</v>
          </cell>
          <cell r="F713" t="str">
            <v>30.09.2023</v>
          </cell>
          <cell r="G713">
            <v>3</v>
          </cell>
        </row>
        <row r="714">
          <cell r="A714" t="str">
            <v>2020003050130Apoyo a ESE para prestac de ss de salud</v>
          </cell>
          <cell r="B714" t="str">
            <v>Secretaría Seccional de Salud y Protección Social</v>
          </cell>
          <cell r="C714">
            <v>2020003050130</v>
          </cell>
          <cell r="D714" t="str">
            <v>Apoyo a ESE para prestac de ss de salud</v>
          </cell>
          <cell r="E714" t="str">
            <v>NA</v>
          </cell>
          <cell r="F714" t="str">
            <v>NA</v>
          </cell>
          <cell r="G714" t="str">
            <v>NA</v>
          </cell>
        </row>
        <row r="715">
          <cell r="A715" t="str">
            <v>2020003050130Operación Aérea</v>
          </cell>
          <cell r="B715" t="str">
            <v>Secretaría Seccional de Salud y Protección Social</v>
          </cell>
          <cell r="C715">
            <v>2020003050130</v>
          </cell>
          <cell r="D715" t="str">
            <v>Operación Aérea</v>
          </cell>
          <cell r="E715" t="str">
            <v>01.01.2023</v>
          </cell>
          <cell r="F715" t="str">
            <v>30.09.2023</v>
          </cell>
          <cell r="G715">
            <v>236.3</v>
          </cell>
        </row>
        <row r="716">
          <cell r="A716" t="str">
            <v>2020003050131Soporte Actividades por Competen de Ley</v>
          </cell>
          <cell r="B716" t="str">
            <v>Secretaría Seccional de Salud y Protección Social</v>
          </cell>
          <cell r="C716">
            <v>2020003050131</v>
          </cell>
          <cell r="D716" t="str">
            <v>Soporte Actividades por Competen de Ley</v>
          </cell>
          <cell r="E716" t="str">
            <v>01.01.2023</v>
          </cell>
          <cell r="F716" t="str">
            <v>30.09.2023</v>
          </cell>
          <cell r="G716">
            <v>3</v>
          </cell>
        </row>
        <row r="717">
          <cell r="A717" t="str">
            <v>2020003050131Gestión del proyecto</v>
          </cell>
          <cell r="B717" t="str">
            <v>Secretaría Seccional de Salud y Protección Social</v>
          </cell>
          <cell r="C717">
            <v>2020003050131</v>
          </cell>
          <cell r="D717" t="str">
            <v>Gestión del proyecto</v>
          </cell>
          <cell r="E717" t="str">
            <v>NA</v>
          </cell>
          <cell r="F717" t="str">
            <v>NA</v>
          </cell>
          <cell r="G717" t="str">
            <v>NA</v>
          </cell>
        </row>
        <row r="718">
          <cell r="A718" t="str">
            <v>2020003050131Events institucionals fortalecimiet</v>
          </cell>
          <cell r="B718" t="str">
            <v>Secretaría Seccional de Salud y Protección Social</v>
          </cell>
          <cell r="C718">
            <v>2020003050131</v>
          </cell>
          <cell r="D718" t="str">
            <v>Events institucionals fortalecimiet</v>
          </cell>
          <cell r="E718" t="str">
            <v>01.01.2023</v>
          </cell>
          <cell r="F718" t="str">
            <v>30.09.2023</v>
          </cell>
          <cell r="G718">
            <v>3</v>
          </cell>
        </row>
        <row r="719">
          <cell r="A719" t="str">
            <v>2020003050131Actividades de IEC</v>
          </cell>
          <cell r="B719" t="str">
            <v>Secretaría Seccional de Salud y Protección Social</v>
          </cell>
          <cell r="C719">
            <v>2020003050131</v>
          </cell>
          <cell r="D719" t="str">
            <v>Actividades de IEC</v>
          </cell>
          <cell r="E719" t="str">
            <v>01.01.2023</v>
          </cell>
          <cell r="F719" t="str">
            <v>30.09.2023</v>
          </cell>
          <cell r="G719">
            <v>3</v>
          </cell>
        </row>
        <row r="720">
          <cell r="A720" t="str">
            <v>2020003050132Fortalecer acciones de SP enmarcadas APS</v>
          </cell>
          <cell r="B720" t="str">
            <v>Secretaría Seccional de Salud y Protección Social</v>
          </cell>
          <cell r="C720">
            <v>2020003050132</v>
          </cell>
          <cell r="D720" t="str">
            <v>Fortalecer acciones de SP enmarcadas APS</v>
          </cell>
          <cell r="E720" t="str">
            <v>01.01.2023</v>
          </cell>
          <cell r="F720" t="str">
            <v>30.09.2023</v>
          </cell>
          <cell r="G720">
            <v>30</v>
          </cell>
        </row>
        <row r="721">
          <cell r="A721" t="str">
            <v>2020003050132Gestión del Proyecto</v>
          </cell>
          <cell r="B721" t="str">
            <v>Secretaría Seccional de Salud y Protección Social</v>
          </cell>
          <cell r="C721">
            <v>2020003050132</v>
          </cell>
          <cell r="D721" t="str">
            <v>Gestión del Proyecto</v>
          </cell>
          <cell r="E721" t="str">
            <v>01.01.2023</v>
          </cell>
          <cell r="F721" t="str">
            <v>30.09.2023</v>
          </cell>
          <cell r="G721">
            <v>3</v>
          </cell>
        </row>
        <row r="722">
          <cell r="A722" t="str">
            <v>2020003050132Desarrollo Capacid Equips Bas Ent Labor</v>
          </cell>
          <cell r="B722" t="str">
            <v>Secretaría Seccional de Salud y Protección Social</v>
          </cell>
          <cell r="C722">
            <v>2020003050132</v>
          </cell>
          <cell r="D722" t="str">
            <v>Desarrollo Capacid Equips Bas Ent Labor</v>
          </cell>
          <cell r="E722" t="str">
            <v>01.01.2023</v>
          </cell>
          <cell r="F722" t="str">
            <v>30.09.2023</v>
          </cell>
          <cell r="G722">
            <v>20</v>
          </cell>
        </row>
        <row r="723">
          <cell r="A723" t="str">
            <v>2020003050132Diseñ revis ajust entor lab x medio APS</v>
          </cell>
          <cell r="B723" t="str">
            <v>Secretaría Seccional de Salud y Protección Social</v>
          </cell>
          <cell r="C723">
            <v>2020003050132</v>
          </cell>
          <cell r="D723" t="str">
            <v>Diseñ revis ajust entor lab x medio APS</v>
          </cell>
          <cell r="E723" t="str">
            <v>01.01.2023</v>
          </cell>
          <cell r="F723" t="str">
            <v>30.09.2023</v>
          </cell>
          <cell r="G723">
            <v>20</v>
          </cell>
        </row>
        <row r="724">
          <cell r="A724" t="str">
            <v>2020003050132Construc lineam y docum técn ajuste APS</v>
          </cell>
          <cell r="B724" t="str">
            <v>Secretaría Seccional de Salud y Protección Social</v>
          </cell>
          <cell r="C724">
            <v>2020003050132</v>
          </cell>
          <cell r="D724" t="str">
            <v>Construc lineam y docum técn ajuste APS</v>
          </cell>
          <cell r="E724" t="str">
            <v>01.01.2023</v>
          </cell>
          <cell r="F724" t="str">
            <v>30.09.2023</v>
          </cell>
          <cell r="G724">
            <v>30</v>
          </cell>
        </row>
        <row r="725">
          <cell r="A725" t="str">
            <v>2020003050132Evidencia acciones transversalizac APS</v>
          </cell>
          <cell r="B725" t="str">
            <v>Secretaría Seccional de Salud y Protección Social</v>
          </cell>
          <cell r="C725">
            <v>2020003050132</v>
          </cell>
          <cell r="D725" t="str">
            <v>Evidencia acciones transversalizac APS</v>
          </cell>
          <cell r="E725" t="str">
            <v>01.01.2023</v>
          </cell>
          <cell r="F725" t="str">
            <v>30.09.2023</v>
          </cell>
          <cell r="G725" t="str">
            <v>NA</v>
          </cell>
        </row>
        <row r="726">
          <cell r="A726" t="str">
            <v>2020003050132Soporte Actividades Comp Ley-Tranv APS</v>
          </cell>
          <cell r="B726" t="str">
            <v>Secretaría Seccional de Salud y Protección Social</v>
          </cell>
          <cell r="C726">
            <v>2020003050132</v>
          </cell>
          <cell r="D726" t="str">
            <v>Soporte Actividades Comp Ley-Tranv APS</v>
          </cell>
          <cell r="E726" t="str">
            <v>01.01.2023</v>
          </cell>
          <cell r="F726" t="str">
            <v>30.09.2023</v>
          </cell>
          <cell r="G726">
            <v>9</v>
          </cell>
        </row>
        <row r="727">
          <cell r="A727" t="str">
            <v>2020003050133Apoy dllo estrat estilos vida saludabl</v>
          </cell>
          <cell r="B727" t="str">
            <v>Secretaría Seccional de Salud y Protección Social</v>
          </cell>
          <cell r="C727">
            <v>2020003050133</v>
          </cell>
          <cell r="D727" t="str">
            <v>Apoy dllo estrat estilos vida saludabl</v>
          </cell>
          <cell r="E727" t="str">
            <v>01.01.2023</v>
          </cell>
          <cell r="F727" t="str">
            <v>30.09.2023</v>
          </cell>
          <cell r="G727">
            <v>0</v>
          </cell>
        </row>
        <row r="728">
          <cell r="A728" t="str">
            <v>2020003050133AOAT ruta integr atenc salud oral VALE</v>
          </cell>
          <cell r="B728" t="str">
            <v>Secretaría Seccional de Salud y Protección Social</v>
          </cell>
          <cell r="C728">
            <v>2020003050133</v>
          </cell>
          <cell r="D728" t="str">
            <v>AOAT ruta integr atenc salud oral VALE</v>
          </cell>
          <cell r="E728" t="str">
            <v>NA</v>
          </cell>
          <cell r="F728" t="str">
            <v>NA</v>
          </cell>
          <cell r="G728" t="str">
            <v>NA</v>
          </cell>
        </row>
        <row r="729">
          <cell r="A729" t="str">
            <v>2020003050133AyAt guía atenc IAM DMTII y tabaquismo</v>
          </cell>
          <cell r="B729" t="str">
            <v>Secretaría Seccional de Salud y Protección Social</v>
          </cell>
          <cell r="C729">
            <v>2020003050133</v>
          </cell>
          <cell r="D729" t="str">
            <v>AyAt guía atenc IAM DMTII y tabaquismo</v>
          </cell>
          <cell r="E729" t="str">
            <v>NA</v>
          </cell>
          <cell r="F729" t="str">
            <v>NA</v>
          </cell>
          <cell r="G729" t="str">
            <v>NA</v>
          </cell>
        </row>
        <row r="730">
          <cell r="A730" t="str">
            <v>2020003050133Encuent académ detecc temp cancer infan</v>
          </cell>
          <cell r="B730" t="str">
            <v>Secretaría Seccional de Salud y Protección Social</v>
          </cell>
          <cell r="C730">
            <v>2020003050133</v>
          </cell>
          <cell r="D730" t="str">
            <v>Encuent académ detecc temp cancer infan</v>
          </cell>
          <cell r="E730" t="str">
            <v>NA</v>
          </cell>
          <cell r="F730" t="str">
            <v>NA</v>
          </cell>
          <cell r="G730" t="str">
            <v>NA</v>
          </cell>
        </row>
        <row r="731">
          <cell r="A731" t="str">
            <v>2020003050133Talleres fortalecimiento diagnostico</v>
          </cell>
          <cell r="B731" t="str">
            <v>Secretaría Seccional de Salud y Protección Social</v>
          </cell>
          <cell r="C731">
            <v>2020003050133</v>
          </cell>
          <cell r="D731" t="str">
            <v>Talleres fortalecimiento diagnostico</v>
          </cell>
          <cell r="E731" t="str">
            <v>NA</v>
          </cell>
          <cell r="F731" t="str">
            <v>NA</v>
          </cell>
          <cell r="G731" t="str">
            <v>NA</v>
          </cell>
        </row>
        <row r="732">
          <cell r="A732" t="str">
            <v>2020003050133AyAT implem ruta cáncer menores 18 años</v>
          </cell>
          <cell r="B732" t="str">
            <v>Secretaría Seccional de Salud y Protección Social</v>
          </cell>
          <cell r="C732">
            <v>2020003050133</v>
          </cell>
          <cell r="D732" t="str">
            <v>AyAT implem ruta cáncer menores 18 años</v>
          </cell>
          <cell r="E732" t="str">
            <v>NA</v>
          </cell>
          <cell r="F732" t="str">
            <v>NA</v>
          </cell>
          <cell r="G732" t="str">
            <v>NA</v>
          </cell>
        </row>
        <row r="733">
          <cell r="A733" t="str">
            <v>2020003050133IEC factores riesgoyfactores protect</v>
          </cell>
          <cell r="B733" t="str">
            <v>Secretaría Seccional de Salud y Protección Social</v>
          </cell>
          <cell r="C733">
            <v>2020003050133</v>
          </cell>
          <cell r="D733" t="str">
            <v>IEC factores riesgoyfactores protect</v>
          </cell>
          <cell r="E733" t="str">
            <v>NA</v>
          </cell>
          <cell r="F733" t="str">
            <v>NA</v>
          </cell>
          <cell r="G733" t="str">
            <v>NA</v>
          </cell>
        </row>
        <row r="734">
          <cell r="A734" t="str">
            <v>2020003050133Apoy dllo estrat gestiónyriesgo cáncer</v>
          </cell>
          <cell r="B734" t="str">
            <v>Secretaría Seccional de Salud y Protección Social</v>
          </cell>
          <cell r="C734">
            <v>2020003050133</v>
          </cell>
          <cell r="D734" t="str">
            <v>Apoy dllo estrat gestiónyriesgo cáncer</v>
          </cell>
          <cell r="E734" t="str">
            <v>NA</v>
          </cell>
          <cell r="F734" t="str">
            <v>NA</v>
          </cell>
          <cell r="G734" t="str">
            <v>NA</v>
          </cell>
        </row>
        <row r="735">
          <cell r="A735" t="str">
            <v>2020003050133Activid fort diag neoplasias pobl femen</v>
          </cell>
          <cell r="B735" t="str">
            <v>Secretaría Seccional de Salud y Protección Social</v>
          </cell>
          <cell r="C735">
            <v>2020003050133</v>
          </cell>
          <cell r="D735" t="str">
            <v>Activid fort diag neoplasias pobl femen</v>
          </cell>
          <cell r="E735" t="str">
            <v>NA</v>
          </cell>
          <cell r="F735" t="str">
            <v>NA</v>
          </cell>
          <cell r="G735" t="str">
            <v>NA</v>
          </cell>
        </row>
        <row r="736">
          <cell r="A736" t="str">
            <v>2020003050133Fort sist informac cáncer (Regist pobl)</v>
          </cell>
          <cell r="B736" t="str">
            <v>Secretaría Seccional de Salud y Protección Social</v>
          </cell>
          <cell r="C736">
            <v>2020003050133</v>
          </cell>
          <cell r="D736" t="str">
            <v>Fort sist informac cáncer (Regist pobl)</v>
          </cell>
          <cell r="E736" t="str">
            <v>NA</v>
          </cell>
          <cell r="F736" t="str">
            <v>NA</v>
          </cell>
          <cell r="G736" t="str">
            <v>NA</v>
          </cell>
        </row>
        <row r="737">
          <cell r="A737" t="str">
            <v>2020003050133AyAT implement ruta cáncer mama</v>
          </cell>
          <cell r="B737" t="str">
            <v>Secretaría Seccional de Salud y Protección Social</v>
          </cell>
          <cell r="C737">
            <v>2020003050133</v>
          </cell>
          <cell r="D737" t="str">
            <v>AyAT implement ruta cáncer mama</v>
          </cell>
          <cell r="E737" t="str">
            <v>NA</v>
          </cell>
          <cell r="F737" t="str">
            <v>NA</v>
          </cell>
          <cell r="G737" t="str">
            <v>NA</v>
          </cell>
        </row>
        <row r="738">
          <cell r="A738" t="str">
            <v>2020003050133Asesorar implementación estrategia CERS</v>
          </cell>
          <cell r="B738" t="str">
            <v>Secretaría Seccional de Salud y Protección Social</v>
          </cell>
          <cell r="C738">
            <v>2020003050133</v>
          </cell>
          <cell r="D738" t="str">
            <v>Asesorar implementación estrategia CERS</v>
          </cell>
          <cell r="E738" t="str">
            <v>NA</v>
          </cell>
          <cell r="F738" t="str">
            <v>NA</v>
          </cell>
          <cell r="G738" t="str">
            <v>NA</v>
          </cell>
        </row>
        <row r="739">
          <cell r="A739" t="str">
            <v>2020003050133Salud visual</v>
          </cell>
          <cell r="B739" t="str">
            <v>Secretaría Seccional de Salud y Protección Social</v>
          </cell>
          <cell r="C739">
            <v>2020003050133</v>
          </cell>
          <cell r="D739" t="str">
            <v>Salud visual</v>
          </cell>
          <cell r="E739" t="str">
            <v>01.01.2023</v>
          </cell>
          <cell r="F739" t="str">
            <v>30.09.2023</v>
          </cell>
          <cell r="G739">
            <v>1</v>
          </cell>
        </row>
        <row r="740">
          <cell r="A740" t="str">
            <v>2020003050133Gestión del proyecto-AoAT</v>
          </cell>
          <cell r="B740" t="str">
            <v>Secretaría Seccional de Salud y Protección Social</v>
          </cell>
          <cell r="C740">
            <v>2020003050133</v>
          </cell>
          <cell r="D740" t="str">
            <v>Gestión del proyecto-AoAT</v>
          </cell>
          <cell r="E740" t="str">
            <v>01.01.2023</v>
          </cell>
          <cell r="F740" t="str">
            <v>30.09.2023</v>
          </cell>
          <cell r="G740">
            <v>29</v>
          </cell>
        </row>
        <row r="741">
          <cell r="A741" t="str">
            <v>2020003050133Soporte en Actividades Compe Ley y AoAT</v>
          </cell>
          <cell r="B741" t="str">
            <v>Secretaría Seccional de Salud y Protección Social</v>
          </cell>
          <cell r="C741">
            <v>2020003050133</v>
          </cell>
          <cell r="D741" t="str">
            <v>Soporte en Actividades Compe Ley y AoAT</v>
          </cell>
          <cell r="E741" t="str">
            <v>01.01.2023</v>
          </cell>
          <cell r="F741" t="str">
            <v>30.09.2023</v>
          </cell>
          <cell r="G741">
            <v>82</v>
          </cell>
        </row>
        <row r="742">
          <cell r="A742" t="str">
            <v>2020003050133Actividades de IEC-PIC</v>
          </cell>
          <cell r="B742" t="str">
            <v>Secretaría Seccional de Salud y Protección Social</v>
          </cell>
          <cell r="C742">
            <v>2020003050133</v>
          </cell>
          <cell r="D742" t="str">
            <v>Actividades de IEC-PIC</v>
          </cell>
          <cell r="E742" t="str">
            <v>01.01.2023</v>
          </cell>
          <cell r="F742" t="str">
            <v>30.09.2023</v>
          </cell>
          <cell r="G742">
            <v>1</v>
          </cell>
          <cell r="H742" t="str">
            <v>Contrato de teleantioquia</v>
          </cell>
        </row>
        <row r="743">
          <cell r="A743" t="str">
            <v>2020003050134Elaborar divulgar y mantener arquitec TI</v>
          </cell>
          <cell r="B743" t="str">
            <v>Secretaría Seccional de Salud y Protección Social</v>
          </cell>
          <cell r="C743">
            <v>2020003050134</v>
          </cell>
          <cell r="D743" t="str">
            <v>Elaborar divulgar y mantener arquitec TI</v>
          </cell>
          <cell r="E743" t="str">
            <v>NA</v>
          </cell>
          <cell r="F743" t="str">
            <v>NA</v>
          </cell>
          <cell r="G743" t="str">
            <v>NA</v>
          </cell>
        </row>
        <row r="744">
          <cell r="A744" t="str">
            <v>2020003050134Gestion del Proyecto-Elb,div mant Arq TI</v>
          </cell>
          <cell r="B744" t="str">
            <v>Secretaría Seccional de Salud y Protección Social</v>
          </cell>
          <cell r="C744">
            <v>2020003050134</v>
          </cell>
          <cell r="D744" t="str">
            <v>Gestion del Proyecto-Elb,div mant Arq TI</v>
          </cell>
          <cell r="E744" t="str">
            <v>01.01.2023</v>
          </cell>
          <cell r="F744" t="str">
            <v>30.09.2023</v>
          </cell>
          <cell r="G744">
            <v>30</v>
          </cell>
        </row>
        <row r="745">
          <cell r="A745" t="str">
            <v>2020003050134Implem, desple, mantener servi Informac</v>
          </cell>
          <cell r="B745" t="str">
            <v>Secretaría Seccional de Salud y Protección Social</v>
          </cell>
          <cell r="C745">
            <v>2020003050134</v>
          </cell>
          <cell r="D745" t="str">
            <v>Implem, desple, mantener servi Informac</v>
          </cell>
          <cell r="E745" t="str">
            <v>01.01.2023</v>
          </cell>
          <cell r="F745" t="str">
            <v>30.09.2023</v>
          </cell>
          <cell r="G745">
            <v>1</v>
          </cell>
        </row>
        <row r="746">
          <cell r="A746" t="str">
            <v>2020003050134Def. estandares, proced, bodega datos.</v>
          </cell>
          <cell r="B746" t="str">
            <v>Secretaría Seccional de Salud y Protección Social</v>
          </cell>
          <cell r="C746">
            <v>2020003050134</v>
          </cell>
          <cell r="D746" t="str">
            <v>Def. estandares, proced, bodega datos.</v>
          </cell>
          <cell r="E746" t="str">
            <v>NA</v>
          </cell>
          <cell r="F746" t="str">
            <v>NA</v>
          </cell>
          <cell r="G746" t="str">
            <v>NA</v>
          </cell>
        </row>
        <row r="747">
          <cell r="A747" t="str">
            <v>2020003050134Gestionar uso y apropiación tecnología</v>
          </cell>
          <cell r="B747" t="str">
            <v>Secretaría Seccional de Salud y Protección Social</v>
          </cell>
          <cell r="C747">
            <v>2020003050134</v>
          </cell>
          <cell r="D747" t="str">
            <v>Gestionar uso y apropiación tecnología</v>
          </cell>
          <cell r="E747" t="str">
            <v>01.01.2023</v>
          </cell>
          <cell r="F747" t="str">
            <v>30.09.2023</v>
          </cell>
          <cell r="G747">
            <v>17.5</v>
          </cell>
        </row>
        <row r="748">
          <cell r="A748" t="str">
            <v>2020003050134Actualizar y mantener la infraestructura</v>
          </cell>
          <cell r="B748" t="str">
            <v>Secretaría Seccional de Salud y Protección Social</v>
          </cell>
          <cell r="C748">
            <v>2020003050134</v>
          </cell>
          <cell r="D748" t="str">
            <v>Actualizar y mantener la infraestructura</v>
          </cell>
          <cell r="E748" t="str">
            <v>01.01.2023</v>
          </cell>
          <cell r="F748" t="str">
            <v>30.09.2023</v>
          </cell>
          <cell r="G748">
            <v>40</v>
          </cell>
        </row>
        <row r="749">
          <cell r="A749" t="str">
            <v>2020003050134Desarrollar y Mantener software</v>
          </cell>
          <cell r="B749" t="str">
            <v>Secretaría Seccional de Salud y Protección Social</v>
          </cell>
          <cell r="C749">
            <v>2020003050134</v>
          </cell>
          <cell r="D749" t="str">
            <v>Desarrollar y Mantener software</v>
          </cell>
          <cell r="E749" t="str">
            <v>01.01.2023</v>
          </cell>
          <cell r="F749" t="str">
            <v>30.09.2023</v>
          </cell>
          <cell r="G749">
            <v>11.5</v>
          </cell>
        </row>
        <row r="750">
          <cell r="A750" t="str">
            <v>2020003050135Apoyo a la Gestión del proyecto</v>
          </cell>
          <cell r="B750" t="str">
            <v>Secretaría Seccional de Salud y Protección Social</v>
          </cell>
          <cell r="C750">
            <v>2020003050135</v>
          </cell>
          <cell r="D750" t="str">
            <v>Apoyo a la Gestión del proyecto</v>
          </cell>
          <cell r="E750" t="str">
            <v>01.01.2023</v>
          </cell>
          <cell r="F750" t="str">
            <v>30.09.2023</v>
          </cell>
          <cell r="G750">
            <v>60</v>
          </cell>
        </row>
        <row r="751">
          <cell r="A751" t="str">
            <v>2020003050135Gestión del proyecto</v>
          </cell>
          <cell r="B751" t="str">
            <v>Secretaría Seccional de Salud y Protección Social</v>
          </cell>
          <cell r="C751">
            <v>2020003050135</v>
          </cell>
          <cell r="D751" t="str">
            <v>Gestión del proyecto</v>
          </cell>
          <cell r="E751" t="str">
            <v>01.01.2023</v>
          </cell>
          <cell r="F751" t="str">
            <v>30.09.2023</v>
          </cell>
          <cell r="G751">
            <v>9</v>
          </cell>
        </row>
        <row r="752">
          <cell r="A752" t="str">
            <v>2020003050135IEC salud sexual y reproductiva.</v>
          </cell>
          <cell r="B752" t="str">
            <v>Secretaría Seccional de Salud y Protección Social</v>
          </cell>
          <cell r="C752">
            <v>2020003050135</v>
          </cell>
          <cell r="D752" t="str">
            <v>IEC salud sexual y reproductiva.</v>
          </cell>
          <cell r="E752" t="str">
            <v>01.01.2023</v>
          </cell>
          <cell r="F752" t="str">
            <v>30.09.2023</v>
          </cell>
          <cell r="G752">
            <v>1</v>
          </cell>
        </row>
        <row r="753">
          <cell r="A753" t="str">
            <v>2020003050135AT y epid servicios amigables</v>
          </cell>
          <cell r="B753" t="str">
            <v>Secretaría Seccional de Salud y Protección Social</v>
          </cell>
          <cell r="C753">
            <v>2020003050135</v>
          </cell>
          <cell r="D753" t="str">
            <v>AT y epid servicios amigables</v>
          </cell>
          <cell r="E753" t="str">
            <v>01.01.2023</v>
          </cell>
          <cell r="F753" t="str">
            <v>30.09.2023</v>
          </cell>
          <cell r="G753">
            <v>25</v>
          </cell>
        </row>
        <row r="754">
          <cell r="A754" t="str">
            <v>2020003050135IEC Infección Transmisión Sexual</v>
          </cell>
          <cell r="B754" t="str">
            <v>Secretaría Seccional de Salud y Protección Social</v>
          </cell>
          <cell r="C754">
            <v>2020003050135</v>
          </cell>
          <cell r="D754" t="str">
            <v>IEC Infección Transmisión Sexual</v>
          </cell>
          <cell r="E754" t="str">
            <v>NA</v>
          </cell>
          <cell r="F754" t="str">
            <v>NA</v>
          </cell>
          <cell r="G754" t="str">
            <v>NA</v>
          </cell>
        </row>
        <row r="755">
          <cell r="A755" t="str">
            <v>2020003050135AT y epid Infección Transmisión Sexual</v>
          </cell>
          <cell r="B755" t="str">
            <v>Secretaría Seccional de Salud y Protección Social</v>
          </cell>
          <cell r="C755">
            <v>2020003050135</v>
          </cell>
          <cell r="D755" t="str">
            <v>AT y epid Infección Transmisión Sexual</v>
          </cell>
          <cell r="E755" t="str">
            <v>01.01.2023</v>
          </cell>
          <cell r="F755" t="str">
            <v>30.09.2023</v>
          </cell>
          <cell r="G755">
            <v>25</v>
          </cell>
        </row>
        <row r="756">
          <cell r="A756" t="str">
            <v>2020003050135IEC maternidad segura</v>
          </cell>
          <cell r="B756" t="str">
            <v>Secretaría Seccional de Salud y Protección Social</v>
          </cell>
          <cell r="C756">
            <v>2020003050135</v>
          </cell>
          <cell r="D756" t="str">
            <v>IEC maternidad segura</v>
          </cell>
          <cell r="E756" t="str">
            <v>NA</v>
          </cell>
          <cell r="F756" t="str">
            <v>NA</v>
          </cell>
          <cell r="G756" t="str">
            <v>NA</v>
          </cell>
        </row>
        <row r="757">
          <cell r="A757" t="str">
            <v>2020003050135AT y epid maternidad segura</v>
          </cell>
          <cell r="B757" t="str">
            <v>Secretaría Seccional de Salud y Protección Social</v>
          </cell>
          <cell r="C757">
            <v>2020003050135</v>
          </cell>
          <cell r="D757" t="str">
            <v>AT y epid maternidad segura</v>
          </cell>
          <cell r="E757" t="str">
            <v>01.01.2023</v>
          </cell>
          <cell r="F757" t="str">
            <v>30.09.2023</v>
          </cell>
          <cell r="G757">
            <v>35</v>
          </cell>
        </row>
        <row r="758">
          <cell r="A758" t="str">
            <v>2020003050136Informacion y comunicacion</v>
          </cell>
          <cell r="B758" t="str">
            <v>Secretaría Seccional de Salud y Protección Social</v>
          </cell>
          <cell r="C758">
            <v>2020003050136</v>
          </cell>
          <cell r="D758" t="str">
            <v>Informacion y comunicacion</v>
          </cell>
          <cell r="E758" t="str">
            <v>01.01.2023</v>
          </cell>
          <cell r="F758" t="str">
            <v>30.09.2023</v>
          </cell>
          <cell r="G758">
            <v>2</v>
          </cell>
        </row>
        <row r="759">
          <cell r="A759" t="str">
            <v>2020003050136Soprt actividades por competencia de Ley</v>
          </cell>
          <cell r="B759" t="str">
            <v>Secretaría Seccional de Salud y Protección Social</v>
          </cell>
          <cell r="C759">
            <v>2020003050136</v>
          </cell>
          <cell r="D759" t="str">
            <v>Soprt actividades por competencia de Ley</v>
          </cell>
          <cell r="E759" t="str">
            <v>01.01.2023</v>
          </cell>
          <cell r="F759" t="str">
            <v>30.09.2023</v>
          </cell>
          <cell r="G759">
            <v>90</v>
          </cell>
        </row>
        <row r="760">
          <cell r="A760" t="str">
            <v>2020003050136Gestión del proyecto</v>
          </cell>
          <cell r="B760" t="str">
            <v>Secretaría Seccional de Salud y Protección Social</v>
          </cell>
          <cell r="C760">
            <v>2020003050136</v>
          </cell>
          <cell r="D760" t="str">
            <v>Gestión del proyecto</v>
          </cell>
          <cell r="E760" t="str">
            <v>01.01.2023</v>
          </cell>
          <cell r="F760" t="str">
            <v>30.09.2023</v>
          </cell>
          <cell r="G760">
            <v>90</v>
          </cell>
        </row>
        <row r="761">
          <cell r="A761" t="str">
            <v>2020003050136Atención psicos victim conflicto armado</v>
          </cell>
          <cell r="B761" t="str">
            <v>Secretaría Seccional de Salud y Protección Social</v>
          </cell>
          <cell r="C761">
            <v>2020003050136</v>
          </cell>
          <cell r="D761" t="str">
            <v>Atención psicos victim conflicto armado</v>
          </cell>
          <cell r="E761" t="str">
            <v>01.01.2023</v>
          </cell>
          <cell r="F761" t="str">
            <v>30.09.2023</v>
          </cell>
          <cell r="G761">
            <v>14893</v>
          </cell>
        </row>
        <row r="762">
          <cell r="A762" t="str">
            <v>2020003050136AoAT protoc atenc integ enfoq dif víctim</v>
          </cell>
          <cell r="B762" t="str">
            <v>Secretaría Seccional de Salud y Protección Social</v>
          </cell>
          <cell r="C762">
            <v>2020003050136</v>
          </cell>
          <cell r="D762" t="str">
            <v>AoAT protoc atenc integ enfoq dif víctim</v>
          </cell>
          <cell r="E762" t="str">
            <v>NA</v>
          </cell>
          <cell r="F762" t="str">
            <v>NA</v>
          </cell>
          <cell r="G762" t="str">
            <v>NA</v>
          </cell>
        </row>
        <row r="763">
          <cell r="A763" t="str">
            <v>2020003050136AoAT Involucramiento Parental</v>
          </cell>
          <cell r="B763" t="str">
            <v>Secretaría Seccional de Salud y Protección Social</v>
          </cell>
          <cell r="C763">
            <v>2020003050136</v>
          </cell>
          <cell r="D763" t="str">
            <v>AoAT Involucramiento Parental</v>
          </cell>
          <cell r="E763" t="str">
            <v>01.01.2023</v>
          </cell>
          <cell r="F763" t="str">
            <v>30.09.2023</v>
          </cell>
          <cell r="G763">
            <v>90</v>
          </cell>
        </row>
        <row r="764">
          <cell r="A764" t="str">
            <v>2020003050136AoAT Resiliencia</v>
          </cell>
          <cell r="B764" t="str">
            <v>Secretaría Seccional de Salud y Protección Social</v>
          </cell>
          <cell r="C764">
            <v>2020003050136</v>
          </cell>
          <cell r="D764" t="str">
            <v>AoAT Resiliencia</v>
          </cell>
          <cell r="E764" t="str">
            <v>01.01.2023</v>
          </cell>
          <cell r="F764" t="str">
            <v>30.09.2023</v>
          </cell>
          <cell r="G764">
            <v>90</v>
          </cell>
        </row>
        <row r="765">
          <cell r="A765" t="str">
            <v>2020003050136Atenc mujer teleap distint form violenc</v>
          </cell>
          <cell r="B765" t="str">
            <v>Secretaría Seccional de Salud y Protección Social</v>
          </cell>
          <cell r="C765">
            <v>2020003050136</v>
          </cell>
          <cell r="D765" t="str">
            <v>Atenc mujer teleap distint form violenc</v>
          </cell>
          <cell r="E765" t="str">
            <v>01.01.2023</v>
          </cell>
          <cell r="F765" t="str">
            <v>30.09.2023</v>
          </cell>
          <cell r="G765">
            <v>0</v>
          </cell>
        </row>
        <row r="766">
          <cell r="A766" t="str">
            <v>2020003050136Polít públic salud mental armonizad SPA</v>
          </cell>
          <cell r="B766" t="str">
            <v>Secretaría Seccional de Salud y Protección Social</v>
          </cell>
          <cell r="C766">
            <v>2020003050136</v>
          </cell>
          <cell r="D766" t="str">
            <v>Polít públic salud mental armonizad SPA</v>
          </cell>
          <cell r="E766" t="str">
            <v>01.01.2023</v>
          </cell>
          <cell r="F766" t="str">
            <v>30.09.2023</v>
          </cell>
          <cell r="G766">
            <v>1</v>
          </cell>
        </row>
        <row r="767">
          <cell r="A767" t="str">
            <v>2020003050136AoAT diferentes Formas de Violencia</v>
          </cell>
          <cell r="B767" t="str">
            <v>Secretaría Seccional de Salud y Protección Social</v>
          </cell>
          <cell r="C767">
            <v>2020003050136</v>
          </cell>
          <cell r="D767" t="str">
            <v>AoAT diferentes Formas de Violencia</v>
          </cell>
          <cell r="E767" t="str">
            <v>NA</v>
          </cell>
          <cell r="F767" t="str">
            <v>NA</v>
          </cell>
          <cell r="G767" t="str">
            <v>NA</v>
          </cell>
        </row>
        <row r="768">
          <cell r="A768" t="str">
            <v>2020003050136AoAT Conducta Suicida</v>
          </cell>
          <cell r="B768" t="str">
            <v>Secretaría Seccional de Salud y Protección Social</v>
          </cell>
          <cell r="C768">
            <v>2020003050136</v>
          </cell>
          <cell r="D768" t="str">
            <v>AoAT Conducta Suicida</v>
          </cell>
          <cell r="E768" t="str">
            <v>NA</v>
          </cell>
          <cell r="F768" t="str">
            <v>NA</v>
          </cell>
          <cell r="G768" t="str">
            <v>NA</v>
          </cell>
        </row>
        <row r="769">
          <cell r="A769" t="str">
            <v>2020003050137Seguimiento a Planes de mejora IRA-EDA</v>
          </cell>
          <cell r="B769" t="str">
            <v>Secretaría Seccional de Salud y Protección Social</v>
          </cell>
          <cell r="C769">
            <v>2020003050137</v>
          </cell>
          <cell r="D769" t="str">
            <v>Seguimiento a Planes de mejora IRA-EDA</v>
          </cell>
          <cell r="E769" t="str">
            <v>01.01.2023</v>
          </cell>
          <cell r="F769" t="str">
            <v>30.09.2023</v>
          </cell>
          <cell r="G769">
            <v>8</v>
          </cell>
          <cell r="H769" t="str">
            <v>corresponde a seguimiento mensual de casos</v>
          </cell>
        </row>
        <row r="770">
          <cell r="A770" t="str">
            <v>2020003050137Soporte en Actividades Compe Ley y AoAT</v>
          </cell>
          <cell r="B770" t="str">
            <v>Secretaría Seccional de Salud y Protección Social</v>
          </cell>
          <cell r="C770">
            <v>2020003050137</v>
          </cell>
          <cell r="D770" t="str">
            <v>Soporte en Actividades Compe Ley y AoAT</v>
          </cell>
          <cell r="E770" t="str">
            <v>01.01.2023</v>
          </cell>
          <cell r="F770" t="str">
            <v>30.09.2023</v>
          </cell>
          <cell r="G770">
            <v>8</v>
          </cell>
          <cell r="H770" t="str">
            <v>corresponde a número de profesionales de apoyo al proyecto</v>
          </cell>
        </row>
        <row r="771">
          <cell r="A771" t="str">
            <v>2020003050137Información, Educación, Educación-PIC</v>
          </cell>
          <cell r="B771" t="str">
            <v>Secretaría Seccional de Salud y Protección Social</v>
          </cell>
          <cell r="C771">
            <v>2020003050137</v>
          </cell>
          <cell r="D771" t="str">
            <v>Información, Educación, Educación-PIC</v>
          </cell>
          <cell r="E771" t="str">
            <v>01.01.2023</v>
          </cell>
          <cell r="F771" t="str">
            <v>30.09.2023</v>
          </cell>
          <cell r="G771">
            <v>0</v>
          </cell>
          <cell r="H771" t="str">
            <v>Corresponde a contrato con central de medios</v>
          </cell>
        </row>
        <row r="772">
          <cell r="A772" t="str">
            <v>2020003050137AoAT en las estrategias infancia</v>
          </cell>
          <cell r="B772" t="str">
            <v>Secretaría Seccional de Salud y Protección Social</v>
          </cell>
          <cell r="C772">
            <v>2020003050137</v>
          </cell>
          <cell r="D772" t="str">
            <v>AoAT en las estrategias infancia</v>
          </cell>
          <cell r="E772" t="str">
            <v>01.01.2023</v>
          </cell>
          <cell r="F772" t="str">
            <v>30.09.2023</v>
          </cell>
          <cell r="G772">
            <v>116</v>
          </cell>
          <cell r="H772" t="str">
            <v>corresponde a numero de municipios asesorados</v>
          </cell>
        </row>
        <row r="773">
          <cell r="A773" t="str">
            <v>2020003050137Gestión del proyecto</v>
          </cell>
          <cell r="B773" t="str">
            <v>Secretaría Seccional de Salud y Protección Social</v>
          </cell>
          <cell r="C773">
            <v>2020003050137</v>
          </cell>
          <cell r="D773" t="str">
            <v>Gestión del proyecto</v>
          </cell>
          <cell r="E773" t="str">
            <v>01.01.2023</v>
          </cell>
          <cell r="F773" t="str">
            <v>30.09.2023</v>
          </cell>
          <cell r="G773">
            <v>3</v>
          </cell>
          <cell r="H773" t="str">
            <v>corresponde al profesional de planta</v>
          </cell>
        </row>
        <row r="774">
          <cell r="A774" t="str">
            <v>2020003050137Vigil epid muertes por IRA EDA Desnut</v>
          </cell>
          <cell r="B774" t="str">
            <v>Secretaría Seccional de Salud y Protección Social</v>
          </cell>
          <cell r="C774">
            <v>2020003050137</v>
          </cell>
          <cell r="D774" t="str">
            <v>Vigil epid muertes por IRA EDA Desnut</v>
          </cell>
          <cell r="E774" t="str">
            <v>NA</v>
          </cell>
          <cell r="F774" t="str">
            <v>NA</v>
          </cell>
          <cell r="G774" t="str">
            <v>NA</v>
          </cell>
        </row>
        <row r="775">
          <cell r="A775" t="str">
            <v>2020003050137AOAT polit públ AIPI y estrat Mil dias</v>
          </cell>
          <cell r="B775" t="str">
            <v>Secretaría Seccional de Salud y Protección Social</v>
          </cell>
          <cell r="C775">
            <v>2020003050137</v>
          </cell>
          <cell r="D775" t="str">
            <v>AOAT polit públ AIPI y estrat Mil dias</v>
          </cell>
          <cell r="E775" t="str">
            <v>NA</v>
          </cell>
          <cell r="F775" t="str">
            <v>NA</v>
          </cell>
          <cell r="G775" t="str">
            <v>NA</v>
          </cell>
        </row>
        <row r="776">
          <cell r="A776" t="str">
            <v>2020003050137AOAT estrat AIEPI, salas ERA y Unid UAIC</v>
          </cell>
          <cell r="B776" t="str">
            <v>Secretaría Seccional de Salud y Protección Social</v>
          </cell>
          <cell r="C776">
            <v>2020003050137</v>
          </cell>
          <cell r="D776" t="str">
            <v>AOAT estrat AIEPI, salas ERA y Unid UAIC</v>
          </cell>
          <cell r="E776" t="str">
            <v>NA</v>
          </cell>
          <cell r="F776" t="str">
            <v>NA</v>
          </cell>
          <cell r="G776" t="str">
            <v>NA</v>
          </cell>
        </row>
        <row r="777">
          <cell r="A777" t="str">
            <v>2020003050138Soporte Actividades por Competen de Ley</v>
          </cell>
          <cell r="B777" t="str">
            <v>Secretaría Seccional de Salud y Protección Social</v>
          </cell>
          <cell r="C777">
            <v>2020003050138</v>
          </cell>
          <cell r="D777" t="str">
            <v>Soporte Actividades por Competen de Ley</v>
          </cell>
          <cell r="E777" t="str">
            <v>01.01.2023</v>
          </cell>
          <cell r="F777" t="str">
            <v>30.09.2023</v>
          </cell>
          <cell r="G777">
            <v>1</v>
          </cell>
        </row>
        <row r="778">
          <cell r="A778" t="str">
            <v>2020003050138Encuentros subregionales</v>
          </cell>
          <cell r="B778" t="str">
            <v>Secretaría Seccional de Salud y Protección Social</v>
          </cell>
          <cell r="C778">
            <v>2020003050138</v>
          </cell>
          <cell r="D778" t="str">
            <v>Encuentros subregionales</v>
          </cell>
          <cell r="E778" t="str">
            <v>01.01.2023</v>
          </cell>
          <cell r="F778" t="str">
            <v>30.09.2023</v>
          </cell>
          <cell r="G778">
            <v>1</v>
          </cell>
        </row>
        <row r="779">
          <cell r="A779" t="str">
            <v>2020003050138AyAT inclus enfoq diferenc género</v>
          </cell>
          <cell r="B779" t="str">
            <v>Secretaría Seccional de Salud y Protección Social</v>
          </cell>
          <cell r="C779">
            <v>2020003050138</v>
          </cell>
          <cell r="D779" t="str">
            <v>AyAT inclus enfoq diferenc género</v>
          </cell>
          <cell r="E779" t="str">
            <v>NA</v>
          </cell>
          <cell r="F779" t="str">
            <v>NA</v>
          </cell>
          <cell r="G779" t="str">
            <v>NA</v>
          </cell>
        </row>
        <row r="780">
          <cell r="A780" t="str">
            <v>2020003050138IEC enfoque étnic diferenc y género</v>
          </cell>
          <cell r="B780" t="str">
            <v>Secretaría Seccional de Salud y Protección Social</v>
          </cell>
          <cell r="C780">
            <v>2020003050138</v>
          </cell>
          <cell r="D780" t="str">
            <v>IEC enfoque étnic diferenc y género</v>
          </cell>
          <cell r="E780" t="str">
            <v>NA</v>
          </cell>
          <cell r="F780" t="str">
            <v>NA</v>
          </cell>
          <cell r="G780" t="str">
            <v>NA</v>
          </cell>
        </row>
        <row r="781">
          <cell r="A781" t="str">
            <v>2020003050138Gestión del proyecto</v>
          </cell>
          <cell r="B781" t="str">
            <v>Secretaría Seccional de Salud y Protección Social</v>
          </cell>
          <cell r="C781">
            <v>2020003050138</v>
          </cell>
          <cell r="D781" t="str">
            <v>Gestión del proyecto</v>
          </cell>
          <cell r="E781" t="str">
            <v>01.01.2023</v>
          </cell>
          <cell r="F781" t="str">
            <v>30.09.2023</v>
          </cell>
          <cell r="G781">
            <v>1</v>
          </cell>
        </row>
        <row r="782">
          <cell r="A782" t="str">
            <v>2020003050138AyAT implem RIAS enfoque étnic diferenc</v>
          </cell>
          <cell r="B782" t="str">
            <v>Secretaría Seccional de Salud y Protección Social</v>
          </cell>
          <cell r="C782">
            <v>2020003050138</v>
          </cell>
          <cell r="D782" t="str">
            <v>AyAT implem RIAS enfoque étnic diferenc</v>
          </cell>
          <cell r="E782" t="str">
            <v>01.01.2023</v>
          </cell>
          <cell r="F782" t="str">
            <v>30.09.2023</v>
          </cell>
          <cell r="G782">
            <v>22</v>
          </cell>
        </row>
        <row r="783">
          <cell r="A783" t="str">
            <v>2020003050138Formacion talento humano etnico: indigen</v>
          </cell>
          <cell r="B783" t="str">
            <v>Secretaría Seccional de Salud y Protección Social</v>
          </cell>
          <cell r="C783">
            <v>2020003050138</v>
          </cell>
          <cell r="D783" t="str">
            <v>Formacion talento humano etnico: indigen</v>
          </cell>
          <cell r="E783" t="str">
            <v>01.01.2023</v>
          </cell>
          <cell r="F783" t="str">
            <v>30.09.2023</v>
          </cell>
          <cell r="G783">
            <v>1</v>
          </cell>
        </row>
        <row r="784">
          <cell r="A784" t="str">
            <v>2020003050139Articul intersect probl aliment y nutr</v>
          </cell>
          <cell r="B784" t="str">
            <v>Secretaría Seccional de Salud y Protección Social</v>
          </cell>
          <cell r="C784">
            <v>2020003050139</v>
          </cell>
          <cell r="D784" t="str">
            <v>Articul intersect probl aliment y nutr</v>
          </cell>
          <cell r="E784" t="str">
            <v>NA</v>
          </cell>
          <cell r="F784" t="str">
            <v>NA</v>
          </cell>
          <cell r="G784" t="str">
            <v>NA</v>
          </cell>
        </row>
        <row r="785">
          <cell r="A785" t="str">
            <v>2020003050139Asesoría implem estrat IAMII en las IPS</v>
          </cell>
          <cell r="B785" t="str">
            <v>Secretaría Seccional de Salud y Protección Social</v>
          </cell>
          <cell r="C785">
            <v>2020003050139</v>
          </cell>
          <cell r="D785" t="str">
            <v>Asesoría implem estrat IAMII en las IPS</v>
          </cell>
          <cell r="E785" t="str">
            <v>01.01.2023</v>
          </cell>
          <cell r="F785" t="str">
            <v>30.09.2023</v>
          </cell>
          <cell r="G785">
            <v>65</v>
          </cell>
        </row>
        <row r="786">
          <cell r="A786" t="str">
            <v>2020003050139Gestión del proyecto</v>
          </cell>
          <cell r="B786" t="str">
            <v>Secretaría Seccional de Salud y Protección Social</v>
          </cell>
          <cell r="C786">
            <v>2020003050139</v>
          </cell>
          <cell r="D786" t="str">
            <v>Gestión del proyecto</v>
          </cell>
          <cell r="E786" t="str">
            <v>01.01.2023</v>
          </cell>
          <cell r="F786" t="str">
            <v>30.09.2023</v>
          </cell>
          <cell r="G786">
            <v>2</v>
          </cell>
        </row>
        <row r="787">
          <cell r="A787" t="str">
            <v>2020003050139AyAT prot vigil atenc malnutr défic exc</v>
          </cell>
          <cell r="B787" t="str">
            <v>Secretaría Seccional de Salud y Protección Social</v>
          </cell>
          <cell r="C787">
            <v>2020003050139</v>
          </cell>
          <cell r="D787" t="str">
            <v>AyAT prot vigil atenc malnutr défic exc</v>
          </cell>
          <cell r="E787" t="str">
            <v>01.01.2023</v>
          </cell>
          <cell r="F787" t="str">
            <v>30.09.2023</v>
          </cell>
          <cell r="G787">
            <v>80</v>
          </cell>
        </row>
        <row r="788">
          <cell r="A788" t="str">
            <v>2020003050139IEC alimentación y nutrición</v>
          </cell>
          <cell r="B788" t="str">
            <v>Secretaría Seccional de Salud y Protección Social</v>
          </cell>
          <cell r="C788">
            <v>2020003050139</v>
          </cell>
          <cell r="D788" t="str">
            <v>IEC alimentación y nutrición</v>
          </cell>
          <cell r="E788" t="str">
            <v>NP</v>
          </cell>
          <cell r="F788" t="str">
            <v>NP</v>
          </cell>
          <cell r="G788" t="str">
            <v>NP</v>
          </cell>
        </row>
        <row r="789">
          <cell r="A789" t="str">
            <v>2020003050142Soporte Actividades por Competen de Ley</v>
          </cell>
          <cell r="B789" t="str">
            <v>Secretaría Seccional de Salud y Protección Social</v>
          </cell>
          <cell r="C789">
            <v>2020003050142</v>
          </cell>
          <cell r="D789" t="str">
            <v>Soporte Actividades por Competen de Ley</v>
          </cell>
          <cell r="E789" t="str">
            <v>01.01.2023</v>
          </cell>
          <cell r="F789" t="str">
            <v>30.09.2023</v>
          </cell>
          <cell r="G789">
            <v>3</v>
          </cell>
        </row>
        <row r="790">
          <cell r="A790" t="str">
            <v>2020003050142Gestión Oferta Servi salud en el trabajo</v>
          </cell>
          <cell r="B790" t="str">
            <v>Secretaría Seccional de Salud y Protección Social</v>
          </cell>
          <cell r="C790">
            <v>2020003050142</v>
          </cell>
          <cell r="D790" t="str">
            <v>Gestión Oferta Servi salud en el trabajo</v>
          </cell>
          <cell r="E790" t="str">
            <v>01.01.2023</v>
          </cell>
          <cell r="F790" t="str">
            <v>30.09.2023</v>
          </cell>
          <cell r="G790" t="str">
            <v>NA</v>
          </cell>
        </row>
        <row r="791">
          <cell r="A791" t="str">
            <v>2020003050142Información-Educación y Comunicación</v>
          </cell>
          <cell r="B791" t="str">
            <v>Secretaría Seccional de Salud y Protección Social</v>
          </cell>
          <cell r="C791">
            <v>2020003050142</v>
          </cell>
          <cell r="D791" t="str">
            <v>Información-Educación y Comunicación</v>
          </cell>
          <cell r="E791" t="str">
            <v>01.01.2023</v>
          </cell>
          <cell r="F791" t="str">
            <v>30.09.2023</v>
          </cell>
          <cell r="G791">
            <v>0</v>
          </cell>
        </row>
        <row r="792">
          <cell r="A792" t="str">
            <v>2020003050142Vigilancia Sanitaria(Rx y oferta SO)</v>
          </cell>
          <cell r="B792" t="str">
            <v>Secretaría Seccional de Salud y Protección Social</v>
          </cell>
          <cell r="C792">
            <v>2020003050142</v>
          </cell>
          <cell r="D792" t="str">
            <v>Vigilancia Sanitaria(Rx y oferta SO)</v>
          </cell>
          <cell r="E792" t="str">
            <v>01.01.2023</v>
          </cell>
          <cell r="F792" t="str">
            <v>30.09.2023</v>
          </cell>
          <cell r="G792" t="str">
            <v>NA</v>
          </cell>
        </row>
        <row r="793">
          <cell r="A793" t="str">
            <v>2020003050142Apoyo a la Gestión, practicantes y otros</v>
          </cell>
          <cell r="B793" t="str">
            <v>Secretaría Seccional de Salud y Protección Social</v>
          </cell>
          <cell r="C793">
            <v>2020003050142</v>
          </cell>
          <cell r="D793" t="str">
            <v>Apoyo a la Gestión, practicantes y otros</v>
          </cell>
          <cell r="E793" t="str">
            <v>01.01.2023</v>
          </cell>
          <cell r="F793" t="str">
            <v>30.09.2023</v>
          </cell>
          <cell r="G793" t="str">
            <v>NA</v>
          </cell>
        </row>
        <row r="794">
          <cell r="A794" t="str">
            <v>2020003050142Control calidad equipos Rx</v>
          </cell>
          <cell r="B794" t="str">
            <v>Secretaría Seccional de Salud y Protección Social</v>
          </cell>
          <cell r="C794">
            <v>2020003050142</v>
          </cell>
          <cell r="D794" t="str">
            <v>Control calidad equipos Rx</v>
          </cell>
          <cell r="E794" t="str">
            <v>01.01.2023</v>
          </cell>
          <cell r="F794" t="str">
            <v>30.09.2023</v>
          </cell>
          <cell r="G794">
            <v>0.5</v>
          </cell>
        </row>
        <row r="795">
          <cell r="A795" t="str">
            <v>2020003050142Gestion del Proyecto</v>
          </cell>
          <cell r="B795" t="str">
            <v>Secretaría Seccional de Salud y Protección Social</v>
          </cell>
          <cell r="C795">
            <v>2020003050142</v>
          </cell>
          <cell r="D795" t="str">
            <v>Gestion del Proyecto</v>
          </cell>
          <cell r="E795" t="str">
            <v>01.01.2023</v>
          </cell>
          <cell r="F795" t="str">
            <v>30.09.2023</v>
          </cell>
          <cell r="G795">
            <v>3</v>
          </cell>
        </row>
        <row r="796">
          <cell r="A796" t="str">
            <v>2020003050143Soporte Actividades por Competen de Ley</v>
          </cell>
          <cell r="B796" t="str">
            <v>Secretaría Seccional de Salud y Protección Social</v>
          </cell>
          <cell r="C796">
            <v>2020003050143</v>
          </cell>
          <cell r="D796" t="str">
            <v>Soporte Actividades por Competen de Ley</v>
          </cell>
          <cell r="E796" t="str">
            <v>01.01.2023</v>
          </cell>
          <cell r="F796" t="str">
            <v>30.09.2023</v>
          </cell>
          <cell r="G796">
            <v>9</v>
          </cell>
        </row>
        <row r="797">
          <cell r="A797" t="str">
            <v>2020003050143Actividades de IEC–PIC</v>
          </cell>
          <cell r="B797" t="str">
            <v>Secretaría Seccional de Salud y Protección Social</v>
          </cell>
          <cell r="C797">
            <v>2020003050143</v>
          </cell>
          <cell r="D797" t="str">
            <v>Actividades de IEC–PIC</v>
          </cell>
          <cell r="E797" t="str">
            <v>01.01.2023</v>
          </cell>
          <cell r="F797" t="str">
            <v>30.09.2023</v>
          </cell>
          <cell r="G797">
            <v>0</v>
          </cell>
        </row>
        <row r="798">
          <cell r="A798" t="str">
            <v>2020003050143Analis calidad agua Acu urbano y piscina</v>
          </cell>
          <cell r="B798" t="str">
            <v>Secretaría Seccional de Salud y Protección Social</v>
          </cell>
          <cell r="C798">
            <v>2020003050143</v>
          </cell>
          <cell r="D798" t="str">
            <v>Analis calidad agua Acu urbano y piscina</v>
          </cell>
          <cell r="E798" t="str">
            <v>01.01.2023</v>
          </cell>
          <cell r="F798" t="str">
            <v>30.09.2023</v>
          </cell>
          <cell r="G798">
            <v>4001</v>
          </cell>
        </row>
        <row r="799">
          <cell r="A799" t="str">
            <v>2020003050143Seguimiento a procesos de IVC</v>
          </cell>
          <cell r="B799" t="str">
            <v>Secretaría Seccional de Salud y Protección Social</v>
          </cell>
          <cell r="C799">
            <v>2020003050143</v>
          </cell>
          <cell r="D799" t="str">
            <v>Seguimiento a procesos de IVC</v>
          </cell>
          <cell r="E799" t="str">
            <v>01.01.2023</v>
          </cell>
          <cell r="F799" t="str">
            <v>30.09.2023</v>
          </cell>
          <cell r="G799">
            <v>2</v>
          </cell>
        </row>
        <row r="800">
          <cell r="A800" t="str">
            <v>2020003050143Promoción Condiciones Sanitarias Agua</v>
          </cell>
          <cell r="B800" t="str">
            <v>Secretaría Seccional de Salud y Protección Social</v>
          </cell>
          <cell r="C800">
            <v>2020003050143</v>
          </cell>
          <cell r="D800" t="str">
            <v>Promoción Condiciones Sanitarias Agua</v>
          </cell>
          <cell r="E800" t="str">
            <v>NA</v>
          </cell>
          <cell r="F800" t="str">
            <v>NA</v>
          </cell>
          <cell r="G800" t="str">
            <v>NA</v>
          </cell>
        </row>
        <row r="801">
          <cell r="A801" t="str">
            <v>2020003050143Gestion del Proyecto</v>
          </cell>
          <cell r="B801" t="str">
            <v>Secretaría Seccional de Salud y Protección Social</v>
          </cell>
          <cell r="C801">
            <v>2020003050143</v>
          </cell>
          <cell r="D801" t="str">
            <v>Gestion del Proyecto</v>
          </cell>
          <cell r="E801" t="str">
            <v>01.01.2023</v>
          </cell>
          <cell r="F801" t="str">
            <v>30.09.2023</v>
          </cell>
          <cell r="G801">
            <v>3</v>
          </cell>
        </row>
        <row r="802">
          <cell r="A802" t="str">
            <v>2020003050143Asesoria y Asistencia a TAS</v>
          </cell>
          <cell r="B802" t="str">
            <v>Secretaría Seccional de Salud y Protección Social</v>
          </cell>
          <cell r="C802">
            <v>2020003050143</v>
          </cell>
          <cell r="D802" t="str">
            <v>Asesoria y Asistencia a TAS</v>
          </cell>
          <cell r="E802" t="str">
            <v>01.01.2023</v>
          </cell>
          <cell r="F802" t="str">
            <v>30.09.2023</v>
          </cell>
          <cell r="G802">
            <v>180</v>
          </cell>
        </row>
        <row r="803">
          <cell r="A803" t="str">
            <v>2020003050143Analis calidad agua pisc uso colectivo</v>
          </cell>
          <cell r="B803" t="str">
            <v>Secretaría Seccional de Salud y Protección Social</v>
          </cell>
          <cell r="C803">
            <v>2020003050143</v>
          </cell>
          <cell r="D803" t="str">
            <v>Analis calidad agua pisc uso colectivo</v>
          </cell>
          <cell r="E803" t="str">
            <v>NA</v>
          </cell>
          <cell r="F803" t="str">
            <v>NA</v>
          </cell>
          <cell r="G803" t="str">
            <v>NA</v>
          </cell>
        </row>
        <row r="804">
          <cell r="A804" t="str">
            <v>2020003050143Analis calidad agua cons hum- urban</v>
          </cell>
          <cell r="B804" t="str">
            <v>Secretaría Seccional de Salud y Protección Social</v>
          </cell>
          <cell r="C804">
            <v>2020003050143</v>
          </cell>
          <cell r="D804" t="str">
            <v>Analis calidad agua cons hum- urban</v>
          </cell>
          <cell r="E804" t="str">
            <v>01.01.2023</v>
          </cell>
          <cell r="F804" t="str">
            <v>30.09.2023</v>
          </cell>
          <cell r="G804" t="str">
            <v>NA</v>
          </cell>
        </row>
        <row r="805">
          <cell r="A805" t="str">
            <v>2020003050143Analis calidad agua cons hum- rural</v>
          </cell>
          <cell r="B805" t="str">
            <v>Secretaría Seccional de Salud y Protección Social</v>
          </cell>
          <cell r="C805">
            <v>2020003050143</v>
          </cell>
          <cell r="D805" t="str">
            <v>Analis calidad agua cons hum- rural</v>
          </cell>
          <cell r="E805" t="str">
            <v>01.01.2023</v>
          </cell>
          <cell r="F805" t="str">
            <v>30.09.2023</v>
          </cell>
          <cell r="G805">
            <v>4125</v>
          </cell>
        </row>
        <row r="806">
          <cell r="A806" t="str">
            <v>2020003050144Viviendas con fumig y prom de la salud</v>
          </cell>
          <cell r="B806" t="str">
            <v>Secretaría Seccional de Salud y Protección Social</v>
          </cell>
          <cell r="C806">
            <v>2020003050144</v>
          </cell>
          <cell r="D806" t="str">
            <v>Viviendas con fumig y prom de la salud</v>
          </cell>
          <cell r="E806" t="str">
            <v>01.01.2023</v>
          </cell>
          <cell r="F806" t="str">
            <v>30.09.2023</v>
          </cell>
          <cell r="G806">
            <v>102554</v>
          </cell>
        </row>
        <row r="807">
          <cell r="A807" t="str">
            <v>2020003050144Evaluación del riesgo de las ETV</v>
          </cell>
          <cell r="B807" t="str">
            <v>Secretaría Seccional de Salud y Protección Social</v>
          </cell>
          <cell r="C807">
            <v>2020003050144</v>
          </cell>
          <cell r="D807" t="str">
            <v>Evaluación del riesgo de las ETV</v>
          </cell>
          <cell r="E807" t="str">
            <v>01.01.2023</v>
          </cell>
          <cell r="F807" t="str">
            <v>30.09.2023</v>
          </cell>
          <cell r="G807">
            <v>3</v>
          </cell>
        </row>
        <row r="808">
          <cell r="A808" t="str">
            <v>2020003050144Gestión</v>
          </cell>
          <cell r="B808" t="str">
            <v>Secretaría Seccional de Salud y Protección Social</v>
          </cell>
          <cell r="C808">
            <v>2020003050144</v>
          </cell>
          <cell r="D808" t="str">
            <v>Gestión</v>
          </cell>
          <cell r="E808" t="str">
            <v>01.01.2023</v>
          </cell>
          <cell r="F808" t="str">
            <v>30.09.2023</v>
          </cell>
          <cell r="G808">
            <v>3</v>
          </cell>
        </row>
        <row r="809">
          <cell r="A809" t="str">
            <v>2020003050145Soporte Actividades por Competen de Ley</v>
          </cell>
          <cell r="B809" t="str">
            <v>Secretaría Seccional de Salud y Protección Social</v>
          </cell>
          <cell r="C809">
            <v>2020003050145</v>
          </cell>
          <cell r="D809" t="str">
            <v>Soporte Actividades por Competen de Ley</v>
          </cell>
          <cell r="E809" t="str">
            <v>01.01.2023</v>
          </cell>
          <cell r="F809" t="str">
            <v>30.09.2023</v>
          </cell>
          <cell r="G809">
            <v>3</v>
          </cell>
        </row>
        <row r="810">
          <cell r="A810" t="str">
            <v>2020003050145Suministros y equipos</v>
          </cell>
          <cell r="B810" t="str">
            <v>Secretaría Seccional de Salud y Protección Social</v>
          </cell>
          <cell r="C810">
            <v>2020003050145</v>
          </cell>
          <cell r="D810" t="str">
            <v>Suministros y equipos</v>
          </cell>
          <cell r="E810" t="str">
            <v>01.01.2023</v>
          </cell>
          <cell r="F810" t="str">
            <v>30.09.2023</v>
          </cell>
          <cell r="G810">
            <v>1</v>
          </cell>
        </row>
        <row r="811">
          <cell r="A811" t="str">
            <v>2020003050145Actividades de IEC en salud</v>
          </cell>
          <cell r="B811" t="str">
            <v>Secretaría Seccional de Salud y Protección Social</v>
          </cell>
          <cell r="C811">
            <v>2020003050145</v>
          </cell>
          <cell r="D811" t="str">
            <v>Actividades de IEC en salud</v>
          </cell>
          <cell r="E811" t="str">
            <v>01.01.2023</v>
          </cell>
          <cell r="F811" t="str">
            <v>30.09.2023</v>
          </cell>
          <cell r="G811">
            <v>1</v>
          </cell>
        </row>
        <row r="812">
          <cell r="A812" t="str">
            <v>2020003050145Apoyo a la Gestión</v>
          </cell>
          <cell r="B812" t="str">
            <v>Secretaría Seccional de Salud y Protección Social</v>
          </cell>
          <cell r="C812">
            <v>2020003050145</v>
          </cell>
          <cell r="D812" t="str">
            <v>Apoyo a la Gestión</v>
          </cell>
          <cell r="E812" t="str">
            <v>01.01.2023</v>
          </cell>
          <cell r="F812" t="str">
            <v>30.09.2023</v>
          </cell>
          <cell r="G812">
            <v>3</v>
          </cell>
        </row>
        <row r="813">
          <cell r="A813" t="str">
            <v>2020003050145Gestión del proyecto</v>
          </cell>
          <cell r="B813" t="str">
            <v>Secretaría Seccional de Salud y Protección Social</v>
          </cell>
          <cell r="C813">
            <v>2020003050145</v>
          </cell>
          <cell r="D813" t="str">
            <v>Gestión del proyecto</v>
          </cell>
          <cell r="E813" t="str">
            <v>01.01.2023</v>
          </cell>
          <cell r="F813" t="str">
            <v>30.09.2023</v>
          </cell>
          <cell r="G813">
            <v>3</v>
          </cell>
        </row>
        <row r="814">
          <cell r="A814" t="str">
            <v>2020003050146Gestion del Proyecto</v>
          </cell>
          <cell r="B814" t="str">
            <v>Secretaría Seccional de Salud y Protección Social</v>
          </cell>
          <cell r="C814">
            <v>2020003050146</v>
          </cell>
          <cell r="D814" t="str">
            <v>Gestion del Proyecto</v>
          </cell>
          <cell r="E814" t="str">
            <v>01.01.2023</v>
          </cell>
          <cell r="F814" t="str">
            <v>30.09.2023</v>
          </cell>
          <cell r="G814">
            <v>2</v>
          </cell>
          <cell r="H814" t="str">
            <v>Los recursos de nómina no se están ejecutando, se informó al área de financiera para la gestión pertinente</v>
          </cell>
        </row>
        <row r="815">
          <cell r="A815" t="str">
            <v>2020003050146Actividades IEC–PIC</v>
          </cell>
          <cell r="B815" t="str">
            <v>Secretaría Seccional de Salud y Protección Social</v>
          </cell>
          <cell r="C815">
            <v>2020003050146</v>
          </cell>
          <cell r="D815" t="str">
            <v>Actividades IEC–PIC</v>
          </cell>
          <cell r="E815" t="str">
            <v>01.01.2023</v>
          </cell>
          <cell r="F815" t="str">
            <v>30.09.2023</v>
          </cell>
          <cell r="G815">
            <v>0</v>
          </cell>
          <cell r="H815" t="str">
            <v>La campaña se realizará a partir del segundo semestre, a través del contrato No. 4600015551 con central de medios</v>
          </cell>
        </row>
        <row r="816">
          <cell r="A816" t="str">
            <v>2020003050146Fortalec y Apoyo Vig Epid intox qcas</v>
          </cell>
          <cell r="B816" t="str">
            <v>Secretaría Seccional de Salud y Protección Social</v>
          </cell>
          <cell r="C816">
            <v>2020003050146</v>
          </cell>
          <cell r="D816" t="str">
            <v>Fortalec y Apoyo Vig Epid intox qcas</v>
          </cell>
          <cell r="E816" t="str">
            <v>01.01.2023</v>
          </cell>
          <cell r="F816" t="str">
            <v>30.09.2023</v>
          </cell>
          <cell r="G816" t="str">
            <v>NA</v>
          </cell>
          <cell r="H816" t="str">
            <v>Convenio No 15094, con fecha de suscripción de 27/06/2023, realizado con la Facultad Nacional de Salud pública</v>
          </cell>
        </row>
        <row r="817">
          <cell r="A817" t="str">
            <v>2020003050146Apoyo para la Gestión del proyecto</v>
          </cell>
          <cell r="B817" t="str">
            <v>Secretaría Seccional de Salud y Protección Social</v>
          </cell>
          <cell r="C817">
            <v>2020003050146</v>
          </cell>
          <cell r="D817" t="str">
            <v>Apoyo para la Gestión del proyecto</v>
          </cell>
          <cell r="E817" t="str">
            <v>01.01.2023</v>
          </cell>
          <cell r="F817" t="str">
            <v>30.09.2023</v>
          </cell>
          <cell r="G817">
            <v>3</v>
          </cell>
          <cell r="H817" t="str">
            <v>El proyecto actualmente cuenta con el apoyo de tres profesionales contratados a través del convenio 4600015383</v>
          </cell>
        </row>
        <row r="818">
          <cell r="A818" t="str">
            <v>2020003050146Foment uso segur sust qca dism fact ries</v>
          </cell>
          <cell r="B818" t="str">
            <v>Secretaría Seccional de Salud y Protección Social</v>
          </cell>
          <cell r="C818">
            <v>2020003050146</v>
          </cell>
          <cell r="D818" t="str">
            <v>Foment uso segur sust qca dism fact ries</v>
          </cell>
          <cell r="E818" t="str">
            <v>01.01.2023</v>
          </cell>
          <cell r="F818" t="str">
            <v>30.09.2023</v>
          </cell>
          <cell r="G818" t="str">
            <v>NA</v>
          </cell>
        </row>
        <row r="819">
          <cell r="A819" t="str">
            <v>2020003050147Soporte Activ Comp Ley (AOAT y Vali PHE)</v>
          </cell>
          <cell r="B819" t="str">
            <v>Secretaría Seccional de Salud y Protección Social</v>
          </cell>
          <cell r="C819">
            <v>2020003050147</v>
          </cell>
          <cell r="D819" t="str">
            <v>Soporte Activ Comp Ley (AOAT y Vali PHE)</v>
          </cell>
          <cell r="E819" t="str">
            <v>01.01.2023</v>
          </cell>
          <cell r="F819" t="str">
            <v>30.09.2023</v>
          </cell>
          <cell r="G819">
            <v>65</v>
          </cell>
        </row>
        <row r="820">
          <cell r="A820" t="str">
            <v>2020003050147Capacitación actores calidad del aire</v>
          </cell>
          <cell r="B820" t="str">
            <v>Secretaría Seccional de Salud y Protección Social</v>
          </cell>
          <cell r="C820">
            <v>2020003050147</v>
          </cell>
          <cell r="D820" t="str">
            <v>Capacitación actores calidad del aire</v>
          </cell>
          <cell r="E820" t="str">
            <v>NA</v>
          </cell>
          <cell r="F820" t="str">
            <v>NA</v>
          </cell>
          <cell r="G820" t="str">
            <v>NA</v>
          </cell>
        </row>
        <row r="821">
          <cell r="A821" t="str">
            <v>2020003050147Capacitación actores Cambio climático</v>
          </cell>
          <cell r="B821" t="str">
            <v>Secretaría Seccional de Salud y Protección Social</v>
          </cell>
          <cell r="C821">
            <v>2020003050147</v>
          </cell>
          <cell r="D821" t="str">
            <v>Capacitación actores Cambio climático</v>
          </cell>
          <cell r="E821" t="str">
            <v>NA</v>
          </cell>
          <cell r="F821" t="str">
            <v>NA</v>
          </cell>
          <cell r="G821" t="str">
            <v>NA</v>
          </cell>
        </row>
        <row r="822">
          <cell r="A822" t="str">
            <v>2020003050147Valida revis planes hospital de emergenc</v>
          </cell>
          <cell r="B822" t="str">
            <v>Secretaría Seccional de Salud y Protección Social</v>
          </cell>
          <cell r="C822">
            <v>2020003050147</v>
          </cell>
          <cell r="D822" t="str">
            <v>Valida revis planes hospital de emergenc</v>
          </cell>
          <cell r="E822" t="str">
            <v>NA</v>
          </cell>
          <cell r="F822" t="str">
            <v>NA</v>
          </cell>
          <cell r="G822" t="str">
            <v>NA</v>
          </cell>
        </row>
        <row r="823">
          <cell r="A823" t="str">
            <v>2020003050147Diseñ sist vigilanc sanit Aire, C Climat</v>
          </cell>
          <cell r="B823" t="str">
            <v>Secretaría Seccional de Salud y Protección Social</v>
          </cell>
          <cell r="C823">
            <v>2020003050147</v>
          </cell>
          <cell r="D823" t="str">
            <v>Diseñ sist vigilanc sanit Aire, C Climat</v>
          </cell>
          <cell r="E823" t="str">
            <v>NA</v>
          </cell>
          <cell r="F823" t="str">
            <v>NA</v>
          </cell>
          <cell r="G823" t="str">
            <v>NA</v>
          </cell>
        </row>
        <row r="824">
          <cell r="A824" t="str">
            <v>2020003050147Implemen plan en base PACCSA.</v>
          </cell>
          <cell r="B824" t="str">
            <v>Secretaría Seccional de Salud y Protección Social</v>
          </cell>
          <cell r="C824">
            <v>2020003050147</v>
          </cell>
          <cell r="D824" t="str">
            <v>Implemen plan en base PACCSA.</v>
          </cell>
          <cell r="E824" t="str">
            <v>01.01.2023</v>
          </cell>
          <cell r="F824" t="str">
            <v>30.09.2023</v>
          </cell>
          <cell r="G824">
            <v>45</v>
          </cell>
        </row>
        <row r="825">
          <cell r="A825" t="str">
            <v>2020003050147Encuesta preval de sint respir y cardiov</v>
          </cell>
          <cell r="B825" t="str">
            <v>Secretaría Seccional de Salud y Protección Social</v>
          </cell>
          <cell r="C825">
            <v>2020003050147</v>
          </cell>
          <cell r="D825" t="str">
            <v>Encuesta preval de sint respir y cardiov</v>
          </cell>
          <cell r="E825" t="str">
            <v>NA</v>
          </cell>
          <cell r="F825" t="str">
            <v>NA</v>
          </cell>
          <cell r="G825" t="str">
            <v>NA</v>
          </cell>
        </row>
        <row r="826">
          <cell r="A826" t="str">
            <v>2020003050147Información Educación y Comunicación</v>
          </cell>
          <cell r="B826" t="str">
            <v>Secretaría Seccional de Salud y Protección Social</v>
          </cell>
          <cell r="C826">
            <v>2020003050147</v>
          </cell>
          <cell r="D826" t="str">
            <v>Información Educación y Comunicación</v>
          </cell>
          <cell r="E826" t="str">
            <v>01.01.2023</v>
          </cell>
          <cell r="F826" t="str">
            <v>30.09.2023</v>
          </cell>
          <cell r="G826">
            <v>0</v>
          </cell>
        </row>
        <row r="827">
          <cell r="A827" t="str">
            <v>2020003050148Ajuste institucional</v>
          </cell>
          <cell r="B827" t="str">
            <v>Secretaría Seccional de Salud y Protección Social</v>
          </cell>
          <cell r="C827">
            <v>2020003050148</v>
          </cell>
          <cell r="D827" t="str">
            <v>Ajuste institucional</v>
          </cell>
          <cell r="E827" t="str">
            <v>01.01.2023</v>
          </cell>
          <cell r="F827" t="str">
            <v>30.09.2023</v>
          </cell>
          <cell r="G827">
            <v>3</v>
          </cell>
        </row>
        <row r="828">
          <cell r="A828" t="str">
            <v>2020003050148Cofinanciación proy ambulancias</v>
          </cell>
          <cell r="B828" t="str">
            <v>Secretaría Seccional de Salud y Protección Social</v>
          </cell>
          <cell r="C828">
            <v>2020003050148</v>
          </cell>
          <cell r="D828" t="str">
            <v>Cofinanciación proy ambulancias</v>
          </cell>
          <cell r="E828" t="str">
            <v>01.01.2023</v>
          </cell>
          <cell r="F828" t="str">
            <v>30.09.2023</v>
          </cell>
          <cell r="G828">
            <v>1</v>
          </cell>
        </row>
        <row r="829">
          <cell r="A829" t="str">
            <v>2020003050148Cofinanciación proyec. dotación</v>
          </cell>
          <cell r="B829" t="str">
            <v>Secretaría Seccional de Salud y Protección Social</v>
          </cell>
          <cell r="C829">
            <v>2020003050148</v>
          </cell>
          <cell r="D829" t="str">
            <v>Cofinanciación proyec. dotación</v>
          </cell>
          <cell r="E829" t="str">
            <v>01.01.2023</v>
          </cell>
          <cell r="F829" t="str">
            <v>30.09.2023</v>
          </cell>
          <cell r="G829">
            <v>29</v>
          </cell>
        </row>
        <row r="830">
          <cell r="A830" t="str">
            <v>2020003050148Cofinanc. proy. infraestructura</v>
          </cell>
          <cell r="B830" t="str">
            <v>Secretaría Seccional de Salud y Protección Social</v>
          </cell>
          <cell r="C830">
            <v>2020003050148</v>
          </cell>
          <cell r="D830" t="str">
            <v>Cofinanc. proy. infraestructura</v>
          </cell>
          <cell r="E830" t="str">
            <v>01.01.2023</v>
          </cell>
          <cell r="F830" t="str">
            <v>30.09.2023</v>
          </cell>
          <cell r="G830">
            <v>89</v>
          </cell>
        </row>
        <row r="831">
          <cell r="A831" t="str">
            <v>2020003050148Trám rec estampilla prohospital</v>
          </cell>
          <cell r="B831" t="str">
            <v>Secretaría Seccional de Salud y Protección Social</v>
          </cell>
          <cell r="C831">
            <v>2020003050148</v>
          </cell>
          <cell r="D831" t="str">
            <v>Trám rec estampilla prohospital</v>
          </cell>
          <cell r="E831" t="str">
            <v>01.01.2023</v>
          </cell>
          <cell r="F831" t="str">
            <v>30.09.2023</v>
          </cell>
          <cell r="G831">
            <v>3</v>
          </cell>
        </row>
        <row r="832">
          <cell r="A832" t="str">
            <v>2020003050148Seguimiento y monitoreo a PSFF</v>
          </cell>
          <cell r="B832" t="str">
            <v>Secretaría Seccional de Salud y Protección Social</v>
          </cell>
          <cell r="C832">
            <v>2020003050148</v>
          </cell>
          <cell r="D832" t="str">
            <v>Seguimiento y monitoreo a PSFF</v>
          </cell>
          <cell r="E832" t="str">
            <v>01.01.2023</v>
          </cell>
          <cell r="F832" t="str">
            <v>30.09.2023</v>
          </cell>
          <cell r="G832">
            <v>3</v>
          </cell>
        </row>
        <row r="833">
          <cell r="A833" t="str">
            <v>2020003050148Gestión red de sangre</v>
          </cell>
          <cell r="B833" t="str">
            <v>Secretaría Seccional de Salud y Protección Social</v>
          </cell>
          <cell r="C833">
            <v>2020003050148</v>
          </cell>
          <cell r="D833" t="str">
            <v>Gestión red de sangre</v>
          </cell>
          <cell r="E833" t="str">
            <v>01.01.2023</v>
          </cell>
          <cell r="F833" t="str">
            <v>30.09.2023</v>
          </cell>
          <cell r="G833">
            <v>3</v>
          </cell>
        </row>
        <row r="834">
          <cell r="A834" t="str">
            <v>2020003050148Gestión del Proyecto</v>
          </cell>
          <cell r="B834" t="str">
            <v>Secretaría Seccional de Salud y Protección Social</v>
          </cell>
          <cell r="C834">
            <v>2020003050148</v>
          </cell>
          <cell r="D834" t="str">
            <v>Gestión del Proyecto</v>
          </cell>
          <cell r="E834" t="str">
            <v>01.01.2023</v>
          </cell>
          <cell r="F834" t="str">
            <v>30.09.2023</v>
          </cell>
          <cell r="G834">
            <v>3</v>
          </cell>
        </row>
        <row r="835">
          <cell r="A835" t="str">
            <v>2020003050148Infraestructura TIC</v>
          </cell>
          <cell r="B835" t="str">
            <v>Secretaría Seccional de Salud y Protección Social</v>
          </cell>
          <cell r="C835">
            <v>2020003050148</v>
          </cell>
          <cell r="D835" t="str">
            <v>Infraestructura TIC</v>
          </cell>
          <cell r="E835" t="str">
            <v>01.01.2023</v>
          </cell>
          <cell r="F835" t="str">
            <v>30.09.2023</v>
          </cell>
          <cell r="G835">
            <v>63</v>
          </cell>
        </row>
        <row r="836">
          <cell r="A836" t="str">
            <v>2020003050148Soporte Actividades por Competen de Ley</v>
          </cell>
          <cell r="B836" t="str">
            <v>Secretaría Seccional de Salud y Protección Social</v>
          </cell>
          <cell r="C836">
            <v>2020003050148</v>
          </cell>
          <cell r="D836" t="str">
            <v>Soporte Actividades por Competen de Ley</v>
          </cell>
          <cell r="E836" t="str">
            <v>01.01.2023</v>
          </cell>
          <cell r="F836" t="str">
            <v>30.09.2023</v>
          </cell>
          <cell r="G836">
            <v>3</v>
          </cell>
        </row>
        <row r="837">
          <cell r="A837" t="str">
            <v>2020003050148Pasivos (Pensionales,Laborales,Salarios)</v>
          </cell>
          <cell r="B837" t="str">
            <v>Secretaría Seccional de Salud y Protección Social</v>
          </cell>
          <cell r="C837">
            <v>2020003050148</v>
          </cell>
          <cell r="D837" t="str">
            <v>Pasivos (Pensionales,Laborales,Salarios)</v>
          </cell>
          <cell r="E837" t="str">
            <v>01.01.2023</v>
          </cell>
          <cell r="F837" t="str">
            <v>30.09.2023</v>
          </cell>
          <cell r="G837">
            <v>6</v>
          </cell>
        </row>
        <row r="838">
          <cell r="A838" t="str">
            <v>2020003050148IEC Apoyo Logistico</v>
          </cell>
          <cell r="B838" t="str">
            <v>Secretaría Seccional de Salud y Protección Social</v>
          </cell>
          <cell r="C838">
            <v>2020003050148</v>
          </cell>
          <cell r="D838" t="str">
            <v>IEC Apoyo Logistico</v>
          </cell>
          <cell r="E838" t="str">
            <v>01.01.2023</v>
          </cell>
          <cell r="F838" t="str">
            <v>30.09.2023</v>
          </cell>
          <cell r="G838">
            <v>1</v>
          </cell>
        </row>
        <row r="839">
          <cell r="A839" t="str">
            <v>2020003050148A y AT a juntas directivas ESE</v>
          </cell>
          <cell r="B839" t="str">
            <v>Secretaría Seccional de Salud y Protección Social</v>
          </cell>
          <cell r="C839">
            <v>2020003050148</v>
          </cell>
          <cell r="D839" t="str">
            <v>A y AT a juntas directivas ESE</v>
          </cell>
          <cell r="E839" t="str">
            <v>01.01.2023</v>
          </cell>
          <cell r="F839" t="str">
            <v>30.09.2023</v>
          </cell>
          <cell r="G839">
            <v>163</v>
          </cell>
        </row>
        <row r="840">
          <cell r="A840" t="str">
            <v>2020003050150Asesoria y Asist téc ESI-IRAG</v>
          </cell>
          <cell r="B840" t="str">
            <v>Secretaría Seccional de Salud y Protección Social</v>
          </cell>
          <cell r="C840">
            <v>2020003050150</v>
          </cell>
          <cell r="D840" t="str">
            <v>Asesoria y Asist téc ESI-IRAG</v>
          </cell>
          <cell r="E840" t="str">
            <v>NA</v>
          </cell>
          <cell r="F840" t="str">
            <v>NA</v>
          </cell>
          <cell r="G840" t="str">
            <v>NA</v>
          </cell>
        </row>
        <row r="841">
          <cell r="A841" t="str">
            <v>2020003050150Asesoria y Asisten téc TB Lepra</v>
          </cell>
          <cell r="B841" t="str">
            <v>Secretaría Seccional de Salud y Protección Social</v>
          </cell>
          <cell r="C841">
            <v>2020003050150</v>
          </cell>
          <cell r="D841" t="str">
            <v>Asesoria y Asisten téc TB Lepra</v>
          </cell>
          <cell r="E841" t="str">
            <v>NA</v>
          </cell>
          <cell r="F841" t="str">
            <v>NA</v>
          </cell>
          <cell r="G841" t="str">
            <v>NA</v>
          </cell>
        </row>
        <row r="842">
          <cell r="A842" t="str">
            <v>2020003050150Gestión de Proyecto</v>
          </cell>
          <cell r="B842" t="str">
            <v>Secretaría Seccional de Salud y Protección Social</v>
          </cell>
          <cell r="C842">
            <v>2020003050150</v>
          </cell>
          <cell r="D842" t="str">
            <v>Gestión de Proyecto</v>
          </cell>
          <cell r="E842" t="str">
            <v>01.01.2023</v>
          </cell>
          <cell r="F842" t="str">
            <v>30.09.2023</v>
          </cell>
          <cell r="G842">
            <v>9</v>
          </cell>
          <cell r="H842" t="str">
            <v>Se gestionó lo requerido para laejecución del proyecto y la implementación de las estrategias en territorio</v>
          </cell>
        </row>
        <row r="843">
          <cell r="A843" t="str">
            <v>2020003050150Ases y Asist PAI seguir Geohelm</v>
          </cell>
          <cell r="B843" t="str">
            <v>Secretaría Seccional de Salud y Protección Social</v>
          </cell>
          <cell r="C843">
            <v>2020003050150</v>
          </cell>
          <cell r="D843" t="str">
            <v>Ases y Asist PAI seguir Geohelm</v>
          </cell>
          <cell r="E843" t="str">
            <v>NA</v>
          </cell>
          <cell r="F843" t="str">
            <v>NA</v>
          </cell>
          <cell r="G843" t="str">
            <v>NA</v>
          </cell>
        </row>
        <row r="844">
          <cell r="A844" t="str">
            <v>2020003050150Evaluacion cobert oportunidad esquema</v>
          </cell>
          <cell r="B844" t="str">
            <v>Secretaría Seccional de Salud y Protección Social</v>
          </cell>
          <cell r="C844">
            <v>2020003050150</v>
          </cell>
          <cell r="D844" t="str">
            <v>Evaluacion cobert oportunidad esquema</v>
          </cell>
          <cell r="E844" t="str">
            <v>NA</v>
          </cell>
          <cell r="F844" t="str">
            <v>NA</v>
          </cell>
          <cell r="G844" t="str">
            <v>NA</v>
          </cell>
        </row>
        <row r="845">
          <cell r="A845" t="str">
            <v>2020003050150Acomp manejo brotes intrahosp</v>
          </cell>
          <cell r="B845" t="str">
            <v>Secretaría Seccional de Salud y Protección Social</v>
          </cell>
          <cell r="C845">
            <v>2020003050150</v>
          </cell>
          <cell r="D845" t="str">
            <v>Acomp manejo brotes intrahosp</v>
          </cell>
          <cell r="E845" t="str">
            <v>NA</v>
          </cell>
          <cell r="F845" t="str">
            <v>NA</v>
          </cell>
          <cell r="G845" t="str">
            <v>NA</v>
          </cell>
        </row>
        <row r="846">
          <cell r="A846" t="str">
            <v>2020003050150Asesorias y Asist téc en IAAS RM CAB</v>
          </cell>
          <cell r="B846" t="str">
            <v>Secretaría Seccional de Salud y Protección Social</v>
          </cell>
          <cell r="C846">
            <v>2020003050150</v>
          </cell>
          <cell r="D846" t="str">
            <v>Asesorias y Asist téc en IAAS RM CAB</v>
          </cell>
          <cell r="E846" t="str">
            <v>01.01.2023</v>
          </cell>
          <cell r="F846" t="str">
            <v>30.09.2023</v>
          </cell>
          <cell r="G846">
            <v>66</v>
          </cell>
          <cell r="H846" t="str">
            <v>Se contó con apoyo a la gestión y contrato con vigencias futuras.</v>
          </cell>
        </row>
        <row r="847">
          <cell r="A847" t="str">
            <v>2020003050150Asesoria y Asisten téc TB Lepra ESI-IRAG</v>
          </cell>
          <cell r="B847" t="str">
            <v>Secretaría Seccional de Salud y Protección Social</v>
          </cell>
          <cell r="C847">
            <v>2020003050150</v>
          </cell>
          <cell r="D847" t="str">
            <v>Asesoria y Asisten téc TB Lepra ESI-IRAG</v>
          </cell>
          <cell r="E847" t="str">
            <v>01.01.2023</v>
          </cell>
          <cell r="F847" t="str">
            <v>30.09.2023</v>
          </cell>
          <cell r="G847">
            <v>89</v>
          </cell>
        </row>
        <row r="848">
          <cell r="A848" t="str">
            <v>2020003050150Eval cobrt oport Esq-AoAT, PAI, Geohelm</v>
          </cell>
          <cell r="B848" t="str">
            <v>Secretaría Seccional de Salud y Protección Social</v>
          </cell>
          <cell r="C848">
            <v>2020003050150</v>
          </cell>
          <cell r="D848" t="str">
            <v>Eval cobrt oport Esq-AoAT, PAI, Geohelm</v>
          </cell>
          <cell r="E848" t="str">
            <v>01.01.2023</v>
          </cell>
          <cell r="F848" t="str">
            <v>30.09.2023</v>
          </cell>
          <cell r="G848">
            <v>116</v>
          </cell>
        </row>
        <row r="849">
          <cell r="A849" t="str">
            <v>2020003050150Soporte en Actividades por compet de Ley</v>
          </cell>
          <cell r="B849" t="str">
            <v>Secretaría Seccional de Salud y Protección Social</v>
          </cell>
          <cell r="C849">
            <v>2020003050150</v>
          </cell>
          <cell r="D849" t="str">
            <v>Soporte en Actividades por compet de Ley</v>
          </cell>
          <cell r="E849" t="str">
            <v>01.01.2023</v>
          </cell>
          <cell r="F849" t="str">
            <v>30.09.2023</v>
          </cell>
          <cell r="G849">
            <v>9</v>
          </cell>
        </row>
        <row r="850">
          <cell r="A850" t="str">
            <v>2020003050151Implem telemedicina en las ESE</v>
          </cell>
          <cell r="B850" t="str">
            <v>Secretaría Seccional de Salud y Protección Social</v>
          </cell>
          <cell r="C850">
            <v>2020003050151</v>
          </cell>
          <cell r="D850" t="str">
            <v>Implem telemedicina en las ESE</v>
          </cell>
          <cell r="E850" t="str">
            <v>01.01.2023</v>
          </cell>
          <cell r="F850" t="str">
            <v>30.09.2023</v>
          </cell>
          <cell r="G850">
            <v>42.82</v>
          </cell>
        </row>
        <row r="851">
          <cell r="A851" t="str">
            <v>2020003050151Viaticos</v>
          </cell>
          <cell r="B851" t="str">
            <v>Secretaría Seccional de Salud y Protección Social</v>
          </cell>
          <cell r="C851">
            <v>2020003050151</v>
          </cell>
          <cell r="D851" t="str">
            <v>Viaticos</v>
          </cell>
          <cell r="E851" t="str">
            <v>NA</v>
          </cell>
          <cell r="F851" t="str">
            <v>NA</v>
          </cell>
          <cell r="G851" t="str">
            <v>NA</v>
          </cell>
        </row>
        <row r="852">
          <cell r="A852" t="str">
            <v>2020003050151Gestión del proyecto</v>
          </cell>
          <cell r="B852" t="str">
            <v>Secretaría Seccional de Salud y Protección Social</v>
          </cell>
          <cell r="C852">
            <v>2020003050151</v>
          </cell>
          <cell r="D852" t="str">
            <v>Gestión del proyecto</v>
          </cell>
          <cell r="E852" t="str">
            <v>01.01.2023</v>
          </cell>
          <cell r="F852" t="str">
            <v>30.09.2023</v>
          </cell>
          <cell r="G852">
            <v>75</v>
          </cell>
        </row>
        <row r="853">
          <cell r="A853" t="str">
            <v>2020003050152Gestion del proyecto-AOAT</v>
          </cell>
          <cell r="B853" t="str">
            <v>Secretaría Seccional de Salud y Protección Social</v>
          </cell>
          <cell r="C853">
            <v>2020003050152</v>
          </cell>
          <cell r="D853" t="str">
            <v>Gestion del proyecto-AOAT</v>
          </cell>
          <cell r="E853" t="str">
            <v>01.01.2023</v>
          </cell>
          <cell r="F853" t="str">
            <v>30.09.2023</v>
          </cell>
          <cell r="G853">
            <v>0</v>
          </cell>
        </row>
        <row r="854">
          <cell r="A854" t="str">
            <v>2020003050152Soporte en Actividades Compe Ley-AOAT</v>
          </cell>
          <cell r="B854" t="str">
            <v>Secretaría Seccional de Salud y Protección Social</v>
          </cell>
          <cell r="C854">
            <v>2020003050152</v>
          </cell>
          <cell r="D854" t="str">
            <v>Soporte en Actividades Compe Ley-AOAT</v>
          </cell>
          <cell r="E854" t="str">
            <v>01.01.2023</v>
          </cell>
          <cell r="F854" t="str">
            <v>30.09.2023</v>
          </cell>
          <cell r="G854">
            <v>162</v>
          </cell>
        </row>
        <row r="855">
          <cell r="A855" t="str">
            <v>2020003050152Asistencia técnica en la implement.-PPSS</v>
          </cell>
          <cell r="B855" t="str">
            <v>Secretaría Seccional de Salud y Protección Social</v>
          </cell>
          <cell r="C855">
            <v>2020003050152</v>
          </cell>
          <cell r="D855" t="str">
            <v>Asistencia técnica en la implement.-PPSS</v>
          </cell>
          <cell r="E855" t="str">
            <v>NA</v>
          </cell>
          <cell r="F855" t="str">
            <v>NA</v>
          </cell>
          <cell r="G855" t="str">
            <v>NA</v>
          </cell>
        </row>
        <row r="856">
          <cell r="A856" t="str">
            <v>2020003050152Asistencia técnica en la implement.-PPSS</v>
          </cell>
          <cell r="B856" t="str">
            <v>Secretaría Seccional de Salud y Protección Social</v>
          </cell>
          <cell r="C856">
            <v>2020003050152</v>
          </cell>
          <cell r="D856" t="str">
            <v>Asistencia técnica en la implement.-PPSS</v>
          </cell>
          <cell r="E856" t="str">
            <v>NA</v>
          </cell>
          <cell r="F856" t="str">
            <v>NA</v>
          </cell>
          <cell r="G856" t="str">
            <v>NA</v>
          </cell>
        </row>
        <row r="857">
          <cell r="A857" t="str">
            <v>2020003050152Asistencia técnica en la implement.-PPSS</v>
          </cell>
          <cell r="B857" t="str">
            <v>Secretaría Seccional de Salud y Protección Social</v>
          </cell>
          <cell r="C857">
            <v>2020003050152</v>
          </cell>
          <cell r="D857" t="str">
            <v>Asistencia técnica en la implement.-PPSS</v>
          </cell>
          <cell r="E857" t="str">
            <v>NA</v>
          </cell>
          <cell r="F857" t="str">
            <v>NA</v>
          </cell>
          <cell r="G857" t="str">
            <v>NA</v>
          </cell>
        </row>
        <row r="858">
          <cell r="A858" t="str">
            <v>2020003050152Asistenc técnica(Formulac-cargue PPSS)</v>
          </cell>
          <cell r="B858" t="str">
            <v>Secretaría Seccional de Salud y Protección Social</v>
          </cell>
          <cell r="C858">
            <v>2020003050152</v>
          </cell>
          <cell r="D858" t="str">
            <v>Asistenc técnica(Formulac-cargue PPSS)</v>
          </cell>
          <cell r="E858" t="str">
            <v>NA</v>
          </cell>
          <cell r="F858" t="str">
            <v>NA</v>
          </cell>
          <cell r="G858" t="str">
            <v>NA</v>
          </cell>
        </row>
        <row r="859">
          <cell r="A859" t="str">
            <v>2020003050152Asistenc técnica(Formulac-cargue PPSS)</v>
          </cell>
          <cell r="B859" t="str">
            <v>Secretaría Seccional de Salud y Protección Social</v>
          </cell>
          <cell r="C859">
            <v>2020003050152</v>
          </cell>
          <cell r="D859" t="str">
            <v>Asistenc técnica(Formulac-cargue PPSS)</v>
          </cell>
          <cell r="E859" t="str">
            <v>NA</v>
          </cell>
          <cell r="F859" t="str">
            <v>NA</v>
          </cell>
          <cell r="G859" t="str">
            <v>NA</v>
          </cell>
        </row>
        <row r="860">
          <cell r="A860" t="str">
            <v>2020003050152Asistenc técnica(Formulac-cargue PPSS)</v>
          </cell>
          <cell r="B860" t="str">
            <v>Secretaría Seccional de Salud y Protección Social</v>
          </cell>
          <cell r="C860">
            <v>2020003050152</v>
          </cell>
          <cell r="D860" t="str">
            <v>Asistenc técnica(Formulac-cargue PPSS)</v>
          </cell>
          <cell r="E860" t="str">
            <v>NA</v>
          </cell>
          <cell r="F860" t="str">
            <v>NA</v>
          </cell>
          <cell r="G860" t="str">
            <v>NA</v>
          </cell>
        </row>
        <row r="861">
          <cell r="A861" t="str">
            <v>2020003050153Apoyo logistico</v>
          </cell>
          <cell r="B861" t="str">
            <v>Secretaría Seccional de Salud y Protección Social</v>
          </cell>
          <cell r="C861">
            <v>2020003050153</v>
          </cell>
          <cell r="D861" t="str">
            <v>Apoyo logistico</v>
          </cell>
          <cell r="E861" t="str">
            <v>01.01.2023</v>
          </cell>
          <cell r="F861" t="str">
            <v>30.09.2023</v>
          </cell>
          <cell r="G861">
            <v>0</v>
          </cell>
        </row>
        <row r="862">
          <cell r="A862" t="str">
            <v>2020003050153Gesti recursos apoy investigac salud</v>
          </cell>
          <cell r="B862" t="str">
            <v>Secretaría Seccional de Salud y Protección Social</v>
          </cell>
          <cell r="C862">
            <v>2020003050153</v>
          </cell>
          <cell r="D862" t="str">
            <v>Gesti recursos apoy investigac salud</v>
          </cell>
          <cell r="E862" t="str">
            <v>NA</v>
          </cell>
          <cell r="F862" t="str">
            <v>NA</v>
          </cell>
          <cell r="G862" t="str">
            <v>NA</v>
          </cell>
        </row>
        <row r="863">
          <cell r="A863" t="str">
            <v>2020003050153Particip comit investig universid otrs</v>
          </cell>
          <cell r="B863" t="str">
            <v>Secretaría Seccional de Salud y Protección Social</v>
          </cell>
          <cell r="C863">
            <v>2020003050153</v>
          </cell>
          <cell r="D863" t="str">
            <v>Particip comit investig universid otrs</v>
          </cell>
          <cell r="E863" t="str">
            <v>NA</v>
          </cell>
          <cell r="F863" t="str">
            <v>NA</v>
          </cell>
          <cell r="G863" t="str">
            <v>NA</v>
          </cell>
        </row>
        <row r="864">
          <cell r="A864" t="str">
            <v>2020003050153Montaje e implement comité investiga</v>
          </cell>
          <cell r="B864" t="str">
            <v>Secretaría Seccional de Salud y Protección Social</v>
          </cell>
          <cell r="C864">
            <v>2020003050153</v>
          </cell>
          <cell r="D864" t="str">
            <v>Montaje e implement comité investiga</v>
          </cell>
          <cell r="E864" t="str">
            <v>NA</v>
          </cell>
          <cell r="F864" t="str">
            <v>NA</v>
          </cell>
          <cell r="G864" t="str">
            <v>NA</v>
          </cell>
        </row>
        <row r="865">
          <cell r="A865" t="str">
            <v>2020003050153Informes de gestión y empalme</v>
          </cell>
          <cell r="B865" t="str">
            <v>Secretaría Seccional de Salud y Protección Social</v>
          </cell>
          <cell r="C865">
            <v>2020003050153</v>
          </cell>
          <cell r="D865" t="str">
            <v>Informes de gestión y empalme</v>
          </cell>
          <cell r="E865" t="str">
            <v>NA</v>
          </cell>
          <cell r="F865" t="str">
            <v>NA</v>
          </cell>
          <cell r="G865" t="str">
            <v>NA</v>
          </cell>
        </row>
        <row r="866">
          <cell r="A866" t="str">
            <v>2020003050153Infor segu entes control otr entidades</v>
          </cell>
          <cell r="B866" t="str">
            <v>Secretaría Seccional de Salud y Protección Social</v>
          </cell>
          <cell r="C866">
            <v>2020003050153</v>
          </cell>
          <cell r="D866" t="str">
            <v>Infor segu entes control otr entidades</v>
          </cell>
          <cell r="E866" t="str">
            <v>NA</v>
          </cell>
          <cell r="F866" t="str">
            <v>NA</v>
          </cell>
          <cell r="G866" t="str">
            <v>NA</v>
          </cell>
        </row>
        <row r="867">
          <cell r="A867" t="str">
            <v>2020003050153Acomp actors sistem dir loc salud y otr</v>
          </cell>
          <cell r="B867" t="str">
            <v>Secretaría Seccional de Salud y Protección Social</v>
          </cell>
          <cell r="C867">
            <v>2020003050153</v>
          </cell>
          <cell r="D867" t="str">
            <v>Acomp actors sistem dir loc salud y otr</v>
          </cell>
          <cell r="E867" t="str">
            <v>NA</v>
          </cell>
          <cell r="F867" t="str">
            <v>NA</v>
          </cell>
          <cell r="G867" t="str">
            <v>NA</v>
          </cell>
        </row>
        <row r="868">
          <cell r="A868" t="str">
            <v>2020003050153AOAT actores de SSSA apoyo logistico</v>
          </cell>
          <cell r="B868" t="str">
            <v>Secretaría Seccional de Salud y Protección Social</v>
          </cell>
          <cell r="C868">
            <v>2020003050153</v>
          </cell>
          <cell r="D868" t="str">
            <v>AOAT actores de SSSA apoyo logistico</v>
          </cell>
          <cell r="E868" t="str">
            <v>01.01.2023</v>
          </cell>
          <cell r="F868" t="str">
            <v>30.09.2023</v>
          </cell>
          <cell r="G868">
            <v>0</v>
          </cell>
        </row>
        <row r="869">
          <cell r="A869" t="str">
            <v>2020003050153AOAT actores del SGSSS</v>
          </cell>
          <cell r="B869" t="str">
            <v>Secretaría Seccional de Salud y Protección Social</v>
          </cell>
          <cell r="C869">
            <v>2020003050153</v>
          </cell>
          <cell r="D869" t="str">
            <v>AOAT actores del SGSSS</v>
          </cell>
          <cell r="E869" t="str">
            <v>NA</v>
          </cell>
          <cell r="F869" t="str">
            <v>NA</v>
          </cell>
          <cell r="G869" t="str">
            <v>NA</v>
          </cell>
        </row>
        <row r="870">
          <cell r="A870" t="str">
            <v>2020003050154Actividades de IEC</v>
          </cell>
          <cell r="B870" t="str">
            <v>Secretaría Seccional de Salud y Protección Social</v>
          </cell>
          <cell r="C870">
            <v>2020003050154</v>
          </cell>
          <cell r="D870" t="str">
            <v>Actividades de IEC</v>
          </cell>
          <cell r="E870" t="str">
            <v>01.01.2023</v>
          </cell>
          <cell r="F870" t="str">
            <v>30.09.2023</v>
          </cell>
          <cell r="G870">
            <v>1</v>
          </cell>
        </row>
        <row r="871">
          <cell r="A871" t="str">
            <v>2020003050154Apoyo logístico</v>
          </cell>
          <cell r="B871" t="str">
            <v>Secretaría Seccional de Salud y Protección Social</v>
          </cell>
          <cell r="C871">
            <v>2020003050154</v>
          </cell>
          <cell r="D871" t="str">
            <v>Apoyo logístico</v>
          </cell>
          <cell r="E871" t="str">
            <v>01.01.2023</v>
          </cell>
          <cell r="F871" t="str">
            <v>30.09.2023</v>
          </cell>
          <cell r="G871">
            <v>1</v>
          </cell>
        </row>
        <row r="872">
          <cell r="A872" t="str">
            <v>2020003050154Soporte Actividades por Competen de Ley</v>
          </cell>
          <cell r="B872" t="str">
            <v>Secretaría Seccional de Salud y Protección Social</v>
          </cell>
          <cell r="C872">
            <v>2020003050154</v>
          </cell>
          <cell r="D872" t="str">
            <v>Soporte Actividades por Competen de Ley</v>
          </cell>
          <cell r="E872" t="str">
            <v>01.01.2023</v>
          </cell>
          <cell r="F872" t="str">
            <v>30.09.2023</v>
          </cell>
          <cell r="G872">
            <v>23130</v>
          </cell>
        </row>
        <row r="873">
          <cell r="A873" t="str">
            <v>2020003050154Gestión del Proyecto-IVC, AOAT</v>
          </cell>
          <cell r="B873" t="str">
            <v>Secretaría Seccional de Salud y Protección Social</v>
          </cell>
          <cell r="C873">
            <v>2020003050154</v>
          </cell>
          <cell r="D873" t="str">
            <v>Gestión del Proyecto-IVC, AOAT</v>
          </cell>
          <cell r="E873" t="str">
            <v>01.01.2023</v>
          </cell>
          <cell r="F873" t="str">
            <v>30.09.2023</v>
          </cell>
          <cell r="G873">
            <v>24568</v>
          </cell>
        </row>
        <row r="874">
          <cell r="A874" t="str">
            <v>2020003050154Operar y fortalecer el CRUE</v>
          </cell>
          <cell r="B874" t="str">
            <v>Secretaría Seccional de Salud y Protección Social</v>
          </cell>
          <cell r="C874">
            <v>2020003050154</v>
          </cell>
          <cell r="D874" t="str">
            <v>Operar y fortalecer el CRUE</v>
          </cell>
          <cell r="E874" t="str">
            <v>01.01.2023</v>
          </cell>
          <cell r="F874" t="str">
            <v>30.09.2023</v>
          </cell>
          <cell r="G874">
            <v>7</v>
          </cell>
        </row>
        <row r="875">
          <cell r="A875" t="str">
            <v>2020003050154Realizar aseso o asistencia tecn</v>
          </cell>
          <cell r="B875" t="str">
            <v>Secretaría Seccional de Salud y Protección Social</v>
          </cell>
          <cell r="C875">
            <v>2020003050154</v>
          </cell>
          <cell r="D875" t="str">
            <v>Realizar aseso o asistencia tecn</v>
          </cell>
          <cell r="E875" t="str">
            <v>NA</v>
          </cell>
          <cell r="F875" t="str">
            <v>NA</v>
          </cell>
          <cell r="G875" t="str">
            <v>NA</v>
          </cell>
        </row>
        <row r="876">
          <cell r="A876" t="str">
            <v>2020003050154Realizar inspeccion y vigilan</v>
          </cell>
          <cell r="B876" t="str">
            <v>Secretaría Seccional de Salud y Protección Social</v>
          </cell>
          <cell r="C876">
            <v>2020003050154</v>
          </cell>
          <cell r="D876" t="str">
            <v>Realizar inspeccion y vigilan</v>
          </cell>
          <cell r="E876" t="str">
            <v>NA</v>
          </cell>
          <cell r="F876" t="str">
            <v>NA</v>
          </cell>
          <cell r="G876" t="str">
            <v>NA</v>
          </cell>
        </row>
        <row r="877">
          <cell r="A877" t="str">
            <v>2020003050154Aplicar reglam sanitario internacional</v>
          </cell>
          <cell r="B877" t="str">
            <v>Secretaría Seccional de Salud y Protección Social</v>
          </cell>
          <cell r="C877">
            <v>2020003050154</v>
          </cell>
          <cell r="D877" t="str">
            <v>Aplicar reglam sanitario internacional</v>
          </cell>
          <cell r="E877" t="str">
            <v>NA</v>
          </cell>
          <cell r="F877" t="str">
            <v>NA</v>
          </cell>
          <cell r="G877" t="str">
            <v>NA</v>
          </cell>
        </row>
        <row r="878">
          <cell r="A878" t="str">
            <v>2020003050155Gastos de Transprt Viatic Pers Proyectos</v>
          </cell>
          <cell r="B878" t="str">
            <v>Secretaría Seccional de Salud y Protección Social</v>
          </cell>
          <cell r="C878">
            <v>2020003050155</v>
          </cell>
          <cell r="D878" t="str">
            <v>Gastos de Transprt Viatic Pers Proyectos</v>
          </cell>
          <cell r="E878" t="str">
            <v>01.01.2023</v>
          </cell>
          <cell r="F878" t="str">
            <v>30.09.2023</v>
          </cell>
          <cell r="G878">
            <v>8</v>
          </cell>
        </row>
        <row r="879">
          <cell r="A879" t="str">
            <v>2020003050155Pago Pasivo Prestacional</v>
          </cell>
          <cell r="B879" t="str">
            <v>Secretaría Seccional de Salud y Protección Social</v>
          </cell>
          <cell r="C879">
            <v>2020003050155</v>
          </cell>
          <cell r="D879" t="str">
            <v>Pago Pasivo Prestacional</v>
          </cell>
          <cell r="E879" t="str">
            <v>01.01.2023</v>
          </cell>
          <cell r="F879" t="str">
            <v>30.09.2023</v>
          </cell>
          <cell r="G879">
            <v>3</v>
          </cell>
        </row>
        <row r="880">
          <cell r="A880" t="str">
            <v>2020003050155Soporte Actividades por Competen de Ley</v>
          </cell>
          <cell r="B880" t="str">
            <v>Secretaría Seccional de Salud y Protección Social</v>
          </cell>
          <cell r="C880">
            <v>2020003050155</v>
          </cell>
          <cell r="D880" t="str">
            <v>Soporte Actividades por Competen de Ley</v>
          </cell>
          <cell r="E880" t="str">
            <v>01.01.2023</v>
          </cell>
          <cell r="F880" t="str">
            <v>30.09.2023</v>
          </cell>
          <cell r="G880">
            <v>8</v>
          </cell>
        </row>
        <row r="881">
          <cell r="A881" t="str">
            <v>2020003050155Pago Pasivo Pensional</v>
          </cell>
          <cell r="B881" t="str">
            <v>Secretaría Seccional de Salud y Protección Social</v>
          </cell>
          <cell r="C881">
            <v>2020003050155</v>
          </cell>
          <cell r="D881" t="str">
            <v>Pago Pasivo Pensional</v>
          </cell>
          <cell r="E881" t="str">
            <v>01.01.2023</v>
          </cell>
          <cell r="F881" t="str">
            <v>30.09.2023</v>
          </cell>
          <cell r="G881">
            <v>5</v>
          </cell>
        </row>
        <row r="882">
          <cell r="A882" t="str">
            <v>2020003050155Adecuación Infraestructura Sede Salud</v>
          </cell>
          <cell r="B882" t="str">
            <v>Secretaría Seccional de Salud y Protección Social</v>
          </cell>
          <cell r="C882">
            <v>2020003050155</v>
          </cell>
          <cell r="D882" t="str">
            <v>Adecuación Infraestructura Sede Salud</v>
          </cell>
          <cell r="E882" t="str">
            <v>01.01.2023</v>
          </cell>
          <cell r="F882" t="str">
            <v>30.09.2023</v>
          </cell>
          <cell r="G882">
            <v>0</v>
          </cell>
        </row>
        <row r="883">
          <cell r="A883" t="str">
            <v>2020003050155Fortalecim recurso huno biene personal</v>
          </cell>
          <cell r="B883" t="str">
            <v>Secretaría Seccional de Salud y Protección Social</v>
          </cell>
          <cell r="C883">
            <v>2020003050155</v>
          </cell>
          <cell r="D883" t="str">
            <v>Fortalecim recurso huno biene personal</v>
          </cell>
          <cell r="E883" t="str">
            <v>01.01.2023</v>
          </cell>
          <cell r="F883" t="str">
            <v>30.09.2023</v>
          </cell>
          <cell r="G883">
            <v>39</v>
          </cell>
        </row>
        <row r="884">
          <cell r="A884" t="str">
            <v>2020003050155Fortalecimiento Institucional</v>
          </cell>
          <cell r="B884" t="str">
            <v>Secretaría Seccional de Salud y Protección Social</v>
          </cell>
          <cell r="C884">
            <v>2020003050155</v>
          </cell>
          <cell r="D884" t="str">
            <v>Fortalecimiento Institucional</v>
          </cell>
          <cell r="E884" t="str">
            <v>NA</v>
          </cell>
          <cell r="F884" t="str">
            <v>NA</v>
          </cell>
          <cell r="G884" t="str">
            <v>NA</v>
          </cell>
        </row>
        <row r="885">
          <cell r="A885" t="str">
            <v>2020003050155Capacitaciones</v>
          </cell>
          <cell r="B885" t="str">
            <v>Secretaría Seccional de Salud y Protección Social</v>
          </cell>
          <cell r="C885">
            <v>2020003050155</v>
          </cell>
          <cell r="D885" t="str">
            <v>Capacitaciones</v>
          </cell>
          <cell r="E885" t="str">
            <v>01.01.2023</v>
          </cell>
          <cell r="F885" t="str">
            <v>30.09.2023</v>
          </cell>
          <cell r="G885">
            <v>40</v>
          </cell>
        </row>
        <row r="886">
          <cell r="A886" t="str">
            <v>2020003050155Pago pasivo prestacional cuotas parte</v>
          </cell>
          <cell r="B886" t="str">
            <v>Secretaría Seccional de Salud y Protección Social</v>
          </cell>
          <cell r="C886">
            <v>2020003050155</v>
          </cell>
          <cell r="D886" t="str">
            <v>Pago pasivo prestacional cuotas parte</v>
          </cell>
          <cell r="E886" t="str">
            <v>NA</v>
          </cell>
          <cell r="F886" t="str">
            <v>NA</v>
          </cell>
          <cell r="G886" t="str">
            <v>NA</v>
          </cell>
        </row>
        <row r="887">
          <cell r="A887" t="str">
            <v>2020003050155Gestion documental</v>
          </cell>
          <cell r="B887" t="str">
            <v>Secretaría Seccional de Salud y Protección Social</v>
          </cell>
          <cell r="C887">
            <v>2020003050155</v>
          </cell>
          <cell r="D887" t="str">
            <v>Gestion documental</v>
          </cell>
          <cell r="E887" t="str">
            <v>01.01.2023</v>
          </cell>
          <cell r="F887" t="str">
            <v>30.09.2023</v>
          </cell>
          <cell r="G887">
            <v>1</v>
          </cell>
        </row>
        <row r="888">
          <cell r="A888" t="str">
            <v>2020003050155indemnizaciones sustitutivas</v>
          </cell>
          <cell r="B888" t="str">
            <v>Secretaría Seccional de Salud y Protección Social</v>
          </cell>
          <cell r="C888">
            <v>2020003050155</v>
          </cell>
          <cell r="D888" t="str">
            <v>indemnizaciones sustitutivas</v>
          </cell>
          <cell r="E888" t="str">
            <v>01.01.2023</v>
          </cell>
          <cell r="F888" t="str">
            <v>30.09.2023</v>
          </cell>
          <cell r="G888">
            <v>5</v>
          </cell>
        </row>
        <row r="889">
          <cell r="A889" t="str">
            <v>2020003050155Colciencias</v>
          </cell>
          <cell r="B889" t="str">
            <v>Secretaría Seccional de Salud y Protección Social</v>
          </cell>
          <cell r="C889">
            <v>2020003050155</v>
          </cell>
          <cell r="D889" t="str">
            <v>Colciencias</v>
          </cell>
          <cell r="E889" t="str">
            <v>01.01.2023</v>
          </cell>
          <cell r="F889" t="str">
            <v>30.09.2023</v>
          </cell>
          <cell r="G889">
            <v>1</v>
          </cell>
        </row>
        <row r="890">
          <cell r="A890" t="str">
            <v>2020003050155Fondo de vivienda</v>
          </cell>
          <cell r="B890" t="str">
            <v>Secretaría Seccional de Salud y Protección Social</v>
          </cell>
          <cell r="C890">
            <v>2020003050155</v>
          </cell>
          <cell r="D890" t="str">
            <v>Fondo de vivienda</v>
          </cell>
          <cell r="E890" t="str">
            <v>01.01.2023</v>
          </cell>
          <cell r="F890" t="str">
            <v>30.09.2023</v>
          </cell>
          <cell r="G890">
            <v>3</v>
          </cell>
        </row>
        <row r="891">
          <cell r="A891" t="str">
            <v>2020003050155Compra de Equipos</v>
          </cell>
          <cell r="B891" t="str">
            <v>Secretaría Seccional de Salud y Protección Social</v>
          </cell>
          <cell r="C891">
            <v>2020003050155</v>
          </cell>
          <cell r="D891" t="str">
            <v>Compra de Equipos</v>
          </cell>
          <cell r="E891" t="str">
            <v>01.01.2023</v>
          </cell>
          <cell r="F891" t="str">
            <v>30.09.2023</v>
          </cell>
          <cell r="G891">
            <v>0</v>
          </cell>
        </row>
        <row r="892">
          <cell r="A892" t="str">
            <v>2020003050156Programa Inimputables</v>
          </cell>
          <cell r="B892" t="str">
            <v>Secretaría Seccional de Salud y Protección Social</v>
          </cell>
          <cell r="C892">
            <v>2020003050156</v>
          </cell>
          <cell r="D892" t="str">
            <v>Programa Inimputables</v>
          </cell>
          <cell r="E892" t="str">
            <v>01.01.2023</v>
          </cell>
          <cell r="F892" t="str">
            <v>30.09.2023</v>
          </cell>
          <cell r="G892">
            <v>515</v>
          </cell>
        </row>
        <row r="893">
          <cell r="A893" t="str">
            <v>2020003050156Gestion del proyecto-Auditor,Suprv PSS</v>
          </cell>
          <cell r="B893" t="str">
            <v>Secretaría Seccional de Salud y Protección Social</v>
          </cell>
          <cell r="C893">
            <v>2020003050156</v>
          </cell>
          <cell r="D893" t="str">
            <v>Gestion del proyecto-Auditor,Suprv PSS</v>
          </cell>
          <cell r="E893" t="str">
            <v>01.01.2023</v>
          </cell>
          <cell r="F893" t="str">
            <v>30.09.2023</v>
          </cell>
          <cell r="G893">
            <v>3</v>
          </cell>
        </row>
        <row r="894">
          <cell r="A894" t="str">
            <v>2020003050156PRS Deficit de Vigencias anteriores</v>
          </cell>
          <cell r="B894" t="str">
            <v>Secretaría Seccional de Salud y Protección Social</v>
          </cell>
          <cell r="C894">
            <v>2020003050156</v>
          </cell>
          <cell r="D894" t="str">
            <v>PRS Deficit de Vigencias anteriores</v>
          </cell>
          <cell r="E894" t="str">
            <v>01.01.2023</v>
          </cell>
          <cell r="F894" t="str">
            <v>30.09.2023</v>
          </cell>
          <cell r="G894">
            <v>3</v>
          </cell>
        </row>
        <row r="895">
          <cell r="A895" t="str">
            <v>2020003050156PRS Fuera contrato Victimas</v>
          </cell>
          <cell r="B895" t="str">
            <v>Secretaría Seccional de Salud y Protección Social</v>
          </cell>
          <cell r="C895">
            <v>2020003050156</v>
          </cell>
          <cell r="D895" t="str">
            <v>PRS Fuera contrato Victimas</v>
          </cell>
          <cell r="E895" t="str">
            <v>01.01.2023</v>
          </cell>
          <cell r="F895" t="str">
            <v>30.09.2023</v>
          </cell>
          <cell r="G895">
            <v>3</v>
          </cell>
        </row>
        <row r="896">
          <cell r="A896" t="str">
            <v>2020003050156PRS Fuera contrato Tutelas</v>
          </cell>
          <cell r="B896" t="str">
            <v>Secretaría Seccional de Salud y Protección Social</v>
          </cell>
          <cell r="C896">
            <v>2020003050156</v>
          </cell>
          <cell r="D896" t="str">
            <v>PRS Fuera contrato Tutelas</v>
          </cell>
          <cell r="E896" t="str">
            <v>01.01.2023</v>
          </cell>
          <cell r="F896" t="str">
            <v>30.09.2023</v>
          </cell>
          <cell r="G896">
            <v>3</v>
          </cell>
        </row>
        <row r="897">
          <cell r="A897" t="str">
            <v>2020003050156PRS Fuera contrato Red Privada</v>
          </cell>
          <cell r="B897" t="str">
            <v>Secretaría Seccional de Salud y Protección Social</v>
          </cell>
          <cell r="C897">
            <v>2020003050156</v>
          </cell>
          <cell r="D897" t="str">
            <v>PRS Fuera contrato Red Privada</v>
          </cell>
          <cell r="E897" t="str">
            <v>01.01.2023</v>
          </cell>
          <cell r="F897" t="str">
            <v>30.09.2023</v>
          </cell>
          <cell r="G897">
            <v>1659</v>
          </cell>
        </row>
        <row r="898">
          <cell r="A898" t="str">
            <v>2020003050156PRS Fuera contrato Red Publica</v>
          </cell>
          <cell r="B898" t="str">
            <v>Secretaría Seccional de Salud y Protección Social</v>
          </cell>
          <cell r="C898">
            <v>2020003050156</v>
          </cell>
          <cell r="D898" t="str">
            <v>PRS Fuera contrato Red Publica</v>
          </cell>
          <cell r="E898" t="str">
            <v>01.01.2023</v>
          </cell>
          <cell r="F898" t="str">
            <v>30.09.2023</v>
          </cell>
          <cell r="G898">
            <v>3406</v>
          </cell>
        </row>
        <row r="899">
          <cell r="A899" t="str">
            <v>2020003050156Compro saneam Acuerdo punto final</v>
          </cell>
          <cell r="B899" t="str">
            <v>Secretaría Seccional de Salud y Protección Social</v>
          </cell>
          <cell r="C899">
            <v>2020003050156</v>
          </cell>
          <cell r="D899" t="str">
            <v>Compro saneam Acuerdo punto final</v>
          </cell>
          <cell r="E899" t="str">
            <v>01.01.2023</v>
          </cell>
          <cell r="F899" t="str">
            <v>30.09.2023</v>
          </cell>
          <cell r="G899">
            <v>3</v>
          </cell>
        </row>
        <row r="900">
          <cell r="A900" t="str">
            <v>2020003050156Auditoria supervision PSS Recurso H</v>
          </cell>
          <cell r="B900" t="str">
            <v>Secretaría Seccional de Salud y Protección Social</v>
          </cell>
          <cell r="C900">
            <v>2020003050156</v>
          </cell>
          <cell r="D900" t="str">
            <v>Auditoria supervision PSS Recurso H</v>
          </cell>
          <cell r="E900" t="str">
            <v>NA</v>
          </cell>
          <cell r="F900" t="str">
            <v>NA</v>
          </cell>
          <cell r="G900" t="str">
            <v>NA</v>
          </cell>
        </row>
        <row r="901">
          <cell r="A901" t="str">
            <v>2020003050156Apoyo adtivo prestacion servicio salud</v>
          </cell>
          <cell r="B901" t="str">
            <v>Secretaría Seccional de Salud y Protección Social</v>
          </cell>
          <cell r="C901">
            <v>2020003050156</v>
          </cell>
          <cell r="D901" t="str">
            <v>Apoyo adtivo prestacion servicio salud</v>
          </cell>
          <cell r="E901" t="str">
            <v>01.01.2023</v>
          </cell>
          <cell r="F901" t="str">
            <v>30.09.2023</v>
          </cell>
          <cell r="G901">
            <v>3</v>
          </cell>
        </row>
        <row r="902">
          <cell r="A902" t="str">
            <v>2020003050156Apoyo a la gestion juridica tutelas</v>
          </cell>
          <cell r="B902" t="str">
            <v>Secretaría Seccional de Salud y Protección Social</v>
          </cell>
          <cell r="C902">
            <v>2020003050156</v>
          </cell>
          <cell r="D902" t="str">
            <v>Apoyo a la gestion juridica tutelas</v>
          </cell>
          <cell r="E902" t="str">
            <v>01.01.2023</v>
          </cell>
          <cell r="F902" t="str">
            <v>30.09.2023</v>
          </cell>
          <cell r="G902">
            <v>3</v>
          </cell>
        </row>
        <row r="903">
          <cell r="A903" t="str">
            <v>2020003050156Prestacion servicios fuera contrat</v>
          </cell>
          <cell r="B903" t="str">
            <v>Secretaría Seccional de Salud y Protección Social</v>
          </cell>
          <cell r="C903">
            <v>2020003050156</v>
          </cell>
          <cell r="D903" t="str">
            <v>Prestacion servicios fuera contrat</v>
          </cell>
          <cell r="E903" t="str">
            <v>NA</v>
          </cell>
          <cell r="F903" t="str">
            <v>NA</v>
          </cell>
          <cell r="G903" t="str">
            <v>NA</v>
          </cell>
        </row>
        <row r="904">
          <cell r="A904" t="str">
            <v>2020003050156Contra baja complej-doc ejecuSGP apatro</v>
          </cell>
          <cell r="B904" t="str">
            <v>Secretaría Seccional de Salud y Protección Social</v>
          </cell>
          <cell r="C904">
            <v>2020003050156</v>
          </cell>
          <cell r="D904" t="str">
            <v>Contra baja complej-doc ejecuSGP apatro</v>
          </cell>
          <cell r="E904" t="str">
            <v>01.01.2023</v>
          </cell>
          <cell r="F904" t="str">
            <v>30.09.2023</v>
          </cell>
          <cell r="G904">
            <v>15</v>
          </cell>
        </row>
        <row r="905">
          <cell r="A905" t="str">
            <v>2020003050156Contra media alta docu ejecuSGP apatro</v>
          </cell>
          <cell r="B905" t="str">
            <v>Secretaría Seccional de Salud y Protección Social</v>
          </cell>
          <cell r="C905">
            <v>2020003050156</v>
          </cell>
          <cell r="D905" t="str">
            <v>Contra media alta docu ejecuSGP apatro</v>
          </cell>
          <cell r="E905" t="str">
            <v>01.01.2023</v>
          </cell>
          <cell r="F905" t="str">
            <v>30.09.2023</v>
          </cell>
          <cell r="G905">
            <v>7</v>
          </cell>
        </row>
        <row r="906">
          <cell r="A906" t="str">
            <v>2020003050157Soporte en Actividades Comp Ley-AoAT, IV</v>
          </cell>
          <cell r="B906" t="str">
            <v>Secretaría Seccional de Salud y Protección Social</v>
          </cell>
          <cell r="C906">
            <v>2020003050157</v>
          </cell>
          <cell r="D906" t="str">
            <v>Soporte en Actividades Comp Ley-AoAT, IV</v>
          </cell>
          <cell r="E906" t="str">
            <v>01.01.2023</v>
          </cell>
          <cell r="F906" t="str">
            <v>30.09.2023</v>
          </cell>
          <cell r="G906">
            <v>3</v>
          </cell>
        </row>
        <row r="907">
          <cell r="A907" t="str">
            <v>2020003050157Gestión del proyecto-AOAT-IV</v>
          </cell>
          <cell r="B907" t="str">
            <v>Secretaría Seccional de Salud y Protección Social</v>
          </cell>
          <cell r="C907">
            <v>2020003050157</v>
          </cell>
          <cell r="D907" t="str">
            <v>Gestión del proyecto-AOAT-IV</v>
          </cell>
          <cell r="E907" t="str">
            <v>01.01.2023</v>
          </cell>
          <cell r="F907" t="str">
            <v>30.09.2023</v>
          </cell>
          <cell r="G907">
            <v>3</v>
          </cell>
        </row>
        <row r="908">
          <cell r="A908" t="str">
            <v>2020003050157Asesoria o asistencia técnica</v>
          </cell>
          <cell r="B908" t="str">
            <v>Secretaría Seccional de Salud y Protección Social</v>
          </cell>
          <cell r="C908">
            <v>2020003050157</v>
          </cell>
          <cell r="D908" t="str">
            <v>Asesoria o asistencia técnica</v>
          </cell>
          <cell r="E908" t="str">
            <v>01.01.2023</v>
          </cell>
          <cell r="F908" t="str">
            <v>30.09.2023</v>
          </cell>
          <cell r="G908">
            <v>69</v>
          </cell>
        </row>
        <row r="909">
          <cell r="A909" t="str">
            <v>2020003050157viaticos y gastos de viaje</v>
          </cell>
          <cell r="B909" t="str">
            <v>Secretaría Seccional de Salud y Protección Social</v>
          </cell>
          <cell r="C909">
            <v>2020003050157</v>
          </cell>
          <cell r="D909" t="str">
            <v>viaticos y gastos de viaje</v>
          </cell>
          <cell r="E909" t="str">
            <v>NA</v>
          </cell>
          <cell r="F909" t="str">
            <v>NA</v>
          </cell>
          <cell r="G909" t="str">
            <v>NA</v>
          </cell>
        </row>
        <row r="910">
          <cell r="A910" t="str">
            <v>2020003050157Personal de aseguramiento</v>
          </cell>
          <cell r="B910" t="str">
            <v>Secretaría Seccional de Salud y Protección Social</v>
          </cell>
          <cell r="C910">
            <v>2020003050157</v>
          </cell>
          <cell r="D910" t="str">
            <v>Personal de aseguramiento</v>
          </cell>
          <cell r="E910" t="str">
            <v>NA</v>
          </cell>
          <cell r="F910" t="str">
            <v>NA</v>
          </cell>
          <cell r="G910" t="str">
            <v>NA</v>
          </cell>
        </row>
        <row r="911">
          <cell r="A911" t="str">
            <v>2020003050157cofinancia regimen subsidiado</v>
          </cell>
          <cell r="B911" t="str">
            <v>Secretaría Seccional de Salud y Protección Social</v>
          </cell>
          <cell r="C911">
            <v>2020003050157</v>
          </cell>
          <cell r="D911" t="str">
            <v>cofinancia regimen subsidiado</v>
          </cell>
          <cell r="E911" t="str">
            <v>01.01.2023</v>
          </cell>
          <cell r="F911" t="str">
            <v>30.09.2023</v>
          </cell>
          <cell r="G911">
            <v>125</v>
          </cell>
        </row>
        <row r="912">
          <cell r="A912" t="str">
            <v>2020003050158AoAT en RLCPD e implementación</v>
          </cell>
          <cell r="B912" t="str">
            <v>Secretaría Seccional de Salud y Protección Social</v>
          </cell>
          <cell r="C912">
            <v>2020003050158</v>
          </cell>
          <cell r="D912" t="str">
            <v>AoAT en RLCPD e implementación</v>
          </cell>
          <cell r="E912" t="str">
            <v>01.01.2023</v>
          </cell>
          <cell r="F912" t="str">
            <v>30.09.2023</v>
          </cell>
          <cell r="G912">
            <v>8</v>
          </cell>
        </row>
        <row r="913">
          <cell r="A913" t="str">
            <v>2020003050158AoAT RBC, Esperanza y Superacion</v>
          </cell>
          <cell r="B913" t="str">
            <v>Secretaría Seccional de Salud y Protección Social</v>
          </cell>
          <cell r="C913">
            <v>2020003050158</v>
          </cell>
          <cell r="D913" t="str">
            <v>AoAT RBC, Esperanza y Superacion</v>
          </cell>
          <cell r="E913" t="str">
            <v>01.01.2023</v>
          </cell>
          <cell r="F913" t="str">
            <v>30.09.2023</v>
          </cell>
          <cell r="G913">
            <v>0</v>
          </cell>
        </row>
        <row r="914">
          <cell r="A914" t="str">
            <v>2020003050158Cofinanciación a ESEs</v>
          </cell>
          <cell r="B914" t="str">
            <v>Secretaría Seccional de Salud y Protección Social</v>
          </cell>
          <cell r="C914">
            <v>2020003050158</v>
          </cell>
          <cell r="D914" t="str">
            <v>Cofinanciación a ESEs</v>
          </cell>
          <cell r="E914" t="str">
            <v>01.01.2023</v>
          </cell>
          <cell r="F914" t="str">
            <v>30.09.2023</v>
          </cell>
          <cell r="G914">
            <v>5</v>
          </cell>
        </row>
        <row r="915">
          <cell r="A915" t="str">
            <v>2020003050158Talleres a ESEs</v>
          </cell>
          <cell r="B915" t="str">
            <v>Secretaría Seccional de Salud y Protección Social</v>
          </cell>
          <cell r="C915">
            <v>2020003050158</v>
          </cell>
          <cell r="D915" t="str">
            <v>Talleres a ESEs</v>
          </cell>
          <cell r="E915" t="str">
            <v>01.01.2023</v>
          </cell>
          <cell r="F915" t="str">
            <v>30.09.2023</v>
          </cell>
          <cell r="G915">
            <v>10</v>
          </cell>
        </row>
        <row r="916">
          <cell r="A916" t="str">
            <v>2020003050158Gestión de proyecto</v>
          </cell>
          <cell r="B916" t="str">
            <v>Secretaría Seccional de Salud y Protección Social</v>
          </cell>
          <cell r="C916">
            <v>2020003050158</v>
          </cell>
          <cell r="D916" t="str">
            <v>Gestión de proyecto</v>
          </cell>
          <cell r="E916" t="str">
            <v>01.01.2023</v>
          </cell>
          <cell r="F916" t="str">
            <v>30.09.2023</v>
          </cell>
          <cell r="G916">
            <v>12</v>
          </cell>
        </row>
        <row r="917">
          <cell r="A917" t="str">
            <v>2020003050158AyAT PP,CDD,RLCPD, RBC, Esperanza y Sup</v>
          </cell>
          <cell r="B917" t="str">
            <v>Secretaría Seccional de Salud y Protección Social</v>
          </cell>
          <cell r="C917">
            <v>2020003050158</v>
          </cell>
          <cell r="D917" t="str">
            <v>AyAT PP,CDD,RLCPD, RBC, Esperanza y Sup</v>
          </cell>
          <cell r="E917" t="str">
            <v>NA</v>
          </cell>
          <cell r="F917" t="str">
            <v>NA</v>
          </cell>
          <cell r="G917" t="str">
            <v>NA</v>
          </cell>
        </row>
        <row r="918">
          <cell r="A918" t="str">
            <v>2020003050158Gestión de proyecto-AoAT</v>
          </cell>
          <cell r="B918" t="str">
            <v>Secretaría Seccional de Salud y Protección Social</v>
          </cell>
          <cell r="C918">
            <v>2020003050158</v>
          </cell>
          <cell r="D918" t="str">
            <v>Gestión de proyecto-AoAT</v>
          </cell>
          <cell r="E918" t="str">
            <v>NA</v>
          </cell>
          <cell r="F918" t="str">
            <v>NA</v>
          </cell>
          <cell r="G918" t="str">
            <v>NA</v>
          </cell>
        </row>
        <row r="919">
          <cell r="A919" t="str">
            <v>2020003050159Equipos Respuesta Inmediata ERI</v>
          </cell>
          <cell r="B919" t="str">
            <v>Secretaría Seccional de Salud y Protección Social</v>
          </cell>
          <cell r="C919">
            <v>2020003050159</v>
          </cell>
          <cell r="D919" t="str">
            <v>Equipos Respuesta Inmediata ERI</v>
          </cell>
          <cell r="E919" t="str">
            <v>NA</v>
          </cell>
          <cell r="F919" t="str">
            <v>NA</v>
          </cell>
          <cell r="G919" t="str">
            <v>NA</v>
          </cell>
        </row>
        <row r="920">
          <cell r="A920" t="str">
            <v>2020003050159Teleorientación #774 COVID19</v>
          </cell>
          <cell r="B920" t="str">
            <v>Secretaría Seccional de Salud y Protección Social</v>
          </cell>
          <cell r="C920">
            <v>2020003050159</v>
          </cell>
          <cell r="D920" t="str">
            <v>Teleorientación #774 COVID19</v>
          </cell>
          <cell r="E920" t="str">
            <v>NA</v>
          </cell>
          <cell r="F920" t="str">
            <v>NA</v>
          </cell>
          <cell r="G920" t="str">
            <v>NA</v>
          </cell>
        </row>
        <row r="921">
          <cell r="A921" t="str">
            <v>2020003050159Teleasistencia COVID19</v>
          </cell>
          <cell r="B921" t="str">
            <v>Secretaría Seccional de Salud y Protección Social</v>
          </cell>
          <cell r="C921">
            <v>2020003050159</v>
          </cell>
          <cell r="D921" t="str">
            <v>Teleasistencia COVID19</v>
          </cell>
          <cell r="E921" t="str">
            <v>NA</v>
          </cell>
          <cell r="F921" t="str">
            <v>NA</v>
          </cell>
          <cell r="G921" t="str">
            <v>NA</v>
          </cell>
        </row>
        <row r="922">
          <cell r="A922" t="str">
            <v>2020003050159Entrega insumos hospitalarios</v>
          </cell>
          <cell r="B922" t="str">
            <v>Secretaría Seccional de Salud y Protección Social</v>
          </cell>
          <cell r="C922">
            <v>2020003050159</v>
          </cell>
          <cell r="D922" t="str">
            <v>Entrega insumos hospitalarios</v>
          </cell>
          <cell r="E922" t="str">
            <v>NA</v>
          </cell>
          <cell r="F922" t="str">
            <v>NA</v>
          </cell>
          <cell r="G922" t="str">
            <v>NA</v>
          </cell>
        </row>
        <row r="923">
          <cell r="A923" t="str">
            <v>2020003050159Entrega elementos protección personal</v>
          </cell>
          <cell r="B923" t="str">
            <v>Secretaría Seccional de Salud y Protección Social</v>
          </cell>
          <cell r="C923">
            <v>2020003050159</v>
          </cell>
          <cell r="D923" t="str">
            <v>Entrega elementos protección personal</v>
          </cell>
          <cell r="E923" t="str">
            <v>NA</v>
          </cell>
          <cell r="F923" t="str">
            <v>NA</v>
          </cell>
          <cell r="G923" t="str">
            <v>NA</v>
          </cell>
        </row>
        <row r="924">
          <cell r="A924" t="str">
            <v>2020003050159Laboratorios atención COVID19</v>
          </cell>
          <cell r="B924" t="str">
            <v>Secretaría Seccional de Salud y Protección Social</v>
          </cell>
          <cell r="C924">
            <v>2020003050159</v>
          </cell>
          <cell r="D924" t="str">
            <v>Laboratorios atención COVID19</v>
          </cell>
          <cell r="E924" t="str">
            <v>NA</v>
          </cell>
          <cell r="F924" t="str">
            <v>NA</v>
          </cell>
          <cell r="G924" t="str">
            <v>NA</v>
          </cell>
        </row>
        <row r="925">
          <cell r="A925" t="str">
            <v>2020003050159capacitación COVID19</v>
          </cell>
          <cell r="B925" t="str">
            <v>Secretaría Seccional de Salud y Protección Social</v>
          </cell>
          <cell r="C925">
            <v>2020003050159</v>
          </cell>
          <cell r="D925" t="str">
            <v>capacitación COVID19</v>
          </cell>
          <cell r="E925" t="str">
            <v>01.01.2023</v>
          </cell>
          <cell r="F925" t="str">
            <v>30.09.2023</v>
          </cell>
          <cell r="G925">
            <v>100</v>
          </cell>
        </row>
        <row r="926">
          <cell r="A926" t="str">
            <v>2020003050163Actividades de IEC-PIC</v>
          </cell>
          <cell r="B926" t="str">
            <v>Secretaría Seccional de Salud y Protección Social</v>
          </cell>
          <cell r="C926">
            <v>2020003050163</v>
          </cell>
          <cell r="D926" t="str">
            <v>Actividades de IEC-PIC</v>
          </cell>
          <cell r="E926" t="str">
            <v>01.01.2023</v>
          </cell>
          <cell r="F926" t="str">
            <v>30.09.2023</v>
          </cell>
          <cell r="G926">
            <v>0</v>
          </cell>
        </row>
        <row r="927">
          <cell r="A927" t="str">
            <v>2020003050163Promoción manejo y disposición RHS (EIC)</v>
          </cell>
          <cell r="B927" t="str">
            <v>Secretaría Seccional de Salud y Protección Social</v>
          </cell>
          <cell r="C927">
            <v>2020003050163</v>
          </cell>
          <cell r="D927" t="str">
            <v>Promoción manejo y disposición RHS (EIC)</v>
          </cell>
          <cell r="E927" t="str">
            <v>01.01.2023</v>
          </cell>
          <cell r="F927" t="str">
            <v>30.09.2023</v>
          </cell>
          <cell r="G927" t="str">
            <v>NA</v>
          </cell>
        </row>
        <row r="928">
          <cell r="A928" t="str">
            <v>2020003050163Control Residuos y Decomisos</v>
          </cell>
          <cell r="B928" t="str">
            <v>Secretaría Seccional de Salud y Protección Social</v>
          </cell>
          <cell r="C928">
            <v>2020003050163</v>
          </cell>
          <cell r="D928" t="str">
            <v>Control Residuos y Decomisos</v>
          </cell>
          <cell r="E928" t="str">
            <v>01.01.2023</v>
          </cell>
          <cell r="F928" t="str">
            <v>30.09.2023</v>
          </cell>
          <cell r="G928">
            <v>2092.35</v>
          </cell>
        </row>
        <row r="929">
          <cell r="A929" t="str">
            <v>2020003050163Vigilancia y Control Gestión Interna RHs</v>
          </cell>
          <cell r="B929" t="str">
            <v>Secretaría Seccional de Salud y Protección Social</v>
          </cell>
          <cell r="C929">
            <v>2020003050163</v>
          </cell>
          <cell r="D929" t="str">
            <v>Vigilancia y Control Gestión Interna RHs</v>
          </cell>
          <cell r="E929" t="str">
            <v>01.01.2023</v>
          </cell>
          <cell r="F929" t="str">
            <v>30.09.2023</v>
          </cell>
          <cell r="G929">
            <v>919</v>
          </cell>
        </row>
        <row r="930">
          <cell r="A930" t="str">
            <v>2020003050163Gestión del proyecto</v>
          </cell>
          <cell r="B930" t="str">
            <v>Secretaría Seccional de Salud y Protección Social</v>
          </cell>
          <cell r="C930">
            <v>2020003050163</v>
          </cell>
          <cell r="D930" t="str">
            <v>Gestión del proyecto</v>
          </cell>
          <cell r="E930" t="str">
            <v>01.01.2023</v>
          </cell>
          <cell r="F930" t="str">
            <v>30.09.2023</v>
          </cell>
          <cell r="G930">
            <v>3</v>
          </cell>
          <cell r="H930" t="str">
            <v>La gestión del proyecto se realiza actualmente mediante el apoyo profesional de una persona contratada por el convenio entre la FNSP y la SSSYPSA. " Fundación universitaria de Antioquia"</v>
          </cell>
        </row>
        <row r="931">
          <cell r="A931" t="str">
            <v>2020003050167Soporte Actividades por Competen de Ley</v>
          </cell>
          <cell r="B931" t="str">
            <v>Secretaría Seccional de Salud y Protección Social</v>
          </cell>
          <cell r="C931">
            <v>2020003050167</v>
          </cell>
          <cell r="D931" t="str">
            <v>Soporte Actividades por Competen de Ley</v>
          </cell>
          <cell r="E931" t="str">
            <v>01.01.2023</v>
          </cell>
          <cell r="F931" t="str">
            <v>30.09.2023</v>
          </cell>
          <cell r="G931">
            <v>9</v>
          </cell>
        </row>
        <row r="932">
          <cell r="A932" t="str">
            <v>2020003050167Gestion del proyecto-AoAT,Vig,CC,DX,Inv</v>
          </cell>
          <cell r="B932" t="str">
            <v>Secretaría Seccional de Salud y Protección Social</v>
          </cell>
          <cell r="C932">
            <v>2020003050167</v>
          </cell>
          <cell r="D932" t="str">
            <v>Gestion del proyecto-AoAT,Vig,CC,DX,Inv</v>
          </cell>
          <cell r="E932" t="str">
            <v>01.01.2023</v>
          </cell>
          <cell r="F932" t="str">
            <v>30.09.2023</v>
          </cell>
          <cell r="G932">
            <v>9</v>
          </cell>
        </row>
        <row r="933">
          <cell r="A933" t="str">
            <v>2020003050167Mantenimiento de Equipos</v>
          </cell>
          <cell r="B933" t="str">
            <v>Secretaría Seccional de Salud y Protección Social</v>
          </cell>
          <cell r="C933">
            <v>2020003050167</v>
          </cell>
          <cell r="D933" t="str">
            <v>Mantenimiento de Equipos</v>
          </cell>
          <cell r="E933" t="str">
            <v>01.01.2023</v>
          </cell>
          <cell r="F933" t="str">
            <v>30.09.2023</v>
          </cell>
          <cell r="G933">
            <v>4</v>
          </cell>
        </row>
        <row r="934">
          <cell r="A934" t="str">
            <v>2020003050167Gestión del Talento Humanos</v>
          </cell>
          <cell r="B934" t="str">
            <v>Secretaría Seccional de Salud y Protección Social</v>
          </cell>
          <cell r="C934">
            <v>2020003050167</v>
          </cell>
          <cell r="D934" t="str">
            <v>Gestión del Talento Humanos</v>
          </cell>
          <cell r="E934" t="str">
            <v>NA</v>
          </cell>
          <cell r="F934" t="str">
            <v>NA</v>
          </cell>
          <cell r="G934" t="str">
            <v>NA</v>
          </cell>
        </row>
        <row r="935">
          <cell r="A935" t="str">
            <v>2020003050167Insumos de Laboratorio</v>
          </cell>
          <cell r="B935" t="str">
            <v>Secretaría Seccional de Salud y Protección Social</v>
          </cell>
          <cell r="C935">
            <v>2020003050167</v>
          </cell>
          <cell r="D935" t="str">
            <v>Insumos de Laboratorio</v>
          </cell>
          <cell r="E935" t="str">
            <v>01.01.2023</v>
          </cell>
          <cell r="F935" t="str">
            <v>30.09.2023</v>
          </cell>
          <cell r="G935">
            <v>13</v>
          </cell>
        </row>
        <row r="936">
          <cell r="A936" t="str">
            <v>2020003050167AOAT red de laboratorios</v>
          </cell>
          <cell r="B936" t="str">
            <v>Secretaría Seccional de Salud y Protección Social</v>
          </cell>
          <cell r="C936">
            <v>2020003050167</v>
          </cell>
          <cell r="D936" t="str">
            <v>AOAT red de laboratorios</v>
          </cell>
          <cell r="E936" t="str">
            <v>NA</v>
          </cell>
          <cell r="F936" t="str">
            <v>NA</v>
          </cell>
          <cell r="G936" t="str">
            <v>NA</v>
          </cell>
        </row>
        <row r="937">
          <cell r="A937" t="str">
            <v>2020003050167Arrendamiento de bien inmueble</v>
          </cell>
          <cell r="B937" t="str">
            <v>Secretaría Seccional de Salud y Protección Social</v>
          </cell>
          <cell r="C937">
            <v>2020003050167</v>
          </cell>
          <cell r="D937" t="str">
            <v>Arrendamiento de bien inmueble</v>
          </cell>
          <cell r="E937" t="str">
            <v>01.01.2023</v>
          </cell>
          <cell r="F937" t="str">
            <v>30.09.2023</v>
          </cell>
          <cell r="G937">
            <v>9</v>
          </cell>
        </row>
        <row r="938">
          <cell r="A938" t="str">
            <v>2020003050173Actividades de IEC-PIC</v>
          </cell>
          <cell r="B938" t="str">
            <v>Secretaría Seccional de Salud y Protección Social</v>
          </cell>
          <cell r="C938">
            <v>2020003050173</v>
          </cell>
          <cell r="D938" t="str">
            <v>Actividades de IEC-PIC</v>
          </cell>
          <cell r="E938" t="str">
            <v>01.01.2023</v>
          </cell>
          <cell r="F938" t="str">
            <v>30.09.2023</v>
          </cell>
          <cell r="G938">
            <v>1</v>
          </cell>
        </row>
        <row r="939">
          <cell r="A939" t="str">
            <v>2020003050173Soporte Actividades por Competen de Ley</v>
          </cell>
          <cell r="B939" t="str">
            <v>Secretaría Seccional de Salud y Protección Social</v>
          </cell>
          <cell r="C939">
            <v>2020003050173</v>
          </cell>
          <cell r="D939" t="str">
            <v>Soporte Actividades por Competen de Ley</v>
          </cell>
          <cell r="E939" t="str">
            <v>01.01.2023</v>
          </cell>
          <cell r="F939" t="str">
            <v>30.09.2023</v>
          </cell>
          <cell r="G939">
            <v>3</v>
          </cell>
        </row>
        <row r="940">
          <cell r="A940" t="str">
            <v>2020003050173Gestion del Proyecto</v>
          </cell>
          <cell r="B940" t="str">
            <v>Secretaría Seccional de Salud y Protección Social</v>
          </cell>
          <cell r="C940">
            <v>2020003050173</v>
          </cell>
          <cell r="D940" t="str">
            <v>Gestion del Proyecto</v>
          </cell>
          <cell r="E940" t="str">
            <v>01.01.2023</v>
          </cell>
          <cell r="F940" t="str">
            <v>30.09.2023</v>
          </cell>
          <cell r="G940">
            <v>3</v>
          </cell>
        </row>
        <row r="941">
          <cell r="A941" t="str">
            <v>2020003050173Estim pobla kninos y flinos Dpto priori</v>
          </cell>
          <cell r="B941" t="str">
            <v>Secretaría Seccional de Salud y Protección Social</v>
          </cell>
          <cell r="C941">
            <v>2020003050173</v>
          </cell>
          <cell r="D941" t="str">
            <v>Estim pobla kninos y flinos Dpto priori</v>
          </cell>
          <cell r="E941" t="str">
            <v>01.01.2023</v>
          </cell>
          <cell r="F941" t="str">
            <v>30.09.2023</v>
          </cell>
          <cell r="G941">
            <v>0</v>
          </cell>
          <cell r="H941" t="str">
            <v>El 100% del indicador se alcanzó en 2022</v>
          </cell>
        </row>
        <row r="942">
          <cell r="A942" t="str">
            <v>2020003050173Charlas educativ en TRAC y salud pública</v>
          </cell>
          <cell r="B942" t="str">
            <v>Secretaría Seccional de Salud y Protección Social</v>
          </cell>
          <cell r="C942">
            <v>2020003050173</v>
          </cell>
          <cell r="D942" t="str">
            <v>Charlas educativ en TRAC y salud pública</v>
          </cell>
          <cell r="E942" t="str">
            <v>01.01.2023</v>
          </cell>
          <cell r="F942" t="str">
            <v>30.09.2023</v>
          </cell>
          <cell r="G942" t="str">
            <v>NA</v>
          </cell>
        </row>
        <row r="943">
          <cell r="A943" t="str">
            <v>2020003050173Apoyo a la gestión</v>
          </cell>
          <cell r="B943" t="str">
            <v>Secretaría Seccional de Salud y Protección Social</v>
          </cell>
          <cell r="C943">
            <v>2020003050173</v>
          </cell>
          <cell r="D943" t="str">
            <v>Apoyo a la gestión</v>
          </cell>
          <cell r="E943" t="str">
            <v>01.01.2023</v>
          </cell>
          <cell r="F943" t="str">
            <v>30.09.2023</v>
          </cell>
          <cell r="G943">
            <v>3</v>
          </cell>
        </row>
        <row r="944">
          <cell r="A944" t="str">
            <v>2020003050173Aplicación rural de vacuna antirrábica</v>
          </cell>
          <cell r="B944" t="str">
            <v>Secretaría Seccional de Salud y Protección Social</v>
          </cell>
          <cell r="C944">
            <v>2020003050173</v>
          </cell>
          <cell r="D944" t="str">
            <v>Aplicación rural de vacuna antirrábica</v>
          </cell>
          <cell r="E944" t="str">
            <v>01.01.2023</v>
          </cell>
          <cell r="F944" t="str">
            <v>30.09.2023</v>
          </cell>
          <cell r="G944">
            <v>34.299999999999997</v>
          </cell>
          <cell r="H944" t="str">
            <v>El logro del indicador depende en gran medida el envío oprtuno de las dosis desde el MSYPS</v>
          </cell>
        </row>
        <row r="945">
          <cell r="A945" t="str">
            <v>2020003050173Cirugía de esterilización canino/felino</v>
          </cell>
          <cell r="B945" t="str">
            <v>Secretaría Seccional de Salud y Protección Social</v>
          </cell>
          <cell r="C945">
            <v>2020003050173</v>
          </cell>
          <cell r="D945" t="str">
            <v>Cirugía de esterilización canino/felino</v>
          </cell>
          <cell r="E945" t="str">
            <v>01.01.2023</v>
          </cell>
          <cell r="F945" t="str">
            <v>30.09.2023</v>
          </cell>
          <cell r="G945">
            <v>43166</v>
          </cell>
        </row>
        <row r="946">
          <cell r="A946" t="str">
            <v>2020003050200Soporte Actividades compet Ley-AOAT-IVC</v>
          </cell>
          <cell r="B946" t="str">
            <v>Secretaría Seccional de Salud y Protección Social</v>
          </cell>
          <cell r="C946">
            <v>2020003050200</v>
          </cell>
          <cell r="D946" t="str">
            <v>Soporte Actividades compet Ley-AOAT-IVC</v>
          </cell>
          <cell r="E946" t="str">
            <v>01.01.2023</v>
          </cell>
          <cell r="F946" t="str">
            <v>30.09.2023</v>
          </cell>
          <cell r="G946">
            <v>9</v>
          </cell>
        </row>
        <row r="947">
          <cell r="A947" t="str">
            <v>2020003050200Gestión de Proyecto-AoAT-IVC</v>
          </cell>
          <cell r="B947" t="str">
            <v>Secretaría Seccional de Salud y Protección Social</v>
          </cell>
          <cell r="C947">
            <v>2020003050200</v>
          </cell>
          <cell r="D947" t="str">
            <v>Gestión de Proyecto-AoAT-IVC</v>
          </cell>
          <cell r="E947" t="str">
            <v>01.01.2023</v>
          </cell>
          <cell r="F947" t="str">
            <v>30.09.2023</v>
          </cell>
          <cell r="G947">
            <v>27</v>
          </cell>
        </row>
        <row r="948">
          <cell r="A948" t="str">
            <v>2020003050200AOAT actores del SGSSS</v>
          </cell>
          <cell r="B948" t="str">
            <v>Secretaría Seccional de Salud y Protección Social</v>
          </cell>
          <cell r="C948">
            <v>2020003050200</v>
          </cell>
          <cell r="D948" t="str">
            <v>AOAT actores del SGSSS</v>
          </cell>
          <cell r="E948" t="str">
            <v>NA</v>
          </cell>
          <cell r="F948" t="str">
            <v>NA</v>
          </cell>
          <cell r="G948" t="str">
            <v>NA</v>
          </cell>
        </row>
        <row r="949">
          <cell r="A949" t="str">
            <v>2020003050200Seguimien cumpl mpios envio unid analis</v>
          </cell>
          <cell r="B949" t="str">
            <v>Secretaría Seccional de Salud y Protección Social</v>
          </cell>
          <cell r="C949">
            <v>2020003050200</v>
          </cell>
          <cell r="D949" t="str">
            <v>Seguimien cumpl mpios envio unid analis</v>
          </cell>
          <cell r="E949" t="str">
            <v>NA</v>
          </cell>
          <cell r="F949" t="str">
            <v>NA</v>
          </cell>
          <cell r="G949" t="str">
            <v>NA</v>
          </cell>
        </row>
        <row r="950">
          <cell r="A950" t="str">
            <v>2020003050200Visitas de Inspección y vigilancia</v>
          </cell>
          <cell r="B950" t="str">
            <v>Secretaría Seccional de Salud y Protección Social</v>
          </cell>
          <cell r="C950">
            <v>2020003050200</v>
          </cell>
          <cell r="D950" t="str">
            <v>Visitas de Inspección y vigilancia</v>
          </cell>
          <cell r="E950" t="str">
            <v>NA</v>
          </cell>
          <cell r="F950" t="str">
            <v>NA</v>
          </cell>
          <cell r="G950" t="str">
            <v>NA</v>
          </cell>
        </row>
        <row r="951">
          <cell r="A951" t="str">
            <v>2020003050320Soporte Actividades por Competen de Ley</v>
          </cell>
          <cell r="B951" t="str">
            <v>Secretaría Seccional de Salud y Protección Social</v>
          </cell>
          <cell r="C951">
            <v>2020003050320</v>
          </cell>
          <cell r="D951" t="str">
            <v>Soporte Actividades por Competen de Ley</v>
          </cell>
          <cell r="E951" t="str">
            <v>01.01.2023</v>
          </cell>
          <cell r="F951" t="str">
            <v>30.09.2023</v>
          </cell>
          <cell r="G951">
            <v>2</v>
          </cell>
        </row>
        <row r="952">
          <cell r="A952" t="str">
            <v>2020003050320Recol y anali de dat caract habit calle</v>
          </cell>
          <cell r="B952" t="str">
            <v>Secretaría Seccional de Salud y Protección Social</v>
          </cell>
          <cell r="C952">
            <v>2020003050320</v>
          </cell>
          <cell r="D952" t="str">
            <v>Recol y anali de dat caract habit calle</v>
          </cell>
          <cell r="E952" t="str">
            <v>01.01.2023</v>
          </cell>
          <cell r="F952" t="str">
            <v>30.09.2023</v>
          </cell>
          <cell r="G952">
            <v>13</v>
          </cell>
        </row>
        <row r="953">
          <cell r="A953" t="str">
            <v>2020003050320AoAT entidades terr pobla habita calle</v>
          </cell>
          <cell r="B953" t="str">
            <v>Secretaría Seccional de Salud y Protección Social</v>
          </cell>
          <cell r="C953">
            <v>2020003050320</v>
          </cell>
          <cell r="D953" t="str">
            <v>AoAT entidades terr pobla habita calle</v>
          </cell>
          <cell r="E953" t="str">
            <v>01.01.2023</v>
          </cell>
          <cell r="F953" t="str">
            <v>30.09.2023</v>
          </cell>
          <cell r="G953">
            <v>79</v>
          </cell>
        </row>
        <row r="954">
          <cell r="A954" t="str">
            <v>2020003050320Gestión del proyecto</v>
          </cell>
          <cell r="B954" t="str">
            <v>Secretaría Seccional de Salud y Protección Social</v>
          </cell>
          <cell r="C954">
            <v>2020003050320</v>
          </cell>
          <cell r="D954" t="str">
            <v>Gestión del proyecto</v>
          </cell>
          <cell r="E954" t="str">
            <v>01.01.2023</v>
          </cell>
          <cell r="F954" t="str">
            <v>30.09.2023</v>
          </cell>
          <cell r="G954">
            <v>2</v>
          </cell>
        </row>
        <row r="955">
          <cell r="A955" t="str">
            <v>2020003050320Talleres a prof mpios, habit calle</v>
          </cell>
          <cell r="B955" t="str">
            <v>Secretaría Seccional de Salud y Protección Social</v>
          </cell>
          <cell r="C955">
            <v>2020003050320</v>
          </cell>
          <cell r="D955" t="str">
            <v>Talleres a prof mpios, habit calle</v>
          </cell>
          <cell r="E955" t="str">
            <v>NA</v>
          </cell>
          <cell r="F955" t="str">
            <v>NA</v>
          </cell>
          <cell r="G955" t="str">
            <v>NA</v>
          </cell>
        </row>
        <row r="956">
          <cell r="A956" t="str">
            <v>2021003050017Soporte en Actividades Compe Ley-AOAT</v>
          </cell>
          <cell r="B956" t="str">
            <v>Secretaría Seccional de Salud y Protección Social</v>
          </cell>
          <cell r="C956">
            <v>2021003050017</v>
          </cell>
          <cell r="D956" t="str">
            <v>Soporte en Actividades Compe Ley-AOAT</v>
          </cell>
          <cell r="E956" t="str">
            <v>01.01.2023</v>
          </cell>
          <cell r="F956" t="str">
            <v>30.09.2023</v>
          </cell>
          <cell r="G956">
            <v>199</v>
          </cell>
        </row>
        <row r="957">
          <cell r="A957" t="str">
            <v>2021003050017Gestión del proyecto</v>
          </cell>
          <cell r="B957" t="str">
            <v>Secretaría Seccional de Salud y Protección Social</v>
          </cell>
          <cell r="C957">
            <v>2021003050017</v>
          </cell>
          <cell r="D957" t="str">
            <v>Gestión del proyecto</v>
          </cell>
          <cell r="E957" t="str">
            <v>01.01.2023</v>
          </cell>
          <cell r="F957" t="str">
            <v>30.09.2023</v>
          </cell>
          <cell r="G957">
            <v>3</v>
          </cell>
        </row>
        <row r="958">
          <cell r="A958" t="str">
            <v>2021003050017Vistas de AOAT por eventos</v>
          </cell>
          <cell r="B958" t="str">
            <v>Secretaría Seccional de Salud y Protección Social</v>
          </cell>
          <cell r="C958">
            <v>2021003050017</v>
          </cell>
          <cell r="D958" t="str">
            <v>Vistas de AOAT por eventos</v>
          </cell>
          <cell r="E958" t="str">
            <v>NA</v>
          </cell>
          <cell r="F958" t="str">
            <v>NA</v>
          </cell>
          <cell r="G958" t="str">
            <v>NA</v>
          </cell>
        </row>
        <row r="959">
          <cell r="A959" t="str">
            <v>2021003050017Boletines Informativos publicados</v>
          </cell>
          <cell r="B959" t="str">
            <v>Secretaría Seccional de Salud y Protección Social</v>
          </cell>
          <cell r="C959">
            <v>2021003050017</v>
          </cell>
          <cell r="D959" t="str">
            <v>Boletines Informativos publicados</v>
          </cell>
          <cell r="E959" t="str">
            <v>NA</v>
          </cell>
          <cell r="F959" t="str">
            <v>NA</v>
          </cell>
          <cell r="G959" t="str">
            <v>NA</v>
          </cell>
        </row>
        <row r="960">
          <cell r="A960" t="str">
            <v>2021003050017Envío unidades análisis nivel nacional</v>
          </cell>
          <cell r="B960" t="str">
            <v>Secretaría Seccional de Salud y Protección Social</v>
          </cell>
          <cell r="C960">
            <v>2021003050017</v>
          </cell>
          <cell r="D960" t="str">
            <v>Envío unidades análisis nivel nacional</v>
          </cell>
          <cell r="E960" t="str">
            <v>NA</v>
          </cell>
          <cell r="F960" t="str">
            <v>NA</v>
          </cell>
          <cell r="G960" t="str">
            <v>NA</v>
          </cell>
        </row>
        <row r="961">
          <cell r="A961" t="str">
            <v>2021003050017Apoyo logistico</v>
          </cell>
          <cell r="B961" t="str">
            <v>Secretaría Seccional de Salud y Protección Social</v>
          </cell>
          <cell r="C961">
            <v>2021003050017</v>
          </cell>
          <cell r="D961" t="str">
            <v>Apoyo logistico</v>
          </cell>
          <cell r="E961" t="str">
            <v>01.01.2023</v>
          </cell>
          <cell r="F961" t="str">
            <v>30.09.2023</v>
          </cell>
          <cell r="G961">
            <v>11</v>
          </cell>
        </row>
        <row r="962">
          <cell r="A962" t="str">
            <v>2021003050058Gestion del proyecto-AOAT</v>
          </cell>
          <cell r="B962" t="str">
            <v>Secretaría Seccional de Salud y Protección Social</v>
          </cell>
          <cell r="C962">
            <v>2021003050058</v>
          </cell>
          <cell r="D962" t="str">
            <v>Gestion del proyecto-AOAT</v>
          </cell>
          <cell r="E962" t="str">
            <v>01.01.2023</v>
          </cell>
          <cell r="F962" t="str">
            <v>30.09.2023</v>
          </cell>
          <cell r="G962">
            <v>9</v>
          </cell>
        </row>
        <row r="963">
          <cell r="A963" t="str">
            <v>2021003050058Compra de equipos e insumos</v>
          </cell>
          <cell r="B963" t="str">
            <v>Secretaría Seccional de Salud y Protección Social</v>
          </cell>
          <cell r="C963">
            <v>2021003050058</v>
          </cell>
          <cell r="D963" t="str">
            <v>Compra de equipos e insumos</v>
          </cell>
          <cell r="E963" t="str">
            <v>01.01.2023</v>
          </cell>
          <cell r="F963" t="str">
            <v>30.09.2023</v>
          </cell>
          <cell r="G963">
            <v>0</v>
          </cell>
        </row>
        <row r="964">
          <cell r="A964" t="str">
            <v>2021003050058Soporte en act competencia ley-AOAT</v>
          </cell>
          <cell r="B964" t="str">
            <v>Secretaría Seccional de Salud y Protección Social</v>
          </cell>
          <cell r="C964">
            <v>2021003050058</v>
          </cell>
          <cell r="D964" t="str">
            <v>Soporte en act competencia ley-AOAT</v>
          </cell>
          <cell r="E964" t="str">
            <v>01.01.2023</v>
          </cell>
          <cell r="F964" t="str">
            <v>30.09.2023</v>
          </cell>
          <cell r="G964">
            <v>9</v>
          </cell>
        </row>
        <row r="965">
          <cell r="A965" t="str">
            <v>2021003050058Soporte tecnológico</v>
          </cell>
          <cell r="B965" t="str">
            <v>Secretaría Seccional de Salud y Protección Social</v>
          </cell>
          <cell r="C965">
            <v>2021003050058</v>
          </cell>
          <cell r="D965" t="str">
            <v>Soporte tecnológico</v>
          </cell>
          <cell r="E965" t="str">
            <v>01.01.2023</v>
          </cell>
          <cell r="F965" t="str">
            <v>30.09.2023</v>
          </cell>
          <cell r="G965">
            <v>1</v>
          </cell>
        </row>
        <row r="966">
          <cell r="A966" t="str">
            <v>2021003050058Información, educación y comunica(PIC)</v>
          </cell>
          <cell r="B966" t="str">
            <v>Secretaría Seccional de Salud y Protección Social</v>
          </cell>
          <cell r="C966">
            <v>2021003050058</v>
          </cell>
          <cell r="D966" t="str">
            <v>Información, educación y comunica(PIC)</v>
          </cell>
          <cell r="E966" t="str">
            <v>01.01.2023</v>
          </cell>
          <cell r="F966" t="str">
            <v>30.09.2023</v>
          </cell>
          <cell r="G966">
            <v>1</v>
          </cell>
        </row>
        <row r="967">
          <cell r="A967" t="str">
            <v>2021003050080Gestion del proyecto</v>
          </cell>
          <cell r="B967" t="str">
            <v>Secretaría Seccional de Salud y Protección Social</v>
          </cell>
          <cell r="C967">
            <v>2021003050080</v>
          </cell>
          <cell r="D967" t="str">
            <v>Gestion del proyecto</v>
          </cell>
          <cell r="E967" t="str">
            <v>01.01.2023</v>
          </cell>
          <cell r="F967" t="str">
            <v>30.09.2023</v>
          </cell>
          <cell r="G967">
            <v>3</v>
          </cell>
        </row>
        <row r="968">
          <cell r="A968" t="str">
            <v>2021003050080Vigilancia Tribunal Etica Medica</v>
          </cell>
          <cell r="B968" t="str">
            <v>Secretaría Seccional de Salud y Protección Social</v>
          </cell>
          <cell r="C968">
            <v>2021003050080</v>
          </cell>
          <cell r="D968" t="str">
            <v>Vigilancia Tribunal Etica Medica</v>
          </cell>
          <cell r="E968" t="str">
            <v>01.01.2023</v>
          </cell>
          <cell r="F968" t="str">
            <v>30.09.2023</v>
          </cell>
          <cell r="G968">
            <v>3</v>
          </cell>
        </row>
        <row r="969">
          <cell r="A969" t="str">
            <v>2021003050080Vigilancia Tribunal Etica Odontologica</v>
          </cell>
          <cell r="B969" t="str">
            <v>Secretaría Seccional de Salud y Protección Social</v>
          </cell>
          <cell r="C969">
            <v>2021003050080</v>
          </cell>
          <cell r="D969" t="str">
            <v>Vigilancia Tribunal Etica Odontologica</v>
          </cell>
          <cell r="E969" t="str">
            <v>01.01.2023</v>
          </cell>
          <cell r="F969" t="str">
            <v>30.09.2023</v>
          </cell>
          <cell r="G969">
            <v>3</v>
          </cell>
        </row>
        <row r="970">
          <cell r="A970" t="str">
            <v>2021003050080Vigilancia Tribunal Etica Enfermeria</v>
          </cell>
          <cell r="B970" t="str">
            <v>Secretaría Seccional de Salud y Protección Social</v>
          </cell>
          <cell r="C970">
            <v>2021003050080</v>
          </cell>
          <cell r="D970" t="str">
            <v>Vigilancia Tribunal Etica Enfermeria</v>
          </cell>
          <cell r="E970" t="str">
            <v>01.01.2023</v>
          </cell>
          <cell r="F970" t="str">
            <v>30.09.2023</v>
          </cell>
          <cell r="G970">
            <v>3</v>
          </cell>
        </row>
        <row r="971">
          <cell r="A971" t="str">
            <v>2021003050080Visitas IVC verificacion a PSS</v>
          </cell>
          <cell r="B971" t="str">
            <v>Secretaría Seccional de Salud y Protección Social</v>
          </cell>
          <cell r="C971">
            <v>2021003050080</v>
          </cell>
          <cell r="D971" t="str">
            <v>Visitas IVC verificacion a PSS</v>
          </cell>
          <cell r="E971" t="str">
            <v>01.01.2023</v>
          </cell>
          <cell r="F971" t="str">
            <v>30.09.2023</v>
          </cell>
          <cell r="G971">
            <v>231</v>
          </cell>
        </row>
        <row r="972">
          <cell r="A972" t="str">
            <v>2021003050080Soporte en act competencia ley</v>
          </cell>
          <cell r="B972" t="str">
            <v>Secretaría Seccional de Salud y Protección Social</v>
          </cell>
          <cell r="C972">
            <v>2021003050080</v>
          </cell>
          <cell r="D972" t="str">
            <v>Soporte en act competencia ley</v>
          </cell>
          <cell r="E972" t="str">
            <v>01.01.2023</v>
          </cell>
          <cell r="F972" t="str">
            <v>30.09.2023</v>
          </cell>
          <cell r="G972">
            <v>3</v>
          </cell>
        </row>
        <row r="973">
          <cell r="A973" t="str">
            <v>2021003050084Actividades IEC en salud</v>
          </cell>
          <cell r="B973" t="str">
            <v>Secretaría Seccional de Salud y Protección Social</v>
          </cell>
          <cell r="C973">
            <v>2021003050084</v>
          </cell>
          <cell r="D973" t="str">
            <v>Actividades IEC en salud</v>
          </cell>
          <cell r="E973" t="str">
            <v>01.01.2023</v>
          </cell>
          <cell r="F973" t="str">
            <v>30.09.2023</v>
          </cell>
          <cell r="G973">
            <v>0</v>
          </cell>
        </row>
        <row r="974">
          <cell r="A974" t="str">
            <v>2021003050084Apoyo a la gestión</v>
          </cell>
          <cell r="B974" t="str">
            <v>Secretaría Seccional de Salud y Protección Social</v>
          </cell>
          <cell r="C974">
            <v>2021003050084</v>
          </cell>
          <cell r="D974" t="str">
            <v>Apoyo a la gestión</v>
          </cell>
          <cell r="E974" t="str">
            <v>01.01.2023</v>
          </cell>
          <cell r="F974" t="str">
            <v>30.09.2023</v>
          </cell>
          <cell r="G974">
            <v>3</v>
          </cell>
        </row>
        <row r="975">
          <cell r="A975" t="str">
            <v>2021003050084Actividades de apoyo logístico</v>
          </cell>
          <cell r="B975" t="str">
            <v>Secretaría Seccional de Salud y Protección Social</v>
          </cell>
          <cell r="C975">
            <v>2021003050084</v>
          </cell>
          <cell r="D975" t="str">
            <v>Actividades de apoyo logístico</v>
          </cell>
          <cell r="E975" t="str">
            <v>01.01.2023</v>
          </cell>
          <cell r="F975" t="str">
            <v>30.09.2023</v>
          </cell>
          <cell r="G975">
            <v>2</v>
          </cell>
        </row>
        <row r="976">
          <cell r="A976" t="str">
            <v>2021003050087IVC CPS Adulto Mayor Centro Día/Vida</v>
          </cell>
          <cell r="B976" t="str">
            <v>Secretaría Seccional de Salud y Protección Social</v>
          </cell>
          <cell r="C976">
            <v>2021003050087</v>
          </cell>
          <cell r="D976" t="str">
            <v>IVC CPS Adulto Mayor Centro Día/Vida</v>
          </cell>
          <cell r="E976" t="str">
            <v>01.01.2023</v>
          </cell>
          <cell r="F976" t="str">
            <v>30.09.2023</v>
          </cell>
          <cell r="G976">
            <v>67</v>
          </cell>
        </row>
        <row r="977">
          <cell r="A977" t="str">
            <v>2021003050087Vigencias anteriores</v>
          </cell>
          <cell r="B977" t="str">
            <v>Secretaría Seccional de Salud y Protección Social</v>
          </cell>
          <cell r="C977">
            <v>2021003050087</v>
          </cell>
          <cell r="D977" t="str">
            <v>Vigencias anteriores</v>
          </cell>
          <cell r="E977" t="str">
            <v>01.01.2023</v>
          </cell>
          <cell r="F977" t="str">
            <v>30.09.2023</v>
          </cell>
          <cell r="G977">
            <v>0</v>
          </cell>
        </row>
        <row r="978">
          <cell r="A978" t="str">
            <v>2021003050087Gestion del Proyecto-IVC</v>
          </cell>
          <cell r="B978" t="str">
            <v>Secretaría Seccional de Salud y Protección Social</v>
          </cell>
          <cell r="C978">
            <v>2021003050087</v>
          </cell>
          <cell r="D978" t="str">
            <v>Gestion del Proyecto-IVC</v>
          </cell>
          <cell r="E978" t="str">
            <v>01.01.2023</v>
          </cell>
          <cell r="F978" t="str">
            <v>30.09.2023</v>
          </cell>
          <cell r="G978">
            <v>0</v>
          </cell>
        </row>
        <row r="979">
          <cell r="A979" t="str">
            <v>2022003050023Adquirir acciones EPS Savia Salud</v>
          </cell>
          <cell r="B979" t="str">
            <v>Secretaría Seccional de Salud y Protección Social</v>
          </cell>
          <cell r="C979">
            <v>2022003050023</v>
          </cell>
          <cell r="D979" t="str">
            <v>Adquirir acciones EPS Savia Salud</v>
          </cell>
          <cell r="E979" t="str">
            <v>01.01.2023</v>
          </cell>
          <cell r="F979" t="str">
            <v>30.09.2023</v>
          </cell>
          <cell r="G979">
            <v>0</v>
          </cell>
        </row>
        <row r="980">
          <cell r="A980" t="str">
            <v>202000305033645010101-SERVICIO TRANSPORTE TERRESTRE A</v>
          </cell>
          <cell r="B980" t="str">
            <v>Departamento Administrativo de Planeación</v>
          </cell>
          <cell r="C980">
            <v>2020003050336</v>
          </cell>
          <cell r="D980" t="str">
            <v>45010101-SERVICIO TRANSPORTE TERRESTRE A</v>
          </cell>
          <cell r="E980" t="str">
            <v>01.01.2023</v>
          </cell>
          <cell r="F980" t="str">
            <v>31.12.2023</v>
          </cell>
          <cell r="G980">
            <v>1</v>
          </cell>
          <cell r="H980" t="str">
            <v>Se vincula el apoyo logístico de servicio de transporte para las actividades de promoción y divulgación de la Agenda Antioquia 2040</v>
          </cell>
        </row>
        <row r="981">
          <cell r="A981" t="str">
            <v>2020003050336Apoyo Logístico y Comunicaciones</v>
          </cell>
          <cell r="B981" t="str">
            <v>Departamento Administrativo de Planeación</v>
          </cell>
          <cell r="C981">
            <v>2020003050336</v>
          </cell>
          <cell r="D981" t="str">
            <v>Apoyo Logístico y Comunicaciones</v>
          </cell>
          <cell r="E981" t="str">
            <v>01.01.2023</v>
          </cell>
          <cell r="F981" t="str">
            <v>31.12.2023</v>
          </cell>
          <cell r="G981">
            <v>1</v>
          </cell>
          <cell r="H981" t="str">
            <v>Se vincula  el apoyo logístico y comunicacional,  a través de la operación de los contratos 4600016716 y 4600016149  para las actividades de promoción y divulgación de la Agenda Antioquia 2040</v>
          </cell>
        </row>
        <row r="982">
          <cell r="A982" t="str">
            <v>2020003050336Contrato equipo profesional P.E.A.A.</v>
          </cell>
          <cell r="B982" t="str">
            <v>Departamento Administrativo de Planeación</v>
          </cell>
          <cell r="C982">
            <v>2020003050336</v>
          </cell>
          <cell r="D982" t="str">
            <v>Contrato equipo profesional P.E.A.A.</v>
          </cell>
          <cell r="E982" t="str">
            <v>01.01.2023</v>
          </cell>
          <cell r="F982" t="str">
            <v>31.12.2023</v>
          </cell>
          <cell r="G982">
            <v>5</v>
          </cell>
          <cell r="H982" t="str">
            <v>Se vincula apoyo de un equipo interdisciplinario de profesionales para atender las actividades misionales y propias de la Agenda Antioquia 2040 en los procesos de estrategia comunicacional, metodológica y técnica de la formulación e implementación de la Agenda</v>
          </cell>
        </row>
        <row r="983">
          <cell r="A983" t="str">
            <v>2020003050336Proceso aprobación Agenda Ant.2040</v>
          </cell>
          <cell r="B983" t="str">
            <v>Departamento Administrativo de Planeación</v>
          </cell>
          <cell r="C983">
            <v>2020003050336</v>
          </cell>
          <cell r="D983" t="str">
            <v>Proceso aprobación Agenda Ant.2040</v>
          </cell>
          <cell r="E983" t="str">
            <v>01.01.2023</v>
          </cell>
          <cell r="F983" t="str">
            <v>31.12.2023</v>
          </cell>
          <cell r="G983">
            <v>1</v>
          </cell>
          <cell r="H983" t="str">
            <v>Se avanzó en la socialización de la Visión, en la construcción de la Agenda Programática y sus indicadores, en la construcción del banco de proyectos con más de 1.000 iniciativas de la comunidad y se avanza en la socialización y retroalimentación de la Agenda Antioquia en el territorio</v>
          </cell>
        </row>
        <row r="984">
          <cell r="A984" t="str">
            <v>2020003050336Tiquetes Aéreos</v>
          </cell>
          <cell r="B984" t="str">
            <v>Departamento Administrativo de Planeación</v>
          </cell>
          <cell r="C984">
            <v>2020003050336</v>
          </cell>
          <cell r="D984" t="str">
            <v>Tiquetes Aéreos</v>
          </cell>
          <cell r="E984" t="str">
            <v>01.01.2023</v>
          </cell>
          <cell r="F984" t="str">
            <v>31.12.2023</v>
          </cell>
          <cell r="G984">
            <v>1</v>
          </cell>
          <cell r="H984" t="str">
            <v>Se vincula el apoyo logístico de servicio de tiquetes aéreos   para las actividades de promoción y divulgación de la Agenda Antioquia 2040</v>
          </cell>
        </row>
        <row r="985">
          <cell r="A985" t="str">
            <v>2020003050336Practicantes de Excelencia</v>
          </cell>
          <cell r="B985" t="str">
            <v>Departamento Administrativo de Planeación</v>
          </cell>
          <cell r="C985">
            <v>2020003050336</v>
          </cell>
          <cell r="D985" t="str">
            <v>Practicantes de Excelencia</v>
          </cell>
          <cell r="E985" t="str">
            <v>01.01.2023</v>
          </cell>
          <cell r="F985" t="str">
            <v>31.12.2023</v>
          </cell>
          <cell r="G985">
            <v>1</v>
          </cell>
          <cell r="H985" t="str">
            <v>Se vinculan practicantes de excelencia en el área de comunicaciones como apoyo para la divulgación de la estrateiga comunicacional de la Agenda Antioquia 2040.</v>
          </cell>
        </row>
        <row r="986">
          <cell r="A986" t="str">
            <v>2020003050336Seguimiento formulación aproba AA2040</v>
          </cell>
          <cell r="B986" t="str">
            <v>Departamento Administrativo de Planeación</v>
          </cell>
          <cell r="C986">
            <v>2020003050336</v>
          </cell>
          <cell r="D986" t="str">
            <v>Seguimiento formulación aproba AA2040</v>
          </cell>
          <cell r="E986" t="str">
            <v>01.01.2023</v>
          </cell>
          <cell r="F986" t="str">
            <v>31.12.2023</v>
          </cell>
          <cell r="G986">
            <v>1</v>
          </cell>
          <cell r="H986" t="str">
            <v xml:space="preserve">Se avanza en el proceso de seguimiento de la Agenda Programática, construcción y consolidación del banco de proyectos con más de 1.000 iniciativas postuladas y se avanza en la socialización y retroalimentación </v>
          </cell>
        </row>
        <row r="987">
          <cell r="A987" t="str">
            <v>2020003050194Campañas de comunicación ciudadana</v>
          </cell>
          <cell r="B987" t="str">
            <v xml:space="preserve">Secretaría de Participación y Cultura Ciudadana </v>
          </cell>
          <cell r="C987">
            <v>2020003050194</v>
          </cell>
          <cell r="D987" t="str">
            <v>Campañas de comunicación ciudadana</v>
          </cell>
          <cell r="F987" t="str">
            <v>31.12.2023</v>
          </cell>
          <cell r="G987">
            <v>1</v>
          </cell>
          <cell r="H987" t="str">
            <v>Se realizan campañas de sensibilización y retroalimentación de la Agenda Antioquia en el territorio y en diferentes escenarios  y publicos objetivos</v>
          </cell>
        </row>
        <row r="988">
          <cell r="A988" t="str">
            <v>2020003050194Desarrollo eventos diálogos ciudadanos</v>
          </cell>
          <cell r="B988" t="str">
            <v xml:space="preserve">Secretaría de Participación y Cultura Ciudadana </v>
          </cell>
          <cell r="C988">
            <v>2020003050194</v>
          </cell>
          <cell r="D988" t="str">
            <v>Desarrollo eventos diálogos ciudadanos</v>
          </cell>
          <cell r="G988">
            <v>5</v>
          </cell>
          <cell r="H988" t="str">
            <v>Se realizaron los diálogos ciudadanos en cada una de las Subregiones para la implementación de la Agenda Antioquia 2040</v>
          </cell>
        </row>
        <row r="989">
          <cell r="A989" t="str">
            <v>2020003050080Profesionales de Apoyo</v>
          </cell>
          <cell r="B989" t="str">
            <v>Departamento Administrativo de Planeación</v>
          </cell>
          <cell r="C989">
            <v>2020003050080</v>
          </cell>
          <cell r="D989" t="str">
            <v>Profesionales de Apoyo</v>
          </cell>
          <cell r="E989" t="str">
            <v>01.01.2023</v>
          </cell>
          <cell r="F989" t="str">
            <v>31.12.2023</v>
          </cell>
          <cell r="G989">
            <v>5</v>
          </cell>
        </row>
        <row r="990">
          <cell r="A990" t="str">
            <v>2020003050080Operador logístico-eventos</v>
          </cell>
          <cell r="B990" t="str">
            <v>Departamento Administrativo de Planeación</v>
          </cell>
          <cell r="C990">
            <v>2020003050080</v>
          </cell>
          <cell r="D990" t="str">
            <v>Operador logístico-eventos</v>
          </cell>
          <cell r="E990" t="str">
            <v>01.01.2023</v>
          </cell>
          <cell r="F990" t="str">
            <v>31.12.2023</v>
          </cell>
          <cell r="G990">
            <v>0</v>
          </cell>
        </row>
        <row r="991">
          <cell r="A991" t="str">
            <v>2020003050080Central de medios-publicaciones</v>
          </cell>
          <cell r="B991" t="str">
            <v>Departamento Administrativo de Planeación</v>
          </cell>
          <cell r="C991">
            <v>2020003050080</v>
          </cell>
          <cell r="D991" t="str">
            <v>Central de medios-publicaciones</v>
          </cell>
          <cell r="E991" t="str">
            <v>01.01.2023</v>
          </cell>
          <cell r="F991" t="str">
            <v>31.12.2023</v>
          </cell>
          <cell r="G991">
            <v>0</v>
          </cell>
        </row>
        <row r="992">
          <cell r="A992" t="str">
            <v>2020003050080Practicantes de excelencia</v>
          </cell>
          <cell r="B992" t="str">
            <v>Departamento Administrativo de Planeación</v>
          </cell>
          <cell r="C992">
            <v>2020003050080</v>
          </cell>
          <cell r="D992" t="str">
            <v>Practicantes de excelencia</v>
          </cell>
          <cell r="E992" t="str">
            <v>01.01.2023</v>
          </cell>
          <cell r="F992" t="str">
            <v>31.12.2023</v>
          </cell>
          <cell r="G992">
            <v>4</v>
          </cell>
        </row>
        <row r="993">
          <cell r="A993" t="str">
            <v>2020003050080Procesos de capacitación banco proyectos</v>
          </cell>
          <cell r="B993" t="str">
            <v>Departamento Administrativo de Planeación</v>
          </cell>
          <cell r="C993">
            <v>2020003050080</v>
          </cell>
          <cell r="D993" t="str">
            <v>Procesos de capacitación banco proyectos</v>
          </cell>
          <cell r="E993" t="str">
            <v>01.01.2023</v>
          </cell>
          <cell r="F993" t="str">
            <v>31.12.2023</v>
          </cell>
          <cell r="G993">
            <v>4</v>
          </cell>
        </row>
        <row r="994">
          <cell r="A994" t="str">
            <v>2020003050080Contratación de prestación servicios</v>
          </cell>
          <cell r="B994" t="str">
            <v>Departamento Administrativo de Planeación</v>
          </cell>
          <cell r="C994">
            <v>2020003050080</v>
          </cell>
          <cell r="D994" t="str">
            <v>Contratación de prestación servicios</v>
          </cell>
          <cell r="E994" t="str">
            <v>01.01.2023</v>
          </cell>
          <cell r="F994" t="str">
            <v>31.12.2023</v>
          </cell>
          <cell r="G994">
            <v>0</v>
          </cell>
        </row>
        <row r="995">
          <cell r="A995" t="str">
            <v>2020003050267capacitación servidores en GPR</v>
          </cell>
          <cell r="B995" t="str">
            <v>Departamento Administrativo de Planeación</v>
          </cell>
          <cell r="C995">
            <v>2020003050267</v>
          </cell>
          <cell r="D995" t="str">
            <v>capacitación servidores en GPR</v>
          </cell>
          <cell r="G995" t="str">
            <v>NA</v>
          </cell>
        </row>
        <row r="996">
          <cell r="A996" t="str">
            <v>2020003050267Elaboración y difusión cartillas</v>
          </cell>
          <cell r="B996" t="str">
            <v>Departamento Administrativo de Planeación</v>
          </cell>
          <cell r="C996">
            <v>2020003050267</v>
          </cell>
          <cell r="D996" t="str">
            <v>Elaboración y difusión cartillas</v>
          </cell>
          <cell r="E996" t="str">
            <v>01.01.2023</v>
          </cell>
          <cell r="F996" t="str">
            <v>31.12.2023</v>
          </cell>
          <cell r="G996">
            <v>0</v>
          </cell>
        </row>
        <row r="997">
          <cell r="A997" t="str">
            <v>2020003050021Apoyar proyectos especiales</v>
          </cell>
          <cell r="B997" t="str">
            <v>INDEPORTES</v>
          </cell>
          <cell r="C997">
            <v>2020003050021</v>
          </cell>
          <cell r="D997" t="str">
            <v>Apoyar proyectos especiales</v>
          </cell>
          <cell r="E997" t="str">
            <v>22.03.2023</v>
          </cell>
          <cell r="F997" t="str">
            <v>30.12.2023</v>
          </cell>
          <cell r="G997">
            <v>78</v>
          </cell>
          <cell r="H997" t="str">
            <v xml:space="preserve">Se apoya al Club Escuela de Ciclismo Orgullo Paisa, para el fomento, preparación y participación de los equipos de ciclismo femenino y masculino con proyección al alto rendimiento en las categorías Sub 23 y elites. </v>
          </cell>
        </row>
        <row r="998">
          <cell r="A998" t="str">
            <v>2020003050021Participar en eventos deportiv Nal e Int</v>
          </cell>
          <cell r="B998" t="str">
            <v>INDEPORTES</v>
          </cell>
          <cell r="C998">
            <v>2020003050021</v>
          </cell>
          <cell r="D998" t="str">
            <v>Participar en eventos deportiv Nal e Int</v>
          </cell>
          <cell r="E998" t="str">
            <v>01.04.2023</v>
          </cell>
          <cell r="F998" t="str">
            <v>30.12.2023</v>
          </cell>
          <cell r="G998">
            <v>446</v>
          </cell>
          <cell r="H998" t="str">
            <v>Durante el período reportado los atletas y para-atletas participaron en los siguientes eventos:  1-2Nacional Sub 25 femenil y varonil de Tejo, 3. Nacional Sub 35 de Bowling, 4. taça brasil ciclismo de pista. 5. valida copa nacional GW shimano de federación colombiana de ciclismo. 6. campeonato nacional de mtb de federación colombiana de ciclismo. 7. campeonato nacional mtb de federación colombiana de ciclismo. 8.   iii copa mezuena de fundación copa mezuena. 9 -10. campeonatos nacionales de ruta juvenil y prejuvenil. 11. 4° valida nacional Cartagena squash. 12. psa dallas squash. 13 -14. campeonato nacional juvenil masculino y femenino de voleibol. 15-16-17. campeonato nacional individual y doble masculino y femenino de tenis de mesa 18. club escuela de ciclismo orgullo paisa: vuelta a Antioquia. 19. campeonatos nacionales de pista. 20. clásica Carmen del Viboral. 21. prevuelta a Colombia. 22. vuelta a Colombia femenina. 23. liga antioqueña de squash:  psa méxico, psa argentina. 24. liga antioqueña de levantamiento de pesas: copa cuyabra. 25. liga antioqueña de gimnasia: nacional interligas paipa. 26. liga antioqueña de boxeo: tope bilateral con córdoba. 27. liga antioqueña de taekwondo: campamento pachuca méxico, campamento entrenamiento, copa ciudad de bogotá, copa ciudad de Bogotá,  28. liga de ciclismo de Antioquia: campeonato mundial junior.  29-30 liga antioqueña de fútbol: final nacional sub 19 y zonal nacional femenino. 31-32. liga antioqueña de rugby: concentración regional equipo sevens. 33. liga de desarrollo de Baloncesto. 34.  Torneo prejuegos de Futbol de salón. 35. Contender Croacia de Tenis mesa. 36. Campeonato Panamericano De Triatlón Sierra Nevada De Santa Marta 2023 De Liga Antioqueña De Triatlón, 37. Interligas juvenil y cadetes  de Arquería. 38. Open de Perú de Atletismo. 39. Final Wlba Fiba de Baloncesto. 40. Copa Colombia de Canotaje. 41. 3er nacional interligas  de Karate Do. 42.  Nacional interligas  de Tejo. 43. 21st SENIOR CMAS WORLD FINSWIMMING  OPEN WATER CHAMPIONSHIPS  de Liga antioqueña de actividades subacuáticas. 44. Clínica Por La  Federación - Teky De Palma  De Esquí Náutico. 45. III Parada Del Circuito Nacional De Wakeboard  De Esquí Náutico. 46.  Clásica Marinilla  de Club Escuela de Ciclismo Orgullo Paisa. 47. Vuelta a Boyacá  de Club Escuela de Ciclismo Orgullo Paisa. 48.  Clásico RCN de Club Escuela de Ciclismo Orgullo Paisa. 49. PSA INTERNACIONAL BRASIL de Squash</v>
          </cell>
        </row>
        <row r="999">
          <cell r="A999" t="str">
            <v>2020003050021Implementar Estrategia Deportiva</v>
          </cell>
          <cell r="B999" t="str">
            <v>INDEPORTES</v>
          </cell>
          <cell r="C999">
            <v>2020003050021</v>
          </cell>
          <cell r="D999" t="str">
            <v>Implementar Estrategia Deportiva</v>
          </cell>
          <cell r="E999" t="str">
            <v>01.04.2023</v>
          </cell>
          <cell r="F999" t="str">
            <v>30.12.2023</v>
          </cell>
          <cell r="G999">
            <v>56</v>
          </cell>
          <cell r="H999" t="str">
            <v xml:space="preserve">Contratación de personal para acompañar la estrategia definida para la participación en Juegos Nacionales y Paranacionales. </v>
          </cell>
        </row>
        <row r="1000">
          <cell r="A1000" t="str">
            <v>2020003050021Participar Juegos Nal y Paranacionales</v>
          </cell>
          <cell r="B1000" t="str">
            <v>INDEPORTES</v>
          </cell>
          <cell r="C1000">
            <v>2020003050021</v>
          </cell>
          <cell r="D1000" t="str">
            <v>Participar Juegos Nal y Paranacionales</v>
          </cell>
          <cell r="E1000" t="str">
            <v>01.11.2023</v>
          </cell>
          <cell r="F1000" t="str">
            <v>10.12.2023</v>
          </cell>
          <cell r="G1000">
            <v>2E-3</v>
          </cell>
          <cell r="H1000" t="str">
            <v>Los Juegos Nacionales y ParaNacionales se llevaron a cabo en el mes de noviembre, a la fecha se  ha contratado el personal para la dirección operactiva de los Juegos</v>
          </cell>
        </row>
        <row r="1001">
          <cell r="A1001" t="str">
            <v>2020003050021Realizar eventos para la preparación</v>
          </cell>
          <cell r="B1001" t="str">
            <v>INDEPORTES</v>
          </cell>
          <cell r="C1001">
            <v>2020003050021</v>
          </cell>
          <cell r="D1001" t="str">
            <v>Realizar eventos para la preparación</v>
          </cell>
          <cell r="E1001" t="str">
            <v>01.03.2023</v>
          </cell>
          <cell r="F1001" t="str">
            <v>30.11.2023</v>
          </cell>
          <cell r="G1001">
            <v>17</v>
          </cell>
          <cell r="H1001" t="str">
            <v xml:space="preserve">La a preparación psicológica, motivacional y de posicionamiento de atletas y para-atletas de la Selección Antioquia que participan de los Juegos Nacionales y Paranacionales, consta de la realización de varios eventos. </v>
          </cell>
        </row>
        <row r="1002">
          <cell r="A1002" t="str">
            <v>2020003050021Postular Candidatura JN 2027</v>
          </cell>
          <cell r="B1002" t="str">
            <v>INDEPORTES</v>
          </cell>
          <cell r="C1002">
            <v>2020003050021</v>
          </cell>
          <cell r="D1002" t="str">
            <v>Postular Candidatura JN 2027</v>
          </cell>
          <cell r="E1002" t="str">
            <v>27.04.2023</v>
          </cell>
          <cell r="F1002" t="str">
            <v>15.12.2023</v>
          </cell>
          <cell r="G1002">
            <v>0</v>
          </cell>
          <cell r="H1002" t="str">
            <v xml:space="preserve">se avanza en un 90% con el desarrollo actividades de promoción y activación de marca en diferentes espacios y eventos; así mismo, se  Socializa con alcaldes y entes la propuesta. </v>
          </cell>
        </row>
        <row r="1003">
          <cell r="A1003" t="str">
            <v>2020003050022Realizar seguimiento a los centros</v>
          </cell>
          <cell r="B1003" t="str">
            <v>INDEPORTES</v>
          </cell>
          <cell r="C1003">
            <v>2020003050022</v>
          </cell>
          <cell r="D1003" t="str">
            <v>Realizar seguimiento a los centros</v>
          </cell>
          <cell r="E1003" t="str">
            <v>16.01.2023</v>
          </cell>
          <cell r="F1003" t="str">
            <v>30.12.2023</v>
          </cell>
          <cell r="G1003">
            <v>60</v>
          </cell>
          <cell r="H1003" t="str">
            <v xml:space="preserve">Apoyo Administrativo, técnico y logístico para el seguimiento a los convenios. Para este período se avanza en la elaboración de los documentos precontractuales. </v>
          </cell>
        </row>
        <row r="1004">
          <cell r="A1004" t="str">
            <v>2020003050022Operar centro de desarrollo de Canotaje</v>
          </cell>
          <cell r="B1004" t="str">
            <v>INDEPORTES</v>
          </cell>
          <cell r="C1004">
            <v>2020003050022</v>
          </cell>
          <cell r="D1004" t="str">
            <v>Operar centro de desarrollo de Canotaje</v>
          </cell>
          <cell r="E1004" t="str">
            <v>01.04.2023</v>
          </cell>
          <cell r="F1004" t="str">
            <v>30.12.2023</v>
          </cell>
          <cell r="G1004">
            <v>72</v>
          </cell>
          <cell r="H1004" t="str">
            <v xml:space="preserve">Atletas preparados en el Centros de Desarrollo Deportivo, a través de la suscripción del convenio con la Liga de Canotaje </v>
          </cell>
        </row>
        <row r="1005">
          <cell r="A1005" t="str">
            <v>2020003050022Operar centro de desarrollo de Pesas</v>
          </cell>
          <cell r="B1005" t="str">
            <v>INDEPORTES</v>
          </cell>
          <cell r="C1005">
            <v>2020003050022</v>
          </cell>
          <cell r="D1005" t="str">
            <v>Operar centro de desarrollo de Pesas</v>
          </cell>
          <cell r="E1005" t="str">
            <v>01.04.2023</v>
          </cell>
          <cell r="F1005" t="str">
            <v>30.12.2023</v>
          </cell>
          <cell r="G1005">
            <v>25</v>
          </cell>
          <cell r="H1005" t="str">
            <v xml:space="preserve">Atletas preparados en el Centros de Desarrollo Deportivo, a través de la suscripcióndel convenio con la Liga de Pesas </v>
          </cell>
        </row>
        <row r="1006">
          <cell r="A1006" t="str">
            <v>2020003050022Operar centro de desarrollo de Ciclismo</v>
          </cell>
          <cell r="B1006" t="str">
            <v>INDEPORTES</v>
          </cell>
          <cell r="C1006">
            <v>2020003050022</v>
          </cell>
          <cell r="D1006" t="str">
            <v>Operar centro de desarrollo de Ciclismo</v>
          </cell>
          <cell r="E1006" t="str">
            <v>01.04.2023</v>
          </cell>
          <cell r="F1006" t="str">
            <v>30.12.2023</v>
          </cell>
          <cell r="G1006">
            <v>102</v>
          </cell>
          <cell r="H1006" t="str">
            <v>Atletas preparados en el Centros de Desarrollo Deportivo, a través de la suscripción de convenios con la Liga de Ciclismo (16 MTB, 30 BMX, 56 en Ruta y Pista)</v>
          </cell>
        </row>
        <row r="1007">
          <cell r="A1007" t="str">
            <v>2020003050022Operar centro de desarrollo de Atletismo</v>
          </cell>
          <cell r="B1007" t="str">
            <v>INDEPORTES</v>
          </cell>
          <cell r="C1007">
            <v>2020003050022</v>
          </cell>
          <cell r="D1007" t="str">
            <v>Operar centro de desarrollo de Atletismo</v>
          </cell>
          <cell r="E1007" t="str">
            <v>01.04.2023</v>
          </cell>
          <cell r="F1007" t="str">
            <v>30.12.2023</v>
          </cell>
          <cell r="G1007">
            <v>28</v>
          </cell>
          <cell r="H1007" t="str">
            <v>Atletas preparados en el Centros de Desarrollo Deportivo, a través de la suscripción del convenio con la Liga de Atletismo</v>
          </cell>
        </row>
        <row r="1008">
          <cell r="A1008" t="str">
            <v>2020003050022Operar centro de desarrollo Subacuáticas</v>
          </cell>
          <cell r="B1008" t="str">
            <v>INDEPORTES</v>
          </cell>
          <cell r="C1008">
            <v>2020003050022</v>
          </cell>
          <cell r="D1008" t="str">
            <v>Operar centro de desarrollo Subacuáticas</v>
          </cell>
          <cell r="E1008" t="str">
            <v>01.04.2023</v>
          </cell>
          <cell r="F1008" t="str">
            <v>30.12.2023</v>
          </cell>
          <cell r="G1008">
            <v>1</v>
          </cell>
          <cell r="H1008" t="str">
            <v xml:space="preserve">Se suscribe convenio con la Liga Antioqueña de Actividades Subacúaticas para el fortalecimiento del potencial deportivo </v>
          </cell>
        </row>
        <row r="1009">
          <cell r="A1009" t="str">
            <v>2020003050022Adquirir insumos</v>
          </cell>
          <cell r="B1009" t="str">
            <v>INDEPORTES</v>
          </cell>
          <cell r="C1009">
            <v>2020003050022</v>
          </cell>
          <cell r="D1009" t="str">
            <v>Adquirir insumos</v>
          </cell>
          <cell r="E1009" t="str">
            <v>01.08.2023</v>
          </cell>
          <cell r="F1009" t="str">
            <v>15.12.2023</v>
          </cell>
          <cell r="G1009">
            <v>0</v>
          </cell>
          <cell r="H1009" t="str">
            <v>No se presenta avance a la fecha</v>
          </cell>
        </row>
        <row r="1010">
          <cell r="A1010" t="str">
            <v>2020003050024Recopilar las experiencias del SDC</v>
          </cell>
          <cell r="B1010" t="str">
            <v>INDEPORTES</v>
          </cell>
          <cell r="C1010">
            <v>2020003050024</v>
          </cell>
          <cell r="D1010" t="str">
            <v>Recopilar las experiencias del SDC</v>
          </cell>
          <cell r="E1010" t="str">
            <v>NA</v>
          </cell>
          <cell r="F1010" t="str">
            <v>NA</v>
          </cell>
          <cell r="G1010" t="str">
            <v>NA</v>
          </cell>
        </row>
        <row r="1011">
          <cell r="A1011" t="str">
            <v>2020003050024Realizar seguimiento a los programas</v>
          </cell>
          <cell r="B1011" t="str">
            <v>INDEPORTES</v>
          </cell>
          <cell r="C1011">
            <v>2020003050024</v>
          </cell>
          <cell r="D1011" t="str">
            <v>Realizar seguimiento a los programas</v>
          </cell>
          <cell r="E1011" t="str">
            <v>01.02.2023</v>
          </cell>
          <cell r="F1011" t="str">
            <v>30.12.2023</v>
          </cell>
          <cell r="G1011">
            <v>86</v>
          </cell>
          <cell r="H1011" t="str">
            <v xml:space="preserve">Apoyo a la gestión en la estructuración de las estrategias del Sistema Departamental de Capacitación y seguimiento a la realización de las capacitaciones. </v>
          </cell>
        </row>
        <row r="1012">
          <cell r="A1012" t="str">
            <v>2020003050024Diseñar contenidos para la capacitación</v>
          </cell>
          <cell r="B1012" t="str">
            <v>INDEPORTES</v>
          </cell>
          <cell r="C1012">
            <v>2020003050024</v>
          </cell>
          <cell r="D1012" t="str">
            <v>Diseñar contenidos para la capacitación</v>
          </cell>
          <cell r="E1012" t="str">
            <v>NA</v>
          </cell>
          <cell r="F1012" t="str">
            <v>NA</v>
          </cell>
          <cell r="G1012" t="str">
            <v>NA</v>
          </cell>
        </row>
        <row r="1013">
          <cell r="A1013" t="str">
            <v>2020003050024Realizar capacitac presencial y virtual</v>
          </cell>
          <cell r="B1013" t="str">
            <v>INDEPORTES</v>
          </cell>
          <cell r="C1013">
            <v>2020003050024</v>
          </cell>
          <cell r="D1013" t="str">
            <v>Realizar capacitac presencial y virtual</v>
          </cell>
          <cell r="E1013" t="str">
            <v>02.05.2023</v>
          </cell>
          <cell r="F1013" t="str">
            <v>31.10.2023</v>
          </cell>
          <cell r="G1013">
            <v>27</v>
          </cell>
          <cell r="H1013" t="str">
            <v xml:space="preserve">Se han realizado Curso presencial de pedagogía y didáctica en el deporte, Curso Virtual de Administración Deportiva, Curso de Administración deportiva en la modalidad virtual, Curso presencial de ejercicio físico en el adulto mayor, Curso presencial de desarrollo de habilidades motrices básicas en Turbo, Puerto Nare, San Vicente Ferrer y Concordia, Curso presencial generalidades del deporte paralímpico y clasificación funcional, Curso de mantenimiento de escenarios deportivos, recreativos y de actividad física, Curso desarrollo de las capacidades físicas condicionales, Curso presencial generalidades del deporte paralímpico y clasificación funcional, Curso de fundamentos para el juzgamiento en Fútbol, Curso de entrenamiento deportivo en fútbol, Curso presencial generalidades del deporte paralímpico y clasificación funcional en el Oriente y Curso de fundamentos para el juzgamiento en Fútbol. </v>
          </cell>
        </row>
        <row r="1014">
          <cell r="A1014" t="str">
            <v>2020003050027Realizar seguimiento a los programas</v>
          </cell>
          <cell r="B1014" t="str">
            <v>INDEPORTES</v>
          </cell>
          <cell r="C1014">
            <v>2020003050027</v>
          </cell>
          <cell r="D1014" t="str">
            <v>Realizar seguimiento a los programas</v>
          </cell>
          <cell r="E1014" t="str">
            <v>16.01.2023</v>
          </cell>
          <cell r="F1014" t="str">
            <v>30.12.2023</v>
          </cell>
          <cell r="G1014">
            <v>53</v>
          </cell>
          <cell r="H1014" t="str">
            <v xml:space="preserve">Contratación para el apoyo a la gestión y ejecución de proyectos de infraestructura. </v>
          </cell>
        </row>
        <row r="1015">
          <cell r="A1015" t="str">
            <v>2020003050027Cofinanciar infraestructura deportiva</v>
          </cell>
          <cell r="B1015" t="str">
            <v>INDEPORTES</v>
          </cell>
          <cell r="C1015">
            <v>2020003050027</v>
          </cell>
          <cell r="D1015" t="str">
            <v>Cofinanciar infraestructura deportiva</v>
          </cell>
          <cell r="E1015" t="str">
            <v>02.01.2023</v>
          </cell>
          <cell r="F1015" t="str">
            <v>30.12.2023</v>
          </cell>
          <cell r="G1015">
            <v>25160</v>
          </cell>
          <cell r="H1015" t="str">
            <v xml:space="preserve">
El avance reportado obedece a la finalización de obras de infraestructura como a continuación se describe: "Adecuación del Coliseo Cubierto" del Municipio de San Rafael con una intervención de  1.243 M2; “Instalación del sistema de iluminación de la cancha de fútbol" del Municipio de San Francisco con una intervención de  7.000 M2; "Mejoramiento de dos (2) placas polideportivas (placa alterna al coliseo, placa CIC del tejar)" en el Municipio de San Rafael con una intervención de  1.907 M2.  Así mismo, se celebraron 35 nuevos contratos interadministrativos con los municipios, con el propósito de llevar a cabo los mejoramientos, adecuaciones y construcciones de la nueva infraestructura deportiva.  </v>
          </cell>
        </row>
        <row r="1016">
          <cell r="A1016" t="str">
            <v>2020003050027Realizar inventario escenarios deportivo</v>
          </cell>
          <cell r="B1016" t="str">
            <v>INDEPORTES</v>
          </cell>
          <cell r="C1016">
            <v>2020003050027</v>
          </cell>
          <cell r="D1016" t="str">
            <v>Realizar inventario escenarios deportivo</v>
          </cell>
          <cell r="E1016" t="str">
            <v>16.02.2023</v>
          </cell>
          <cell r="F1016" t="str">
            <v>30.12.2023</v>
          </cell>
          <cell r="G1016">
            <v>95</v>
          </cell>
          <cell r="H1016" t="str">
            <v xml:space="preserve">Se avanza en la georreferenciación y realización del inventario de los escenarios deportivos del Departamento de Antioquia. </v>
          </cell>
        </row>
        <row r="1017">
          <cell r="A1017" t="str">
            <v>2020003050027Adquirir insumos y servicios conexos</v>
          </cell>
          <cell r="B1017" t="str">
            <v>INDEPORTES</v>
          </cell>
          <cell r="C1017">
            <v>2020003050027</v>
          </cell>
          <cell r="D1017" t="str">
            <v>Adquirir insumos y servicios conexos</v>
          </cell>
          <cell r="E1017" t="str">
            <v>01.04.2023</v>
          </cell>
          <cell r="F1017" t="str">
            <v>30.12.2023</v>
          </cell>
          <cell r="G1017">
            <v>0</v>
          </cell>
          <cell r="H1017" t="str">
            <v xml:space="preserve">No presenta avanza en el período. </v>
          </cell>
        </row>
        <row r="1018">
          <cell r="A1018" t="str">
            <v>2020003050027Realizar Interventoría  Parque Tulio O</v>
          </cell>
          <cell r="B1018" t="str">
            <v>INDEPORTES</v>
          </cell>
          <cell r="C1018">
            <v>2020003050027</v>
          </cell>
          <cell r="D1018" t="str">
            <v>Realizar Interventoría  Parque Tulio O</v>
          </cell>
          <cell r="E1018" t="str">
            <v>01.04.2023</v>
          </cell>
          <cell r="F1018" t="str">
            <v>30.12.2023</v>
          </cell>
          <cell r="G1018">
            <v>1</v>
          </cell>
          <cell r="H1018" t="str">
            <v>Se suscribió contratos para la construcción y rehabilitación de las obras requeridas para poner en funcionamiento el parque metropolitano de deportes a motor Tulio Ospina del municipio de Bello, Antioquia y prestación de servicios profesionales para el programa de arqueología preventiva, cuya autorización de intervención arqueológica es la numero 8451 de noviembre 8 de 2019 y sus respectivas adendas expedida por el instituto colombiano de arqueología e historia.</v>
          </cell>
        </row>
        <row r="1019">
          <cell r="A1019" t="str">
            <v>2020003050027Construir Parque Metropolitano Tulio Osp</v>
          </cell>
          <cell r="B1019" t="str">
            <v>INDEPORTES</v>
          </cell>
          <cell r="C1019">
            <v>2020003050027</v>
          </cell>
          <cell r="D1019" t="str">
            <v>Construir Parque Metropolitano Tulio Osp</v>
          </cell>
          <cell r="E1019" t="str">
            <v>01.04.2023</v>
          </cell>
          <cell r="F1019" t="str">
            <v>30.12.2023</v>
          </cell>
          <cell r="G1019">
            <v>1</v>
          </cell>
          <cell r="H1019" t="str">
            <v>Ejecución de contratos para la construcción y rehabilitación de las obras requeridas para poner en funcionamiento el parque metropolitano de deportes a motor Tulio Ospina del municipio de Bello, Antioquia y prestación de servicios profesionales para el programa de arqueología preventiva, cuya autorización de intervención arqueológica es la numero 8451 de noviembre 8 de 2019 y sus respectivas adendas expedida por el instituto colombiano de arqueología e historia.</v>
          </cell>
        </row>
        <row r="1020">
          <cell r="A1020" t="str">
            <v>2020003050028Construir escenarios y equipam (Fase 3)</v>
          </cell>
          <cell r="B1020" t="str">
            <v>INDEPORTES</v>
          </cell>
          <cell r="C1020">
            <v>2020003050028</v>
          </cell>
          <cell r="D1020" t="str">
            <v>Construir escenarios y equipam (Fase 3)</v>
          </cell>
          <cell r="E1020" t="str">
            <v>01.03.2023</v>
          </cell>
          <cell r="F1020" t="str">
            <v>30.12.2023</v>
          </cell>
          <cell r="G1020">
            <v>2</v>
          </cell>
          <cell r="H1020" t="str">
            <v xml:space="preserve">Se finalizacon dos unidades de vida de Antioquia UVA: Construcción de las obras complementarias de infraestructura deportiva del proyecto sacúdete al parque del municipio de puerto Nare, Antioquia y  Construcción de obras complementarias de infraestructura deportiva del proyecto sacúdete al parque del municipio de Pueblorrico. </v>
          </cell>
        </row>
        <row r="1021">
          <cell r="A1021" t="str">
            <v>2020003050028Realizar diseños (Fase2)</v>
          </cell>
          <cell r="B1021" t="str">
            <v>INDEPORTES</v>
          </cell>
          <cell r="C1021">
            <v>2020003050028</v>
          </cell>
          <cell r="D1021" t="str">
            <v>Realizar diseños (Fase2)</v>
          </cell>
          <cell r="E1021" t="str">
            <v>NA</v>
          </cell>
          <cell r="F1021" t="str">
            <v>NA</v>
          </cell>
          <cell r="G1021" t="str">
            <v>NA</v>
          </cell>
        </row>
        <row r="1022">
          <cell r="A1022" t="str">
            <v>2020003050028Definir modelo de ocupación (Fase1)</v>
          </cell>
          <cell r="B1022" t="str">
            <v>INDEPORTES</v>
          </cell>
          <cell r="C1022">
            <v>2020003050028</v>
          </cell>
          <cell r="D1022" t="str">
            <v>Definir modelo de ocupación (Fase1)</v>
          </cell>
          <cell r="E1022" t="str">
            <v>NA</v>
          </cell>
          <cell r="F1022" t="str">
            <v>NA</v>
          </cell>
          <cell r="G1022" t="str">
            <v>NA</v>
          </cell>
        </row>
        <row r="1023">
          <cell r="A1023" t="str">
            <v>2020003050028Realizar seguimiento a las actividades</v>
          </cell>
          <cell r="B1023" t="str">
            <v>INDEPORTES</v>
          </cell>
          <cell r="C1023">
            <v>2020003050028</v>
          </cell>
          <cell r="D1023" t="str">
            <v>Realizar seguimiento a las actividades</v>
          </cell>
          <cell r="E1023" t="str">
            <v>16.01.2023</v>
          </cell>
          <cell r="F1023" t="str">
            <v>30.12.2023</v>
          </cell>
          <cell r="G1023">
            <v>1</v>
          </cell>
          <cell r="H1023" t="str">
            <v>Contratación de profesionales para el apoyo a la gestión en las etapas de planeación, ejecución, seguimiento y evaluación</v>
          </cell>
        </row>
        <row r="1024">
          <cell r="A1024" t="str">
            <v>2020003050029Construir escenarios y equipamientos</v>
          </cell>
          <cell r="B1024" t="str">
            <v>INDEPORTES</v>
          </cell>
          <cell r="C1024">
            <v>2020003050029</v>
          </cell>
          <cell r="D1024" t="str">
            <v>Construir escenarios y equipamientos</v>
          </cell>
          <cell r="E1024" t="str">
            <v>01.07.2023</v>
          </cell>
          <cell r="F1024" t="str">
            <v>30.12.2023</v>
          </cell>
          <cell r="G1024">
            <v>0</v>
          </cell>
          <cell r="H1024" t="str">
            <v>el recurso aportado por  INDEPORTES ANTIOQUIA para la construcción del CAR fue entregado al municipio Apartado en la vigencia 2022.  el Municipio es responsable de ejecutar las obras a la fecha no se presentaron modificaciones contractuales, se sigue a la espera del inicio, el cual depende de la coordinación entre interventoría y constructor</v>
          </cell>
        </row>
        <row r="1025">
          <cell r="A1025" t="str">
            <v>2020003050029Realizar seguimiento a obras de infraest</v>
          </cell>
          <cell r="B1025" t="str">
            <v>INDEPORTES</v>
          </cell>
          <cell r="C1025">
            <v>2020003050029</v>
          </cell>
          <cell r="D1025" t="str">
            <v>Realizar seguimiento a obras de infraest</v>
          </cell>
          <cell r="E1025" t="str">
            <v>16.01.2023</v>
          </cell>
          <cell r="F1025" t="str">
            <v>30.12.2023</v>
          </cell>
          <cell r="G1025">
            <v>1</v>
          </cell>
          <cell r="H1025" t="str">
            <v>Contratación de profesionales para el seguimiento y evaluación</v>
          </cell>
        </row>
        <row r="1026">
          <cell r="A1026" t="str">
            <v>2020003050030Adquirir implementación actividad física</v>
          </cell>
          <cell r="B1026" t="str">
            <v>INDEPORTES</v>
          </cell>
          <cell r="C1026">
            <v>2020003050030</v>
          </cell>
          <cell r="D1026" t="str">
            <v>Adquirir implementación actividad física</v>
          </cell>
          <cell r="E1026" t="str">
            <v>02.05.2023</v>
          </cell>
          <cell r="F1026" t="str">
            <v>30.12.2023</v>
          </cell>
          <cell r="G1026">
            <v>0</v>
          </cell>
          <cell r="H1026" t="str">
            <v xml:space="preserve">Se adjudica el contrato a la Empresa Movitronic S.A.S. por medio del cual se entregarán los 40 Centros de Promoción de la Salud (CPS).   Se avanza en el proceso de importación por parte del contratista para la nacionalización de los implementos. </v>
          </cell>
        </row>
        <row r="1027">
          <cell r="A1027" t="str">
            <v>2020003050030Realizar eventos masivos</v>
          </cell>
          <cell r="B1027" t="str">
            <v>INDEPORTES</v>
          </cell>
          <cell r="C1027">
            <v>2020003050030</v>
          </cell>
          <cell r="D1027" t="str">
            <v>Realizar eventos masivos</v>
          </cell>
          <cell r="E1027" t="str">
            <v>13.04.2023</v>
          </cell>
          <cell r="F1027" t="str">
            <v>30.12.2023</v>
          </cell>
          <cell r="G1027">
            <v>3</v>
          </cell>
          <cell r="H1027" t="str">
            <v>Para esta vigencia se han realizado 3 eventos: Celebración del Día Mundial de la Actividad Física, "Por su salud, báilelo pues" y la Semana Nacional de Hábitos y Estilos de Vida Saludable</v>
          </cell>
        </row>
        <row r="1028">
          <cell r="A1028" t="str">
            <v>2020003050030Realizar estudios sobre actividad física</v>
          </cell>
          <cell r="B1028" t="str">
            <v>INDEPORTES</v>
          </cell>
          <cell r="C1028">
            <v>2020003050030</v>
          </cell>
          <cell r="D1028" t="str">
            <v>Realizar estudios sobre actividad física</v>
          </cell>
          <cell r="E1028" t="str">
            <v>NA</v>
          </cell>
          <cell r="F1028" t="str">
            <v>NA</v>
          </cell>
          <cell r="G1028" t="str">
            <v>NA</v>
          </cell>
        </row>
        <row r="1029">
          <cell r="A1029" t="str">
            <v>2020003050030Implementar juegos de actividad física</v>
          </cell>
          <cell r="B1029" t="str">
            <v>INDEPORTES</v>
          </cell>
          <cell r="C1029">
            <v>2020003050030</v>
          </cell>
          <cell r="D1029" t="str">
            <v>Implementar juegos de actividad física</v>
          </cell>
          <cell r="E1029" t="str">
            <v>NA</v>
          </cell>
          <cell r="F1029" t="str">
            <v>NA</v>
          </cell>
          <cell r="G1029" t="str">
            <v>NA</v>
          </cell>
        </row>
        <row r="1030">
          <cell r="A1030" t="str">
            <v>2020003050030Realizar encuentros intersectoriales</v>
          </cell>
          <cell r="B1030" t="str">
            <v>INDEPORTES</v>
          </cell>
          <cell r="C1030">
            <v>2020003050030</v>
          </cell>
          <cell r="D1030" t="str">
            <v>Realizar encuentros intersectoriales</v>
          </cell>
          <cell r="E1030" t="str">
            <v>NA</v>
          </cell>
          <cell r="F1030" t="str">
            <v>NA</v>
          </cell>
          <cell r="G1030" t="str">
            <v>NA</v>
          </cell>
        </row>
        <row r="1031">
          <cell r="A1031" t="str">
            <v>2020003050030Aunar esfuerzos con el Gobierno Nacional</v>
          </cell>
          <cell r="B1031" t="str">
            <v>INDEPORTES</v>
          </cell>
          <cell r="C1031">
            <v>2020003050030</v>
          </cell>
          <cell r="D1031" t="str">
            <v>Aunar esfuerzos con el Gobierno Nacional</v>
          </cell>
          <cell r="E1031" t="str">
            <v>NA</v>
          </cell>
          <cell r="F1031" t="str">
            <v>NA</v>
          </cell>
          <cell r="G1031" t="str">
            <v>NA</v>
          </cell>
        </row>
        <row r="1032">
          <cell r="A1032" t="str">
            <v>2020003050030Crear, divulgar contenidos comunicación</v>
          </cell>
          <cell r="B1032" t="str">
            <v>INDEPORTES</v>
          </cell>
          <cell r="C1032">
            <v>2020003050030</v>
          </cell>
          <cell r="D1032" t="str">
            <v>Crear, divulgar contenidos comunicación</v>
          </cell>
          <cell r="E1032" t="str">
            <v>NA</v>
          </cell>
          <cell r="F1032" t="str">
            <v>NA</v>
          </cell>
          <cell r="G1032" t="str">
            <v>NA</v>
          </cell>
        </row>
        <row r="1033">
          <cell r="A1033" t="str">
            <v>2020003050030Promover actividad física en Antioquia</v>
          </cell>
          <cell r="B1033" t="str">
            <v>INDEPORTES</v>
          </cell>
          <cell r="C1033">
            <v>2020003050030</v>
          </cell>
          <cell r="D1033" t="str">
            <v>Promover actividad física en Antioquia</v>
          </cell>
          <cell r="E1033" t="str">
            <v>01.02.2023</v>
          </cell>
          <cell r="F1033" t="str">
            <v>30.12.2023</v>
          </cell>
          <cell r="G1033">
            <v>0</v>
          </cell>
          <cell r="H1033" t="str">
            <v xml:space="preserve">La ruta está compuesta por 4 momentos para la revisión, exploración, y activación de los programas municipales de "Por su salud, muévase pues" en los 125 municipios de Antioquia. Durante el periodo los promotores subregionales avanzaron en el tercero de los 4 momentos planeados, logrando la visita presencial a 31 municipios. De esta manera, a la fecha se ha logrado realizar 357 intervenciones entre asesorías y visitas. El proceso de asesoría y acompañamiento institucional es hasta el mes de diciembre de 2023. se reporta una vez finalizada la ruta. </v>
          </cell>
        </row>
        <row r="1034">
          <cell r="A1034" t="str">
            <v>2020003050030Promover el uso de la Bicicleta</v>
          </cell>
          <cell r="B1034" t="str">
            <v>INDEPORTES</v>
          </cell>
          <cell r="C1034">
            <v>2020003050030</v>
          </cell>
          <cell r="D1034" t="str">
            <v>Promover el uso de la Bicicleta</v>
          </cell>
          <cell r="E1034" t="str">
            <v>01.03.2023</v>
          </cell>
          <cell r="F1034" t="str">
            <v>30.12.2023</v>
          </cell>
          <cell r="G1034">
            <v>1</v>
          </cell>
          <cell r="H1034" t="str">
            <v>Se avanza en el 61% de ejecución de las actividades. Para promover el uso de la bicicleta se ha llevado a cabo la Contratación de profesionales para la realización del diagnóstico base de la bicicleta en todas sus líneas en el Departamento, actualización y presentación de la ordenanza 018 de 2018, socialización y comunicación de los proyectos del programa Antioquia en bici y la ordenanza 018 de 2018 en el departamento.
Así mismo, se apoya el club escuela de ciclismo orgullo paisa, para el fomento, preparación y participación de los equipos de ciclismo femenino y masculino con proyección al alto rendimiento en las categorías sub 23 y elites, en el calendario competitivo 2023 y ejecución del evento “edición 73 de la vuelta Colombia en bicicleta”, contribuyendo al posicionamiento del deporte antioqueño a nivel nacional e internacional</v>
          </cell>
        </row>
        <row r="1035">
          <cell r="A1035" t="str">
            <v>2020003050030Realizar Seguimiento al Programa</v>
          </cell>
          <cell r="B1035" t="str">
            <v>INDEPORTES</v>
          </cell>
          <cell r="C1035">
            <v>2020003050030</v>
          </cell>
          <cell r="D1035" t="str">
            <v>Realizar Seguimiento al Programa</v>
          </cell>
          <cell r="E1035" t="str">
            <v>16.01.2023</v>
          </cell>
          <cell r="F1035" t="str">
            <v>30.12.2023</v>
          </cell>
          <cell r="G1035">
            <v>0</v>
          </cell>
          <cell r="H1035" t="str">
            <v>Se  avanza un 84% con la suscripción de contratos de apoyo a la planeación, ejecución, seguimiento y evaluación de las estrategias</v>
          </cell>
        </row>
        <row r="1036">
          <cell r="A1036" t="str">
            <v>2020003050031Adquirir servicios logísticos eventos</v>
          </cell>
          <cell r="B1036" t="str">
            <v>INDEPORTES</v>
          </cell>
          <cell r="C1036">
            <v>2020003050031</v>
          </cell>
          <cell r="D1036" t="str">
            <v>Adquirir servicios logísticos eventos</v>
          </cell>
          <cell r="E1036" t="str">
            <v>NA</v>
          </cell>
          <cell r="F1036" t="str">
            <v>NA</v>
          </cell>
          <cell r="G1036" t="str">
            <v>NA</v>
          </cell>
          <cell r="H1036" t="str">
            <v xml:space="preserve">Esta actividad no tiene recursos asignados en la vigencia 2023 en el proyecto. </v>
          </cell>
        </row>
        <row r="1037">
          <cell r="A1037" t="str">
            <v>2020003050031Realizar encuentros intergeneracionales</v>
          </cell>
          <cell r="B1037" t="str">
            <v>INDEPORTES</v>
          </cell>
          <cell r="C1037">
            <v>2020003050031</v>
          </cell>
          <cell r="D1037" t="str">
            <v>Realizar encuentros intergeneracionales</v>
          </cell>
          <cell r="E1037" t="str">
            <v>NA</v>
          </cell>
          <cell r="F1037" t="str">
            <v>NA</v>
          </cell>
          <cell r="G1037" t="str">
            <v>NA</v>
          </cell>
          <cell r="H1037" t="str">
            <v xml:space="preserve">Esta actividad no tiene recursos asignados en la vigencia 2023 en el proyecto. </v>
          </cell>
        </row>
        <row r="1038">
          <cell r="A1038" t="str">
            <v>2020003050031Adquirir implementación recreativa</v>
          </cell>
          <cell r="B1038" t="str">
            <v>INDEPORTES</v>
          </cell>
          <cell r="C1038">
            <v>2020003050031</v>
          </cell>
          <cell r="D1038" t="str">
            <v>Adquirir implementación recreativa</v>
          </cell>
          <cell r="E1038" t="str">
            <v>01.06.2023</v>
          </cell>
          <cell r="F1038" t="str">
            <v>30.12.2023</v>
          </cell>
          <cell r="G1038">
            <v>14</v>
          </cell>
          <cell r="H1038" t="str">
            <v xml:space="preserve">Para este período se hace entrega de dotaciones de implementación recreativa en los municipios de Marinilla, Yarumal, Guadalupe, Jardín, Salgar, Barbosa, Girardota, Remedios, Andes, Hispania, Montebello, Caramanta, Tarso, Guarne. En este período se da cumplimiento al 100% de la meta del Plan de Desarrollo. </v>
          </cell>
        </row>
        <row r="1039">
          <cell r="A1039" t="str">
            <v>2020003050031Promocionar actividades recreativas</v>
          </cell>
          <cell r="B1039" t="str">
            <v>INDEPORTES</v>
          </cell>
          <cell r="C1039">
            <v>2020003050031</v>
          </cell>
          <cell r="D1039" t="str">
            <v>Promocionar actividades recreativas</v>
          </cell>
          <cell r="E1039" t="str">
            <v>NA</v>
          </cell>
          <cell r="F1039" t="str">
            <v>NA</v>
          </cell>
          <cell r="G1039" t="str">
            <v>NA</v>
          </cell>
          <cell r="H1039" t="str">
            <v xml:space="preserve">Esta actividad no tiene recursos asignados en la vigencia 2023 en el proyecto. </v>
          </cell>
        </row>
        <row r="1040">
          <cell r="A1040" t="str">
            <v>2020003050031Aunar esfuerzos con el Gobierno Nacional</v>
          </cell>
          <cell r="B1040" t="str">
            <v>INDEPORTES</v>
          </cell>
          <cell r="C1040">
            <v>2020003050031</v>
          </cell>
          <cell r="D1040" t="str">
            <v>Aunar esfuerzos con el Gobierno Nacional</v>
          </cell>
          <cell r="E1040" t="str">
            <v>NA</v>
          </cell>
          <cell r="F1040" t="str">
            <v>NA</v>
          </cell>
          <cell r="G1040" t="str">
            <v>NA</v>
          </cell>
          <cell r="H1040" t="str">
            <v xml:space="preserve">Esta actividad no tiene recursos asignados en la vigencia 2023 en el proyecto. </v>
          </cell>
        </row>
        <row r="1041">
          <cell r="A1041" t="str">
            <v>2020003050031Realizar seguimiento a los programas</v>
          </cell>
          <cell r="B1041" t="str">
            <v>INDEPORTES</v>
          </cell>
          <cell r="C1041">
            <v>2020003050031</v>
          </cell>
          <cell r="D1041" t="str">
            <v>Realizar seguimiento a los programas</v>
          </cell>
          <cell r="E1041" t="str">
            <v>01.02.2023</v>
          </cell>
          <cell r="F1041" t="str">
            <v>30.12.2023</v>
          </cell>
          <cell r="G1041">
            <v>59</v>
          </cell>
          <cell r="H1041" t="str">
            <v xml:space="preserve">Apoyo a la gestión  para la planeación, ejecución, seguimiento y evaluación de las estrategias </v>
          </cell>
        </row>
        <row r="1042">
          <cell r="A1042" t="str">
            <v>2020003050031Implementar programa institucional</v>
          </cell>
          <cell r="B1042" t="str">
            <v>INDEPORTES</v>
          </cell>
          <cell r="C1042">
            <v>2020003050031</v>
          </cell>
          <cell r="D1042" t="str">
            <v>Implementar programa institucional</v>
          </cell>
          <cell r="E1042" t="str">
            <v>01.02.2023</v>
          </cell>
          <cell r="F1042" t="str">
            <v>30.12.2023</v>
          </cell>
          <cell r="G1042">
            <v>0</v>
          </cell>
          <cell r="H1042" t="str">
            <v>El proceso de acompañamiento y asesoría  se brindará hasta el mes de diciembre. A la fecha se logra completar el proceso de asesoría en 60 municipios. Se reporta una vez finalizada la ruta.</v>
          </cell>
        </row>
        <row r="1043">
          <cell r="A1043" t="str">
            <v>2020003050031Acompañamiento territorial Municipal</v>
          </cell>
          <cell r="B1043" t="str">
            <v>INDEPORTES</v>
          </cell>
          <cell r="C1043">
            <v>2020003050031</v>
          </cell>
          <cell r="D1043" t="str">
            <v>Acompañamiento territorial Municipal</v>
          </cell>
          <cell r="E1043" t="str">
            <v>01.03.2023</v>
          </cell>
          <cell r="F1043" t="str">
            <v>30.12.2023</v>
          </cell>
          <cell r="G1043">
            <v>1</v>
          </cell>
          <cell r="H1043" t="str">
            <v>Se avanza en un 65% en el desarrollo de las estrategias de activación en territorio del programa de recreación</v>
          </cell>
        </row>
        <row r="1044">
          <cell r="A1044" t="str">
            <v>2020003050031Realizar activación recreativa TO</v>
          </cell>
          <cell r="B1044" t="str">
            <v>INDEPORTES</v>
          </cell>
          <cell r="C1044">
            <v>2020003050031</v>
          </cell>
          <cell r="D1044" t="str">
            <v>Realizar activación recreativa TO</v>
          </cell>
          <cell r="E1044" t="str">
            <v>01.04.2023</v>
          </cell>
          <cell r="F1044" t="str">
            <v>30.12.2023</v>
          </cell>
          <cell r="G1044">
            <v>93</v>
          </cell>
          <cell r="H1044" t="str">
            <v xml:space="preserve">Se continua con la realización de actividades físicas, deportivas, ludicas y recrativas en el Parque </v>
          </cell>
        </row>
        <row r="1045">
          <cell r="A1045" t="str">
            <v>2020003050031 Cofinanciar monitores recreativos</v>
          </cell>
          <cell r="B1045" t="str">
            <v>INDEPORTES</v>
          </cell>
          <cell r="C1045">
            <v>2020003050031</v>
          </cell>
          <cell r="D1045" t="str">
            <v xml:space="preserve"> Cofinanciar monitores recreativos</v>
          </cell>
          <cell r="E1045" t="str">
            <v>01.03.2023</v>
          </cell>
          <cell r="F1045" t="str">
            <v>30.12.2023</v>
          </cell>
          <cell r="G1045">
            <v>68</v>
          </cell>
          <cell r="H1045" t="str">
            <v xml:space="preserve">Contratación de Monitores para la para la promoción del programa de recreación en los municipios del departamento de antioquia. El avance obedece a la ejecución de los contratos. </v>
          </cell>
        </row>
        <row r="1046">
          <cell r="A1046" t="str">
            <v>2020003050031Realizar festivales y tomas recreativas</v>
          </cell>
          <cell r="B1046" t="str">
            <v>INDEPORTES</v>
          </cell>
          <cell r="C1046">
            <v>2020003050031</v>
          </cell>
          <cell r="D1046" t="str">
            <v>Realizar festivales y tomas recreativas</v>
          </cell>
          <cell r="E1046" t="str">
            <v>01.04.2023</v>
          </cell>
          <cell r="F1046" t="str">
            <v>30.12.2023</v>
          </cell>
          <cell r="G1046">
            <v>9</v>
          </cell>
          <cell r="H1046" t="str">
            <v>Los eventos realizados son: Festivales de Homenaje a la Niñez: Unidos por la Niñez en una Aventura de Juegos y Amor en Familia. Así mismo, se han realizado 7 Seminarios Subregionales de Deporte Formativo, Recreación y Actividad Física y el Festival Departamental VIDEOGAMES.</v>
          </cell>
        </row>
        <row r="1047">
          <cell r="A1047" t="str">
            <v>2020003050032Realizar seguimiento a los programas</v>
          </cell>
          <cell r="B1047" t="str">
            <v>INDEPORTES</v>
          </cell>
          <cell r="C1047">
            <v>2020003050032</v>
          </cell>
          <cell r="D1047" t="str">
            <v>Realizar seguimiento a los programas</v>
          </cell>
          <cell r="E1047" t="str">
            <v>16.01.2023</v>
          </cell>
          <cell r="F1047" t="str">
            <v>30.12.2023</v>
          </cell>
          <cell r="G1047">
            <v>60</v>
          </cell>
          <cell r="H1047" t="str">
            <v>Para este período, se logro completar el proceso de asesoría en 60 municipios. A la fechas se han realizado 250 visitas virtuales y 190 visitas presenciales para un total de 440 visitas. Se reporta una vez finalizado el proceso.</v>
          </cell>
        </row>
        <row r="1048">
          <cell r="A1048" t="str">
            <v>2020003050032Aunar esfuerzos con el Gobierno Nacional</v>
          </cell>
          <cell r="B1048" t="str">
            <v>INDEPORTES</v>
          </cell>
          <cell r="C1048">
            <v>2020003050032</v>
          </cell>
          <cell r="D1048" t="str">
            <v>Aunar esfuerzos con el Gobierno Nacional</v>
          </cell>
          <cell r="E1048" t="str">
            <v>NA</v>
          </cell>
          <cell r="F1048" t="str">
            <v>NA</v>
          </cell>
          <cell r="G1048" t="str">
            <v>NA</v>
          </cell>
          <cell r="H1048" t="str">
            <v xml:space="preserve">En esta vigencia la actividad no tiene recursos. </v>
          </cell>
        </row>
        <row r="1049">
          <cell r="A1049" t="str">
            <v>2020003050032Adquirir implementación deportiva</v>
          </cell>
          <cell r="B1049" t="str">
            <v>INDEPORTES</v>
          </cell>
          <cell r="C1049">
            <v>2020003050032</v>
          </cell>
          <cell r="D1049" t="str">
            <v>Adquirir implementación deportiva</v>
          </cell>
          <cell r="E1049" t="str">
            <v>01.06.2023</v>
          </cell>
          <cell r="F1049" t="str">
            <v>30.12.2023</v>
          </cell>
          <cell r="G1049">
            <v>0</v>
          </cell>
          <cell r="H1049" t="str">
            <v xml:space="preserve">No se presenta avance en el período, ya que la entrega de los implementos se tiene programada para el mes de noviembre. </v>
          </cell>
        </row>
        <row r="1050">
          <cell r="A1050" t="str">
            <v>2020003050032Realizar festivales recreo deportivos</v>
          </cell>
          <cell r="B1050" t="str">
            <v>INDEPORTES</v>
          </cell>
          <cell r="C1050">
            <v>2020003050032</v>
          </cell>
          <cell r="D1050" t="str">
            <v>Realizar festivales recreo deportivos</v>
          </cell>
          <cell r="E1050" t="str">
            <v>02.05.2023</v>
          </cell>
          <cell r="F1050" t="str">
            <v>30.12.2023</v>
          </cell>
          <cell r="G1050">
            <v>8</v>
          </cell>
          <cell r="H1050" t="str">
            <v>Eventos realizados:  7 Seminario Subregional de Deporte Formativo, Recreación y actividad Física en las subregiones de: Suroeste, Norte y Bajo Cauca, Occidente, Oriente, Nordeste y Magdalena Medio, Urabá, Valle de Aburrá y el evento departamental de patinaje que tuvo como sedes a los municipios de Guarne, Bello, Rionegro y Medellín.</v>
          </cell>
        </row>
        <row r="1051">
          <cell r="A1051" t="str">
            <v>2020003050032Cofinanciar monitores deportivos</v>
          </cell>
          <cell r="B1051" t="str">
            <v>INDEPORTES</v>
          </cell>
          <cell r="C1051">
            <v>2020003050032</v>
          </cell>
          <cell r="D1051" t="str">
            <v>Cofinanciar monitores deportivos</v>
          </cell>
          <cell r="E1051" t="str">
            <v>16.01.2023</v>
          </cell>
          <cell r="F1051" t="str">
            <v>30.12.2023</v>
          </cell>
          <cell r="G1051">
            <v>1</v>
          </cell>
          <cell r="H1051" t="str">
            <v>Contratación de 14 monitores para la  promoción del programa de escuelas de deporte formativo en los municipios del Departamento de Antioquia.</v>
          </cell>
        </row>
        <row r="1052">
          <cell r="A1052" t="str">
            <v>2020003050032Proveer alimentación y transporte a escu</v>
          </cell>
          <cell r="B1052" t="str">
            <v>INDEPORTES</v>
          </cell>
          <cell r="C1052">
            <v>2020003050032</v>
          </cell>
          <cell r="D1052" t="str">
            <v>Proveer alimentación y transporte a escu</v>
          </cell>
          <cell r="E1052" t="str">
            <v>01.06.2023</v>
          </cell>
          <cell r="F1052" t="str">
            <v>30.12.2023</v>
          </cell>
          <cell r="H1052" t="str">
            <v xml:space="preserve">Se provee alimentación y transporte a los deportistas de escuelas de deporte formativo  de los diferentes municipios que participan en los eventos, a la fecha se ha ejecutado en un 89%.  </v>
          </cell>
        </row>
        <row r="1053">
          <cell r="A1053" t="str">
            <v>2020003050033Aunar esfuerzos con el Gobierno Nacional</v>
          </cell>
          <cell r="B1053" t="str">
            <v>INDEPORTES</v>
          </cell>
          <cell r="C1053">
            <v>2020003050033</v>
          </cell>
          <cell r="D1053" t="str">
            <v>Aunar esfuerzos con el Gobierno Nacional</v>
          </cell>
          <cell r="E1053" t="str">
            <v>NA</v>
          </cell>
          <cell r="F1053" t="str">
            <v>NA</v>
          </cell>
          <cell r="G1053" t="str">
            <v>NA</v>
          </cell>
          <cell r="H1053" t="str">
            <v xml:space="preserve">Esta actividad no tiene recursos asignados en la vigencia 2023 en el proyecto. </v>
          </cell>
        </row>
        <row r="1054">
          <cell r="A1054" t="str">
            <v>2020003050033Crear, divulgar contenidos comunicación</v>
          </cell>
          <cell r="B1054" t="str">
            <v>INDEPORTES</v>
          </cell>
          <cell r="C1054">
            <v>2020003050033</v>
          </cell>
          <cell r="D1054" t="str">
            <v>Crear, divulgar contenidos comunicación</v>
          </cell>
          <cell r="E1054" t="str">
            <v>NA</v>
          </cell>
          <cell r="F1054" t="str">
            <v>NA</v>
          </cell>
          <cell r="G1054" t="str">
            <v>NA</v>
          </cell>
          <cell r="H1054" t="str">
            <v xml:space="preserve">Esta actividad no tiene recursos asignados en la vigencia 2023 en el proyecto. </v>
          </cell>
        </row>
        <row r="1055">
          <cell r="A1055" t="str">
            <v>2020003050033Realizar seguimiento a los programas</v>
          </cell>
          <cell r="B1055" t="str">
            <v>INDEPORTES</v>
          </cell>
          <cell r="C1055">
            <v>2020003050033</v>
          </cell>
          <cell r="D1055" t="str">
            <v>Realizar seguimiento a los programas</v>
          </cell>
          <cell r="E1055" t="str">
            <v>16.01.2023</v>
          </cell>
          <cell r="F1055" t="str">
            <v>30.12.2023</v>
          </cell>
          <cell r="G1055">
            <v>63</v>
          </cell>
          <cell r="H1055" t="str">
            <v xml:space="preserve">Apoyo a la gestión de proyectos para la planeación, ejecución, seguimiento y evaluación de las estrategias </v>
          </cell>
        </row>
        <row r="1056">
          <cell r="A1056" t="str">
            <v>2020003050033Ejecutar fase zonales y final Camp y Ver</v>
          </cell>
          <cell r="B1056" t="str">
            <v>INDEPORTES</v>
          </cell>
          <cell r="C1056">
            <v>2020003050033</v>
          </cell>
          <cell r="D1056" t="str">
            <v>Ejecutar fase zonales y final Camp y Ver</v>
          </cell>
          <cell r="E1056" t="str">
            <v>02.05.2023</v>
          </cell>
          <cell r="F1056" t="str">
            <v>30.12.2023</v>
          </cell>
          <cell r="G1056">
            <v>8</v>
          </cell>
          <cell r="H1056" t="str">
            <v>Fase Subregional de los Juegos Comunales y Campesinos en las siguientes sedes municipales: 1. Ituango - Subregiones Norte y Bajo Cauca 2. Uramita - Subregión Occidente 3. San Carlos - Subregión Oriente 4. Chigorodó - Subregión Urabá 5. Barbosa - Subregión Valle de Aburrá 6. Amalfi - Subregiones Nordeste y Magdalena Medio 7. Betulia - Subregión Suroeste, participación de 3.317 deportistas y persona de apoyo de las delegaciones municipales. Así mismo, se llevo a cabo la Final Departamental de los Juegos Comunales y Campesinos en el municipio de Frontino con una participación de 1.195 deportistas y personal de apoyo de las delegaciones municipales.</v>
          </cell>
        </row>
        <row r="1057">
          <cell r="A1057" t="str">
            <v>2020003050033Ejecutar Encuentro Deptales Indígena</v>
          </cell>
          <cell r="B1057" t="str">
            <v>INDEPORTES</v>
          </cell>
          <cell r="C1057">
            <v>2020003050033</v>
          </cell>
          <cell r="D1057" t="str">
            <v>Ejecutar Encuentro Deptales Indígena</v>
          </cell>
          <cell r="E1057" t="str">
            <v>02.05.2023</v>
          </cell>
          <cell r="F1057" t="str">
            <v>30.12.2023</v>
          </cell>
          <cell r="G1057">
            <v>0</v>
          </cell>
          <cell r="H1057" t="str">
            <v>No se ha realizado el Encuentro Departamental índigena</v>
          </cell>
        </row>
        <row r="1058">
          <cell r="A1058" t="str">
            <v>2020003050033Ejecutar fase zonales y finales Deptales</v>
          </cell>
          <cell r="B1058" t="str">
            <v>INDEPORTES</v>
          </cell>
          <cell r="C1058">
            <v>2020003050033</v>
          </cell>
          <cell r="D1058" t="str">
            <v>Ejecutar fase zonales y finales Deptales</v>
          </cell>
          <cell r="E1058" t="str">
            <v>02.05.2023</v>
          </cell>
          <cell r="F1058" t="str">
            <v>30.12.2023</v>
          </cell>
          <cell r="G1058">
            <v>7</v>
          </cell>
          <cell r="H1058" t="str">
            <v xml:space="preserve">7 fases subregionales: Norte y Bajo Cauca (Taraza), Nordeste y Magdalena Medio (Puerto Nare), Occidente (Liborina), Valle de Aburrá (Bello), Suroeste (Ciudad Bolívar), Uraba (Carepa), Oriente (Guarne), con un participación de 10.549 personas entre deportistas, entrenadores, autoridades de juzgamiento. </v>
          </cell>
        </row>
        <row r="1059">
          <cell r="A1059" t="str">
            <v>2020003050033Adquirir implementación juegos sociales</v>
          </cell>
          <cell r="B1059" t="str">
            <v>INDEPORTES</v>
          </cell>
          <cell r="C1059">
            <v>2020003050033</v>
          </cell>
          <cell r="D1059" t="str">
            <v>Adquirir implementación juegos sociales</v>
          </cell>
          <cell r="E1059" t="str">
            <v>09.03.2023</v>
          </cell>
          <cell r="F1059" t="str">
            <v>30.12.2023</v>
          </cell>
          <cell r="G1059">
            <v>1</v>
          </cell>
          <cell r="H1059" t="str">
            <v xml:space="preserve">Se suscriben los contratos para la adquisición de implementación deportiva y recreativa en el marco del desarrollo de los juegos deportivos institucionales y eventos de la subgerencia de fomento y desarrollo deportivo </v>
          </cell>
        </row>
        <row r="1060">
          <cell r="A1060" t="str">
            <v>202000305003344021010 Apoyar eventos deporte social</v>
          </cell>
          <cell r="B1060" t="str">
            <v>INDEPORTES</v>
          </cell>
          <cell r="C1060">
            <v>2020003050033</v>
          </cell>
          <cell r="D1060" t="str">
            <v>44021010 Apoyar eventos deporte social</v>
          </cell>
          <cell r="E1060" t="str">
            <v>09.03.2023</v>
          </cell>
          <cell r="F1060" t="str">
            <v>30.12.2023</v>
          </cell>
          <cell r="G1060">
            <v>1</v>
          </cell>
          <cell r="H1060" t="str">
            <v>entrega de estímulos a 50 organizaciones en el marco de la convocatoria pública "iniciativas y estímulos 2023 -línea 1: participación ciudadana" para el fortalecimiento del deporte social comunitario en el departamento de Antioquia.</v>
          </cell>
        </row>
        <row r="1061">
          <cell r="A1061" t="str">
            <v>2020003050034Aunar esfuerzos con el Gobierno Nacional</v>
          </cell>
          <cell r="B1061" t="str">
            <v>INDEPORTES</v>
          </cell>
          <cell r="C1061">
            <v>2020003050034</v>
          </cell>
          <cell r="D1061" t="str">
            <v>Aunar esfuerzos con el Gobierno Nacional</v>
          </cell>
          <cell r="E1061" t="str">
            <v>N/A</v>
          </cell>
          <cell r="F1061" t="str">
            <v>N/A</v>
          </cell>
          <cell r="H1061" t="str">
            <v xml:space="preserve">Esta actividad no tiene recursos asignados en la vigencia 2023 en el proyecto. </v>
          </cell>
        </row>
        <row r="1062">
          <cell r="A1062" t="str">
            <v>2020003050034Realizar seguimiento al programa</v>
          </cell>
          <cell r="B1062" t="str">
            <v>INDEPORTES</v>
          </cell>
          <cell r="C1062">
            <v>2020003050034</v>
          </cell>
          <cell r="D1062" t="str">
            <v>Realizar seguimiento al programa</v>
          </cell>
          <cell r="E1062" t="str">
            <v>16.01.2023</v>
          </cell>
          <cell r="F1062" t="str">
            <v>30.12.2023</v>
          </cell>
          <cell r="G1062">
            <v>66</v>
          </cell>
          <cell r="H1062" t="str">
            <v xml:space="preserve">Apoyo para la planeación técnica y ejecución de los juegos. </v>
          </cell>
        </row>
        <row r="1063">
          <cell r="A1063" t="str">
            <v>2020003050034Ejecutar fases zonales y final Escolares</v>
          </cell>
          <cell r="B1063" t="str">
            <v>INDEPORTES</v>
          </cell>
          <cell r="C1063">
            <v>2020003050034</v>
          </cell>
          <cell r="D1063" t="str">
            <v>Ejecutar fases zonales y final Escolares</v>
          </cell>
          <cell r="E1063" t="str">
            <v>02.05.2023</v>
          </cell>
          <cell r="F1063" t="str">
            <v>30.10.2023</v>
          </cell>
          <cell r="G1063">
            <v>7</v>
          </cell>
          <cell r="H1063" t="str">
            <v xml:space="preserve">fases subregionales en Norte y Bajo Cauca, Nordeste y Magdalena Medio, Subregión Occidente, Subregión Valle de Aburrá, Subregión Suroeste, Subregión Urabá y Subregión Oriente. En estos eventos se tuvo la participación de 8.964 entre deportistas y personal de apoyo de las delegaciones municipales. </v>
          </cell>
        </row>
        <row r="1064">
          <cell r="A1064" t="str">
            <v>2020003050034Participar Fase Nacional Intercolegiados</v>
          </cell>
          <cell r="B1064" t="str">
            <v>INDEPORTES</v>
          </cell>
          <cell r="C1064">
            <v>2020003050034</v>
          </cell>
          <cell r="D1064" t="str">
            <v>Participar Fase Nacional Intercolegiados</v>
          </cell>
          <cell r="E1064" t="str">
            <v>01.06.2023</v>
          </cell>
          <cell r="F1064" t="str">
            <v>30.12.2023</v>
          </cell>
          <cell r="G1064">
            <v>1</v>
          </cell>
          <cell r="H1064" t="str">
            <v xml:space="preserve">Final Nacional de los Juegos Intercolegiados de 2022 en deporte individuales, con una participación de una delegación del Departamento de Antioquia compuesta por 231 personas. </v>
          </cell>
        </row>
        <row r="1065">
          <cell r="A1065" t="str">
            <v>2020003050034Ejecutar zonal y finales Intercolegiados</v>
          </cell>
          <cell r="B1065" t="str">
            <v>INDEPORTES</v>
          </cell>
          <cell r="C1065">
            <v>2020003050034</v>
          </cell>
          <cell r="D1065" t="str">
            <v>Ejecutar zonal y finales Intercolegiados</v>
          </cell>
          <cell r="E1065" t="str">
            <v>01.06.2023</v>
          </cell>
          <cell r="F1065" t="str">
            <v>30.12.2023</v>
          </cell>
          <cell r="G1065">
            <v>7</v>
          </cell>
          <cell r="H1065" t="str">
            <v xml:space="preserve"> Fase subregionales de los Juegos Intercolegiados</v>
          </cell>
        </row>
        <row r="1066">
          <cell r="A1066" t="str">
            <v>2020003050034Realizar seguimiento Talento Deportivo</v>
          </cell>
          <cell r="B1066" t="str">
            <v>INDEPORTES</v>
          </cell>
          <cell r="C1066">
            <v>2020003050034</v>
          </cell>
          <cell r="D1066" t="str">
            <v>Realizar seguimiento Talento Deportivo</v>
          </cell>
          <cell r="E1066" t="str">
            <v>01.02.2023</v>
          </cell>
          <cell r="F1066" t="str">
            <v>30.12.2023</v>
          </cell>
          <cell r="G1066">
            <v>1</v>
          </cell>
          <cell r="H1066" t="str">
            <v>Gestión y el acompañamiento en la selección de deportistas en los municipios del Departamento de Antioquia que participan en los juegos del sector educativo.</v>
          </cell>
        </row>
        <row r="1067">
          <cell r="A1067" t="str">
            <v>2020003050035Realizar seguimiento y monitoreo</v>
          </cell>
          <cell r="B1067" t="str">
            <v>INDEPORTES</v>
          </cell>
          <cell r="C1067">
            <v>2020003050035</v>
          </cell>
          <cell r="D1067" t="str">
            <v>Realizar seguimiento y monitoreo</v>
          </cell>
          <cell r="E1067" t="str">
            <v>NA</v>
          </cell>
          <cell r="F1067" t="str">
            <v>NA</v>
          </cell>
          <cell r="G1067" t="str">
            <v>NA</v>
          </cell>
          <cell r="H1067" t="str">
            <v xml:space="preserve">Esta activida no aplica para esta vigencia </v>
          </cell>
        </row>
        <row r="1068">
          <cell r="A1068" t="str">
            <v>2020003050035Transferir recursos a 125 municipios</v>
          </cell>
          <cell r="B1068" t="str">
            <v>INDEPORTES</v>
          </cell>
          <cell r="C1068">
            <v>2020003050035</v>
          </cell>
          <cell r="D1068" t="str">
            <v>Transferir recursos a 125 municipios</v>
          </cell>
          <cell r="E1068" t="str">
            <v>02.04.2023</v>
          </cell>
          <cell r="F1068" t="str">
            <v>30.12.2023</v>
          </cell>
          <cell r="G1068">
            <v>125</v>
          </cell>
          <cell r="H1068" t="str">
            <v>Se transfiere el recurso a lo municipios acorde al recaudo</v>
          </cell>
        </row>
        <row r="1069">
          <cell r="A1069" t="str">
            <v>2020003050272Mejorar la plataforma de software</v>
          </cell>
          <cell r="B1069" t="str">
            <v>INDEPORTES</v>
          </cell>
          <cell r="C1069">
            <v>2020003050272</v>
          </cell>
          <cell r="D1069" t="str">
            <v>Mejorar la plataforma de software</v>
          </cell>
          <cell r="E1069" t="str">
            <v>16.01.2023</v>
          </cell>
          <cell r="F1069" t="str">
            <v>30.12.2023</v>
          </cell>
          <cell r="G1069">
            <v>88</v>
          </cell>
          <cell r="H1069" t="str">
            <v xml:space="preserve">Adquisición de licencias para  Mesa de Ayuda SYSAID en modalidad de software como servicio (SAAS),  software antivirus,  desarrollo y puesta a punto del sistema INDEMED y desarrollos Web. </v>
          </cell>
        </row>
        <row r="1070">
          <cell r="A1070" t="str">
            <v>2020003050272Mejorar la plataforma hardware</v>
          </cell>
          <cell r="B1070" t="str">
            <v>INDEPORTES</v>
          </cell>
          <cell r="C1070">
            <v>2020003050272</v>
          </cell>
          <cell r="D1070" t="str">
            <v>Mejorar la plataforma hardware</v>
          </cell>
          <cell r="E1070" t="str">
            <v>16.01.2023</v>
          </cell>
          <cell r="F1070" t="str">
            <v>30.12.2023</v>
          </cell>
          <cell r="G1070">
            <v>64</v>
          </cell>
          <cell r="H1070" t="str">
            <v xml:space="preserve">Servicios de infraestructura tecnológica,mantenimiento a equipos de impresión y escáneres y  soporte técnico. </v>
          </cell>
        </row>
        <row r="1071">
          <cell r="A1071" t="str">
            <v>2020003050272Estructurar Políticas Sistem Información</v>
          </cell>
          <cell r="B1071" t="str">
            <v>INDEPORTES</v>
          </cell>
          <cell r="C1071">
            <v>2020003050272</v>
          </cell>
          <cell r="D1071" t="str">
            <v>Estructurar Políticas Sistem Información</v>
          </cell>
          <cell r="E1071" t="str">
            <v>16.01.2023</v>
          </cell>
          <cell r="F1071" t="str">
            <v>30.12.2023</v>
          </cell>
          <cell r="G1071">
            <v>87</v>
          </cell>
          <cell r="H1071" t="str">
            <v xml:space="preserve">Avances en la gestión de seguridad de la información, lineamientos requeridos por MIPG y gobierno en línea, en atención a la Política de Servicio al Ciudadano de INDEPORTES ANTIOQUIA . </v>
          </cell>
        </row>
        <row r="1072">
          <cell r="A1072" t="str">
            <v>2020003050272Mejorar y potencializar los sistemas</v>
          </cell>
          <cell r="B1072" t="str">
            <v>INDEPORTES</v>
          </cell>
          <cell r="C1072">
            <v>2020003050272</v>
          </cell>
          <cell r="D1072" t="str">
            <v>Mejorar y potencializar los sistemas</v>
          </cell>
          <cell r="E1072" t="str">
            <v>16.01.2023</v>
          </cell>
          <cell r="F1072" t="str">
            <v>30.12.2023</v>
          </cell>
          <cell r="G1072">
            <v>50</v>
          </cell>
          <cell r="H1072" t="str">
            <v>Se avanza en la implementación de servicios para el hosting, mantenimiento, soporte, mesa de ayuda, acompañamiento técnico y horas de servicio de SICOF – ERP</v>
          </cell>
        </row>
        <row r="1073">
          <cell r="A1073" t="str">
            <v>2020003050272Fortalecer Sistema de Gestión Documental</v>
          </cell>
          <cell r="B1073" t="str">
            <v>INDEPORTES</v>
          </cell>
          <cell r="C1073">
            <v>2020003050272</v>
          </cell>
          <cell r="D1073" t="str">
            <v>Fortalecer Sistema de Gestión Documental</v>
          </cell>
          <cell r="E1073" t="str">
            <v>16.01.2023</v>
          </cell>
          <cell r="F1073" t="str">
            <v>30.12.2023</v>
          </cell>
          <cell r="G1073">
            <v>1</v>
          </cell>
          <cell r="H1073" t="str">
            <v xml:space="preserve">Soporte Técnico, Actualización y Mantenimiento del Sistema de Gestión Documental MERCURIO. </v>
          </cell>
        </row>
        <row r="1074">
          <cell r="A1074" t="str">
            <v>2020003050272Implementar de nuevo sistema ERP</v>
          </cell>
          <cell r="B1074" t="str">
            <v>INDEPORTES</v>
          </cell>
          <cell r="C1074">
            <v>2020003050272</v>
          </cell>
          <cell r="D1074" t="str">
            <v>Implementar de nuevo sistema ERP</v>
          </cell>
          <cell r="E1074" t="str">
            <v>NA</v>
          </cell>
          <cell r="F1074" t="str">
            <v>NA</v>
          </cell>
          <cell r="G1074" t="str">
            <v>NA</v>
          </cell>
          <cell r="H1074" t="str">
            <v xml:space="preserve">La actividad no tiene recursos asignagos en esta vigencia en el proyecto. </v>
          </cell>
        </row>
        <row r="1075">
          <cell r="A1075" t="str">
            <v>2020003050273Actualizar Sistemas Gestión de Calidad</v>
          </cell>
          <cell r="B1075" t="str">
            <v>INDEPORTES</v>
          </cell>
          <cell r="C1075">
            <v>2020003050273</v>
          </cell>
          <cell r="D1075" t="str">
            <v>Actualizar Sistemas Gestión de Calidad</v>
          </cell>
          <cell r="E1075" t="str">
            <v>01.07.2023</v>
          </cell>
          <cell r="F1075" t="str">
            <v>30.12.2023</v>
          </cell>
          <cell r="G1075">
            <v>44</v>
          </cell>
        </row>
        <row r="1076">
          <cell r="A1076" t="str">
            <v>2020003050273Implementar MIPG</v>
          </cell>
          <cell r="B1076" t="str">
            <v>INDEPORTES</v>
          </cell>
          <cell r="C1076">
            <v>2020003050273</v>
          </cell>
          <cell r="D1076" t="str">
            <v>Implementar MIPG</v>
          </cell>
          <cell r="E1076" t="str">
            <v>NA</v>
          </cell>
          <cell r="F1076" t="str">
            <v>NA</v>
          </cell>
          <cell r="G1076" t="str">
            <v>NA</v>
          </cell>
          <cell r="H1076" t="str">
            <v xml:space="preserve">Esta actividad no tiene recursos asignados en la vigencia 2023 en el proyecto. </v>
          </cell>
        </row>
        <row r="1077">
          <cell r="A1077" t="str">
            <v>2020003050273Actualizar la política pública</v>
          </cell>
          <cell r="B1077" t="str">
            <v>INDEPORTES</v>
          </cell>
          <cell r="C1077">
            <v>2020003050273</v>
          </cell>
          <cell r="D1077" t="str">
            <v>Actualizar la política pública</v>
          </cell>
          <cell r="E1077" t="str">
            <v>NA</v>
          </cell>
          <cell r="F1077" t="str">
            <v>NA</v>
          </cell>
          <cell r="G1077" t="str">
            <v>NA</v>
          </cell>
          <cell r="H1077" t="str">
            <v xml:space="preserve">Esta actividad no tiene recursos asignados en la vigencia 2023 en el proyecto. </v>
          </cell>
        </row>
        <row r="1078">
          <cell r="A1078" t="str">
            <v>2020003050273Mejorar sistema información observatorio</v>
          </cell>
          <cell r="B1078" t="str">
            <v>INDEPORTES</v>
          </cell>
          <cell r="C1078">
            <v>2020003050273</v>
          </cell>
          <cell r="D1078" t="str">
            <v>Mejorar sistema información observatorio</v>
          </cell>
          <cell r="E1078" t="str">
            <v>16.01.2023</v>
          </cell>
          <cell r="F1078" t="str">
            <v>30.12.2023</v>
          </cell>
          <cell r="G1078">
            <v>1</v>
          </cell>
          <cell r="H1078" t="str">
            <v xml:space="preserve">Recolección de información de Investigación, análisis de datos, información y gestión del conocimiento del Instituto. </v>
          </cell>
        </row>
        <row r="1079">
          <cell r="A1079" t="str">
            <v>2020003050273Estructurar e implementar observatorio</v>
          </cell>
          <cell r="B1079" t="str">
            <v>INDEPORTES</v>
          </cell>
          <cell r="C1079">
            <v>2020003050273</v>
          </cell>
          <cell r="D1079" t="str">
            <v>Estructurar e implementar observatorio</v>
          </cell>
          <cell r="E1079" t="str">
            <v>16.01.2023</v>
          </cell>
          <cell r="F1079" t="str">
            <v>30.12.2023</v>
          </cell>
          <cell r="G1079">
            <v>61</v>
          </cell>
          <cell r="H1079" t="str">
            <v xml:space="preserve">Análisis de información y datos generados por las diferentes dependencias del Instituto </v>
          </cell>
        </row>
        <row r="1080">
          <cell r="A1080" t="str">
            <v>2020003050273Realizar seguimiento y evaluación</v>
          </cell>
          <cell r="B1080" t="str">
            <v>INDEPORTES</v>
          </cell>
          <cell r="C1080">
            <v>2020003050273</v>
          </cell>
          <cell r="D1080" t="str">
            <v>Realizar seguimiento y evaluación</v>
          </cell>
          <cell r="E1080" t="str">
            <v>16.01.2023</v>
          </cell>
          <cell r="F1080" t="str">
            <v>30.12.2023</v>
          </cell>
          <cell r="G1080">
            <v>1</v>
          </cell>
          <cell r="H1080" t="str">
            <v>Análisis de la información, planeación y seguimiento de indicadores, sistemas de Gestión y políticas del Instituto</v>
          </cell>
        </row>
        <row r="1081">
          <cell r="A1081" t="str">
            <v>2020003050273Realizar seguimiento y monitoreo</v>
          </cell>
          <cell r="B1081" t="str">
            <v>INDEPORTES</v>
          </cell>
          <cell r="C1081">
            <v>2020003050273</v>
          </cell>
          <cell r="D1081" t="str">
            <v>Realizar seguimiento y monitoreo</v>
          </cell>
          <cell r="E1081" t="str">
            <v>23.01.2023</v>
          </cell>
          <cell r="F1081" t="str">
            <v>30.12.2023</v>
          </cell>
          <cell r="G1081">
            <v>1</v>
          </cell>
          <cell r="H1081" t="str">
            <v xml:space="preserve">Seguimiento e implementación de la Política Pública del Deporte y de los Planes Estratégicos Institucionales. </v>
          </cell>
        </row>
        <row r="1082">
          <cell r="A1082" t="str">
            <v>2021003050069Entregar apo alimentac paratl</v>
          </cell>
          <cell r="B1082" t="str">
            <v>INDEPORTES</v>
          </cell>
          <cell r="C1082">
            <v>2021003050069</v>
          </cell>
          <cell r="D1082" t="str">
            <v>Entregar apo alimentac paratl</v>
          </cell>
          <cell r="E1082" t="str">
            <v>02.01.2023</v>
          </cell>
          <cell r="F1082" t="str">
            <v>30.12.2023</v>
          </cell>
          <cell r="G1082">
            <v>57</v>
          </cell>
          <cell r="H1082" t="str">
            <v>Mensualmente se brinda apoyo psicososcial tipo alimentación  a los Para-Atletas, mediante el cual se brinda apoyo a las necesidades nutricionales para la preparación y formación basada en requerimientos alimenticios de la modalidad deportiva.</v>
          </cell>
        </row>
        <row r="1083">
          <cell r="A1083" t="str">
            <v>2021003050069Entregar apo alimentación atl</v>
          </cell>
          <cell r="B1083" t="str">
            <v>INDEPORTES</v>
          </cell>
          <cell r="C1083">
            <v>2021003050069</v>
          </cell>
          <cell r="D1083" t="str">
            <v>Entregar apo alimentación atl</v>
          </cell>
          <cell r="E1083" t="str">
            <v>02.01.2023</v>
          </cell>
          <cell r="F1083" t="str">
            <v>30.12.2023</v>
          </cell>
          <cell r="G1083">
            <v>308</v>
          </cell>
          <cell r="H1083" t="str">
            <v xml:space="preserve">Mensualmente se brinda apoyo psicososcial tipo alimentación  a los Atletas, mediante el cual se brinda apoyo a las necesidades nutricionales para la preparación y formación basada en requerimientos alimenticios de la modalidad deportiva. </v>
          </cell>
        </row>
        <row r="1084">
          <cell r="A1084" t="str">
            <v>2021003050069Entregar apo económico atle</v>
          </cell>
          <cell r="B1084" t="str">
            <v>INDEPORTES</v>
          </cell>
          <cell r="C1084">
            <v>2021003050069</v>
          </cell>
          <cell r="D1084" t="str">
            <v>Entregar apo económico atle</v>
          </cell>
          <cell r="E1084" t="str">
            <v>02.01.2023</v>
          </cell>
          <cell r="F1084" t="str">
            <v>30.12.2023</v>
          </cell>
          <cell r="G1084">
            <v>466</v>
          </cell>
          <cell r="H1084" t="str">
            <v xml:space="preserve">Mensualmente se brinda apoyo social tipo económico a los atletas que representan al Departamento de Antioquia, de acuerdo a los resultados obtenidos en eventos. </v>
          </cell>
        </row>
        <row r="1085">
          <cell r="A1085" t="str">
            <v>2021003050069Entregar apo educativo a atle</v>
          </cell>
          <cell r="B1085" t="str">
            <v>INDEPORTES</v>
          </cell>
          <cell r="C1085">
            <v>2021003050069</v>
          </cell>
          <cell r="D1085" t="str">
            <v>Entregar apo educativo a atle</v>
          </cell>
          <cell r="E1085" t="str">
            <v>01.04.2023</v>
          </cell>
          <cell r="F1085" t="str">
            <v>30.12.2023</v>
          </cell>
          <cell r="G1085">
            <v>285</v>
          </cell>
          <cell r="H1085" t="str">
            <v>Atletas que cumplieron con los requisitos para ser beneficiarios del apoyo, de acuerdo a lo establecido en la resolución 479 de 2020.</v>
          </cell>
        </row>
        <row r="1086">
          <cell r="A1086" t="str">
            <v>2021003050069Entregar apo económi paratle</v>
          </cell>
          <cell r="B1086" t="str">
            <v>INDEPORTES</v>
          </cell>
          <cell r="C1086">
            <v>2021003050069</v>
          </cell>
          <cell r="D1086" t="str">
            <v>Entregar apo económi paratle</v>
          </cell>
          <cell r="E1086" t="str">
            <v>02.01.2023</v>
          </cell>
          <cell r="F1086" t="str">
            <v>30.12.2023</v>
          </cell>
          <cell r="G1086">
            <v>145</v>
          </cell>
          <cell r="H1086" t="str">
            <v xml:space="preserve">Mensualmente se brinda apoyo social tipo económico a los Para-Atletas que representan al Departamento de Antioquia, de acuerdo a los resultados obtenidos en eventos. </v>
          </cell>
        </row>
        <row r="1087">
          <cell r="A1087" t="str">
            <v>2021003050069Entregar póliza a para-atletas</v>
          </cell>
          <cell r="B1087" t="str">
            <v>INDEPORTES</v>
          </cell>
          <cell r="C1087">
            <v>2021003050069</v>
          </cell>
          <cell r="D1087" t="str">
            <v>Entregar póliza a para-atletas</v>
          </cell>
          <cell r="E1087" t="str">
            <v>01.04.2023</v>
          </cell>
          <cell r="F1087" t="str">
            <v>30.12.2023</v>
          </cell>
          <cell r="G1087">
            <v>350</v>
          </cell>
          <cell r="H1087" t="str">
            <v>Los para-atletas estan cubiertas por póliza durante toda la vigencia.</v>
          </cell>
        </row>
        <row r="1088">
          <cell r="A1088" t="str">
            <v>2021003050069Brindar apo téc para-atletas</v>
          </cell>
          <cell r="B1088" t="str">
            <v>INDEPORTES</v>
          </cell>
          <cell r="C1088">
            <v>2021003050069</v>
          </cell>
          <cell r="D1088" t="str">
            <v>Brindar apo téc para-atletas</v>
          </cell>
          <cell r="E1088" t="str">
            <v>02.01.2023</v>
          </cell>
          <cell r="F1088" t="str">
            <v>30.12.2023</v>
          </cell>
          <cell r="G1088">
            <v>452</v>
          </cell>
          <cell r="H1088" t="str">
            <v xml:space="preserve">Mensualmente se brinda apoyo técnico a los Para-Atletas de mejor rendimiento deportivo mediante el cual se brinda acompañamiento a los  programas de entrenamiento por parte de los entrenadores para los deportistas de Alto rendimiento  que representan al Departamento de Antioquia.  </v>
          </cell>
        </row>
        <row r="1089">
          <cell r="A1089" t="str">
            <v>2021003050069Brindar apo técnico a atletas</v>
          </cell>
          <cell r="B1089" t="str">
            <v>INDEPORTES</v>
          </cell>
          <cell r="C1089">
            <v>2021003050069</v>
          </cell>
          <cell r="D1089" t="str">
            <v>Brindar apo técnico a atletas</v>
          </cell>
          <cell r="E1089" t="str">
            <v>02.01.2023</v>
          </cell>
          <cell r="F1089" t="str">
            <v>30.12.2023</v>
          </cell>
          <cell r="G1089">
            <v>1268</v>
          </cell>
          <cell r="H1089" t="str">
            <v>Mensualmente se brinda apoyo técnico a los Atletas convencionales de mejor rendimiento deportivo mediante el cual se brinda acompañamiento a los  programas de entrenamiento por parte de los entrenadores.</v>
          </cell>
        </row>
        <row r="1090">
          <cell r="A1090" t="str">
            <v>2021003050069Entregar póliza a los atletas</v>
          </cell>
          <cell r="B1090" t="str">
            <v>INDEPORTES</v>
          </cell>
          <cell r="C1090">
            <v>2021003050069</v>
          </cell>
          <cell r="D1090" t="str">
            <v>Entregar póliza a los atletas</v>
          </cell>
          <cell r="E1090" t="str">
            <v>01.04.2023</v>
          </cell>
          <cell r="F1090" t="str">
            <v>30.12.2023</v>
          </cell>
          <cell r="G1090">
            <v>1300</v>
          </cell>
          <cell r="H1090" t="str">
            <v xml:space="preserve">Los atletas estan cubiertas por póliza durante toda la vigencia. </v>
          </cell>
        </row>
        <row r="1091">
          <cell r="A1091" t="str">
            <v>2021003050069Entregar apo educativ paratle</v>
          </cell>
          <cell r="B1091" t="str">
            <v>INDEPORTES</v>
          </cell>
          <cell r="C1091">
            <v>2021003050069</v>
          </cell>
          <cell r="D1091" t="str">
            <v>Entregar apo educativ paratle</v>
          </cell>
          <cell r="E1091" t="str">
            <v>01.04.2023</v>
          </cell>
          <cell r="F1091" t="str">
            <v>30.12.2023</v>
          </cell>
          <cell r="G1091">
            <v>60</v>
          </cell>
          <cell r="H1091" t="str">
            <v xml:space="preserve">Desembolso a paraatletas que cumplieron con los requisitos para ser beneficiarios del apoyo, conforme a la resolución 479 de 2020. 	</v>
          </cell>
        </row>
        <row r="1092">
          <cell r="A1092" t="str">
            <v>2021003050069Realizar seguimiento apoyos</v>
          </cell>
          <cell r="B1092" t="str">
            <v>INDEPORTES</v>
          </cell>
          <cell r="C1092">
            <v>2021003050069</v>
          </cell>
          <cell r="D1092" t="str">
            <v>Realizar seguimiento apoyos</v>
          </cell>
          <cell r="E1092" t="str">
            <v>NA</v>
          </cell>
          <cell r="F1092" t="str">
            <v>NA</v>
          </cell>
          <cell r="G1092" t="str">
            <v>NA</v>
          </cell>
          <cell r="H1092" t="str">
            <v xml:space="preserve">Esta actividad no tiene recursos asignados en la vigencia 2023 en el proyecto. </v>
          </cell>
        </row>
        <row r="1093">
          <cell r="A1093" t="str">
            <v>2021003050069Realizar Control Técnico</v>
          </cell>
          <cell r="B1093" t="str">
            <v>INDEPORTES</v>
          </cell>
          <cell r="C1093">
            <v>2021003050069</v>
          </cell>
          <cell r="D1093" t="str">
            <v>Realizar Control Técnico</v>
          </cell>
          <cell r="E1093" t="str">
            <v>01.06.2023</v>
          </cell>
          <cell r="F1093" t="str">
            <v>30.12.2023</v>
          </cell>
          <cell r="G1093">
            <v>0</v>
          </cell>
          <cell r="H1093" t="str">
            <v xml:space="preserve">Se avanza en la contratación para el desarrrollo de las actividades. </v>
          </cell>
        </row>
        <row r="1094">
          <cell r="A1094" t="str">
            <v>2021003050069Adquirir insumos para el apoyo Alojamien</v>
          </cell>
          <cell r="B1094" t="str">
            <v>INDEPORTES</v>
          </cell>
          <cell r="C1094">
            <v>2021003050069</v>
          </cell>
          <cell r="D1094" t="str">
            <v>Adquirir insumos para el apoyo Alojamien</v>
          </cell>
          <cell r="E1094">
            <v>0</v>
          </cell>
          <cell r="F1094">
            <v>0</v>
          </cell>
          <cell r="G1094">
            <v>0</v>
          </cell>
          <cell r="H1094" t="str">
            <v>No se presenta avance en el período.</v>
          </cell>
        </row>
        <row r="1095">
          <cell r="A1095" t="str">
            <v>2021003050070Realizar investigaciones</v>
          </cell>
          <cell r="B1095" t="str">
            <v>INDEPORTES</v>
          </cell>
          <cell r="C1095">
            <v>2021003050070</v>
          </cell>
          <cell r="D1095" t="str">
            <v>Realizar investigaciones</v>
          </cell>
          <cell r="E1095" t="str">
            <v>NA</v>
          </cell>
          <cell r="F1095" t="str">
            <v>NA</v>
          </cell>
          <cell r="G1095" t="str">
            <v>NA</v>
          </cell>
          <cell r="H1095" t="str">
            <v xml:space="preserve">Esta actividad no tiene recursos asignados en la vigencia 2023 en el proyecto. </v>
          </cell>
        </row>
        <row r="1096">
          <cell r="A1096" t="str">
            <v>2021003050070Realizar control médico esp para-atletas</v>
          </cell>
          <cell r="B1096" t="str">
            <v>INDEPORTES</v>
          </cell>
          <cell r="C1096">
            <v>2021003050070</v>
          </cell>
          <cell r="D1096" t="str">
            <v>Realizar control médico esp para-atletas</v>
          </cell>
          <cell r="E1096" t="str">
            <v>16.01.2023</v>
          </cell>
          <cell r="F1096" t="str">
            <v>30.12.2023</v>
          </cell>
          <cell r="G1096">
            <v>328</v>
          </cell>
          <cell r="H1096" t="str">
            <v xml:space="preserve">Atención a Para-Atletas en Atención Médica Especializada: Consulta en Medicina Deportiva y Ortopedia, Control médico del entrenamiento, Imagenología: ecografía de tejidos blandos, rayos x, resonancia nuclear magnética y tomografías,  Electrocardiograma y prueba ortostática, laboratorios Clínico y de Fisiología según Plan de Entrenamiento, Consulta y seguimiento Nutricional, Psicológico,  Odontológico y fisioterapia. </v>
          </cell>
        </row>
        <row r="1097">
          <cell r="A1097" t="str">
            <v>2021003050070Mantenimiento y calibraciones de equipos</v>
          </cell>
          <cell r="B1097" t="str">
            <v>INDEPORTES</v>
          </cell>
          <cell r="C1097">
            <v>2021003050070</v>
          </cell>
          <cell r="D1097" t="str">
            <v>Mantenimiento y calibraciones de equipos</v>
          </cell>
          <cell r="E1097" t="str">
            <v>01.04.2023</v>
          </cell>
          <cell r="F1097" t="str">
            <v>30.12.2023</v>
          </cell>
          <cell r="G1097">
            <v>0</v>
          </cell>
          <cell r="H1097" t="str">
            <v xml:space="preserve">No se presenta avance en el período, se realiza gestión para la adquisición de los servicios. </v>
          </cell>
        </row>
        <row r="1098">
          <cell r="A1098" t="str">
            <v>2021003050070Realizar control médico esp a atletas</v>
          </cell>
          <cell r="B1098" t="str">
            <v>INDEPORTES</v>
          </cell>
          <cell r="C1098">
            <v>2021003050070</v>
          </cell>
          <cell r="D1098" t="str">
            <v>Realizar control médico esp a atletas</v>
          </cell>
          <cell r="E1098" t="str">
            <v>16.01.2023</v>
          </cell>
          <cell r="F1098" t="str">
            <v>30.12.2023</v>
          </cell>
          <cell r="G1098">
            <v>1376</v>
          </cell>
          <cell r="H1098" t="str">
            <v>Atención a deportistas en Atención Médica Especializada, Consulta en Medicina Deportiva y Ortopedia, Control médico del entrenamiento, Imagenología: ecografía de tejidos blandos, rayos x, resonancia nuclear magnética y tomografías,  Electrocardiograma y prueba ortostática, laboratorios Clínico y de Fisiología según Plan de Entrenamiento, Consulta y seguimiento Nutricional, Psicológico,  Odontológico y fisioterapia.</v>
          </cell>
        </row>
        <row r="1099">
          <cell r="A1099" t="str">
            <v>2021003050070Compra de equipos y suministros médicos</v>
          </cell>
          <cell r="B1099" t="str">
            <v>INDEPORTES</v>
          </cell>
          <cell r="C1099">
            <v>2021003050070</v>
          </cell>
          <cell r="D1099" t="str">
            <v>Compra de equipos y suministros médicos</v>
          </cell>
          <cell r="E1099" t="str">
            <v>01.04.2023</v>
          </cell>
          <cell r="F1099" t="str">
            <v>30.12.2023</v>
          </cell>
          <cell r="G1099">
            <v>0</v>
          </cell>
          <cell r="H1099" t="str">
            <v xml:space="preserve">No se presenta avance en el período, se realiza gestión para la adquisición de los suministros. </v>
          </cell>
        </row>
        <row r="1100">
          <cell r="A1100" t="str">
            <v>2021003050070Seguimiento y Monitoreo a servicios</v>
          </cell>
          <cell r="B1100" t="str">
            <v>INDEPORTES</v>
          </cell>
          <cell r="C1100">
            <v>2021003050070</v>
          </cell>
          <cell r="D1100" t="str">
            <v>Seguimiento y Monitoreo a servicios</v>
          </cell>
          <cell r="E1100" t="str">
            <v>01.03.2023</v>
          </cell>
          <cell r="F1100" t="str">
            <v>30.12.2023</v>
          </cell>
          <cell r="G1100">
            <v>1</v>
          </cell>
          <cell r="H1100" t="str">
            <v xml:space="preserve">Apoyo a la gestión administrativa, científica, social y en los procesos de investigación y medicina deportiva. </v>
          </cell>
        </row>
        <row r="1101">
          <cell r="A1101" t="str">
            <v>2021003050071Diseñar e implementar estrategias comun</v>
          </cell>
          <cell r="B1101" t="str">
            <v>INDEPORTES</v>
          </cell>
          <cell r="C1101" t="str">
            <v>2021003050071</v>
          </cell>
          <cell r="D1101" t="str">
            <v>Diseñar e implementar estrategias comun</v>
          </cell>
          <cell r="E1101" t="str">
            <v>01.02.2023</v>
          </cell>
          <cell r="F1101" t="str">
            <v>30.12.2023</v>
          </cell>
          <cell r="G1101">
            <v>67</v>
          </cell>
          <cell r="H1101" t="str">
            <v>A la fecha se han diseñado 2.067 piezas comunicacionales</v>
          </cell>
        </row>
        <row r="1102">
          <cell r="A1102" t="str">
            <v>2021003050071Implementar Plan de medios</v>
          </cell>
          <cell r="B1102" t="str">
            <v>INDEPORTES</v>
          </cell>
          <cell r="C1102">
            <v>2021003050071</v>
          </cell>
          <cell r="D1102" t="str">
            <v>Implementar Plan de medios</v>
          </cell>
          <cell r="E1102" t="str">
            <v>01.02.2023</v>
          </cell>
          <cell r="F1102" t="str">
            <v>30.12.2023</v>
          </cell>
          <cell r="G1102">
            <v>74</v>
          </cell>
          <cell r="H1102" t="str">
            <v xml:space="preserve">El plan de comunicaciones contempla campañas internas y externas, conternidos para medios masivos, tráfico en el sitio WEB Institucional, boletine y notas realizadas y Diseño de piezas comunicacionales.  El logro se reporta finalizada la vigencia. Se han realizado 5 campañas: campaña para promocionar los Juegos Nacionales y Paranacionales 2023, campaña desarrollada con alianza con el DAGRAN para unirnos en una campaña contra el impacto del invierno en el departamento y (1) campaña con alianza con Dagran donde también participa la Gerencia de Comunicaciones de la Gobernación de Antioquia, con mensajes para todo el departamento sobre la prevención de las lluvias, campaña que contribuye a nuestro posicionamiento como ente deportivo departamental, puesto que visibiliza a nuestros atletas de alto rendimiento. Esta campaña contiene 6 videos y varias piezas para redes sociale. Así mismo, se realizó la campaña que hace parte del programa de bienestar de la entidad que motiva a los funcionarios de Indeportes a desplazarse en bicicleta. Campaña Carnaval de la Vida en Urabá, realizada del 19 al 23 de julio, fue una campaña que promovió la Gobernación de Antioquia. para este período se llevó a cabo la campaña lanzamiento de la política pública.   Maratón Territorial que consiste en visitar aquellos municipios en los cuales Indeportes Antioquia adelanta mejoramientos, dotación o construcción de infraestructura deportiva, en alianza con la Gobernación de Antioquia. </v>
          </cell>
        </row>
        <row r="1103">
          <cell r="A1103" t="str">
            <v>2021003050071Apoyar eventos del sector</v>
          </cell>
          <cell r="B1103" t="str">
            <v>INDEPORTES</v>
          </cell>
          <cell r="C1103">
            <v>2021003050071</v>
          </cell>
          <cell r="D1103" t="str">
            <v>Apoyar eventos del sector</v>
          </cell>
          <cell r="E1103" t="str">
            <v>01.02.2023</v>
          </cell>
          <cell r="F1103" t="str">
            <v>30.12.2023</v>
          </cell>
          <cell r="G1103">
            <v>18</v>
          </cell>
          <cell r="H1103" t="str">
            <v>Eventos realizados: 1.	Festival de Festivales, 2.	Lanzamiento Juegos Nacionales y Paranacionales 2023 para Antioquia, 3.	Evento de Actividad Física, 4.	Evento Campeonato Panamericano de Gimnasia Artística 2023, 5.	Juegos Nacionales Acord, apoyando a la delegación antioqueña, 6.	3ra versión PC Adventure Race, carrera de aventura en Colombia, 7.Vuelta Colombia, 8.	Triatlón en Carolina del Príncipe,  9.Vuelta a Antioquia, 10. Interligas de boxeo en Apartadó, 11.Novatos de Natación en Girardota, 12.Ciclo paseo por amor a Urabá en Apartadó
13.Expedición Antioquia en Turbo,  14.Clásica de Marinilla, 15.Clásica de El Carmen, 16.Fiesta Blanca, promovido por la Gobernación de Antioquia a través de VIVA, 17.Festival del Fútbol de Vigía del Fuerte  y 18. Club de Fútbol El Boca de Bello.</v>
          </cell>
        </row>
        <row r="1104">
          <cell r="A1104" t="str">
            <v>2020003050103Profesores vinculados y ocasionales.</v>
          </cell>
          <cell r="B1104" t="str">
            <v>UNIVERSIDAD DE ANTIOQUIA</v>
          </cell>
          <cell r="C1104">
            <v>2020003050103</v>
          </cell>
          <cell r="D1104" t="str">
            <v>Profesores vinculados y ocasionales.</v>
          </cell>
          <cell r="E1104" t="str">
            <v>01.01.2023</v>
          </cell>
          <cell r="F1104" t="str">
            <v>31.12.2023</v>
          </cell>
          <cell r="G1104">
            <v>0.75</v>
          </cell>
        </row>
        <row r="1105">
          <cell r="A1105" t="str">
            <v>2020003050207Convocatoria de Incentivos</v>
          </cell>
          <cell r="B1105" t="str">
            <v>Secretaría de Productividad y Competitividad</v>
          </cell>
          <cell r="C1105">
            <v>2020003050207</v>
          </cell>
          <cell r="D1105" t="str">
            <v>Convocatoria de Incentivos</v>
          </cell>
          <cell r="E1105" t="str">
            <v>01.03.2023</v>
          </cell>
          <cell r="F1105" t="str">
            <v>15.12.2023</v>
          </cell>
          <cell r="G1105">
            <v>1</v>
          </cell>
        </row>
        <row r="1106">
          <cell r="A1106" t="str">
            <v>2020003050208Implementar Política Economía Solidaria</v>
          </cell>
          <cell r="B1106" t="str">
            <v>Secretaría de Productividad y Competitividad</v>
          </cell>
          <cell r="C1106">
            <v>2020003050208</v>
          </cell>
          <cell r="D1106" t="str">
            <v>Implementar Política Economía Solidaria</v>
          </cell>
          <cell r="E1106" t="str">
            <v>02.01.2023</v>
          </cell>
          <cell r="F1106" t="str">
            <v>15.12.2023</v>
          </cell>
          <cell r="G1106">
            <v>1</v>
          </cell>
        </row>
        <row r="1107">
          <cell r="A1107" t="str">
            <v>2020003050208Apoyar municipios Política Solidaria</v>
          </cell>
          <cell r="B1107" t="str">
            <v>Secretaría de Productividad y Competitividad</v>
          </cell>
          <cell r="C1107">
            <v>2020003050208</v>
          </cell>
          <cell r="D1107" t="str">
            <v>Apoyar municipios Política Solidaria</v>
          </cell>
          <cell r="E1107" t="str">
            <v>02.01.2023</v>
          </cell>
          <cell r="F1107" t="str">
            <v>15.12.2023</v>
          </cell>
          <cell r="G1107">
            <v>1</v>
          </cell>
        </row>
        <row r="1108">
          <cell r="A1108" t="str">
            <v>2020003050209Intervención en plazas de mercado</v>
          </cell>
          <cell r="B1108" t="str">
            <v>Secretaría de Productividad y Competitividad</v>
          </cell>
          <cell r="C1108">
            <v>2020003050209</v>
          </cell>
          <cell r="D1108" t="str">
            <v>Intervención en plazas de mercado</v>
          </cell>
          <cell r="E1108" t="str">
            <v>01.02.2023</v>
          </cell>
          <cell r="F1108" t="str">
            <v>15.12.2023</v>
          </cell>
          <cell r="G1108">
            <v>7</v>
          </cell>
          <cell r="H1108" t="str">
            <v>Intervención de Plazas de mercado: Arboletes, La Ceja del Tambo, Santuario, Marinilla, San Vicente Ferrer, Turbo, Bello</v>
          </cell>
        </row>
        <row r="1109">
          <cell r="A1109" t="str">
            <v>2020003050209Operación estrategias campañas y eventos</v>
          </cell>
          <cell r="B1109" t="str">
            <v>Secretaría de Productividad y Competitividad</v>
          </cell>
          <cell r="C1109">
            <v>2020003050209</v>
          </cell>
          <cell r="D1109" t="str">
            <v>Operación estrategias campañas y eventos</v>
          </cell>
          <cell r="E1109" t="str">
            <v>01.02.2023</v>
          </cell>
          <cell r="F1109" t="str">
            <v>15.12.2023</v>
          </cell>
          <cell r="G1109">
            <v>0.75</v>
          </cell>
        </row>
        <row r="1110">
          <cell r="A1110" t="str">
            <v>2020003050248Alianzas para inclusión crediticia</v>
          </cell>
          <cell r="B1110" t="str">
            <v>Secretaría de Productividad y Competitividad</v>
          </cell>
          <cell r="C1110">
            <v>2020003050248</v>
          </cell>
          <cell r="D1110" t="str">
            <v>Alianzas para inclusión crediticia</v>
          </cell>
          <cell r="E1110" t="str">
            <v>26.06.2023</v>
          </cell>
          <cell r="F1110" t="str">
            <v>30.11.2023</v>
          </cell>
          <cell r="G1110">
            <v>1</v>
          </cell>
        </row>
        <row r="1111">
          <cell r="A1111" t="str">
            <v>2020003050248Practicantes y/o personal de apoyo</v>
          </cell>
          <cell r="B1111" t="str">
            <v>Secretaría de Productividad y Competitividad</v>
          </cell>
          <cell r="C1111">
            <v>2020003050248</v>
          </cell>
          <cell r="D1111" t="str">
            <v>Practicantes y/o personal de apoyo</v>
          </cell>
          <cell r="E1111" t="str">
            <v>01.02.2023</v>
          </cell>
          <cell r="F1111" t="str">
            <v>30.06.2023</v>
          </cell>
          <cell r="G1111">
            <v>1</v>
          </cell>
        </row>
        <row r="1112">
          <cell r="A1112" t="str">
            <v>2020003050248Transporte placa blanca</v>
          </cell>
          <cell r="B1112" t="str">
            <v>Secretaría de Productividad y Competitividad</v>
          </cell>
          <cell r="C1112">
            <v>2020003050248</v>
          </cell>
          <cell r="D1112" t="str">
            <v>Transporte placa blanca</v>
          </cell>
          <cell r="E1112" t="str">
            <v>01.03.2023</v>
          </cell>
          <cell r="F1112" t="str">
            <v>30.11.2023</v>
          </cell>
          <cell r="G1112">
            <v>2</v>
          </cell>
        </row>
        <row r="1113">
          <cell r="A1113" t="str">
            <v>2020003050248Medios, publicidad y comunicaciones</v>
          </cell>
          <cell r="B1113" t="str">
            <v>Secretaría de Productividad y Competitividad</v>
          </cell>
          <cell r="C1113">
            <v>2020003050248</v>
          </cell>
          <cell r="D1113" t="str">
            <v>Medios, publicidad y comunicaciones</v>
          </cell>
          <cell r="E1113" t="str">
            <v>26.06.2023</v>
          </cell>
          <cell r="F1113" t="str">
            <v>30.11.2023</v>
          </cell>
          <cell r="G1113">
            <v>1</v>
          </cell>
        </row>
        <row r="1114">
          <cell r="A1114" t="str">
            <v>2020003050248Realización de ferias y eventos</v>
          </cell>
          <cell r="B1114" t="str">
            <v>Secretaría de Productividad y Competitividad</v>
          </cell>
          <cell r="C1114">
            <v>2020003050248</v>
          </cell>
          <cell r="D1114" t="str">
            <v>Realización de ferias y eventos</v>
          </cell>
          <cell r="E1114" t="str">
            <v>01.02.2023</v>
          </cell>
          <cell r="F1114" t="str">
            <v>30.09.2023</v>
          </cell>
          <cell r="G1114">
            <v>13</v>
          </cell>
          <cell r="H1114" t="str">
            <v>Se realizaron siete (7) ferias adicionales, toda vez que difrentes alcaldías solicitaron apoyo y acompañamiento del programa para eventos propios de su municipio</v>
          </cell>
        </row>
        <row r="1115">
          <cell r="A1115" t="str">
            <v>2020003050248Unidades productivas apoyadas crédito</v>
          </cell>
          <cell r="B1115" t="str">
            <v>Secretaría de Productividad y Competitividad</v>
          </cell>
          <cell r="C1115">
            <v>2020003050248</v>
          </cell>
          <cell r="D1115" t="str">
            <v>Unidades productivas apoyadas crédito</v>
          </cell>
          <cell r="E1115" t="str">
            <v>02.01.2023</v>
          </cell>
          <cell r="F1115" t="str">
            <v>30.12.2023</v>
          </cell>
          <cell r="G1115">
            <v>855</v>
          </cell>
        </row>
        <row r="1116">
          <cell r="A1116" t="str">
            <v>2020003050268Nuevas empresas y unidades productivas</v>
          </cell>
          <cell r="B1116" t="str">
            <v>Secretaría de Productividad y Competitividad</v>
          </cell>
          <cell r="C1116">
            <v>2020003050268</v>
          </cell>
          <cell r="D1116" t="str">
            <v>Nuevas empresas y unidades productivas</v>
          </cell>
          <cell r="E1116" t="str">
            <v>01.01.2023</v>
          </cell>
          <cell r="F1116" t="str">
            <v>30.09.2023</v>
          </cell>
          <cell r="G1116">
            <v>155</v>
          </cell>
        </row>
        <row r="1117">
          <cell r="A1117" t="str">
            <v>2020003050268Formento del emprendimiento en CTeI</v>
          </cell>
          <cell r="B1117" t="str">
            <v>Secretaría de Productividad y Competitividad</v>
          </cell>
          <cell r="C1117">
            <v>2020003050268</v>
          </cell>
          <cell r="D1117" t="str">
            <v>Formento del emprendimiento en CTeI</v>
          </cell>
          <cell r="E1117" t="str">
            <v>01.01.2023</v>
          </cell>
          <cell r="F1117" t="str">
            <v>30.09.2023</v>
          </cell>
          <cell r="G1117">
            <v>1</v>
          </cell>
        </row>
        <row r="1118">
          <cell r="A1118" t="str">
            <v>2020003050268Agenda de I+D para la Innovación</v>
          </cell>
          <cell r="B1118" t="str">
            <v>Secretaría de Productividad y Competitividad</v>
          </cell>
          <cell r="C1118">
            <v>2020003050268</v>
          </cell>
          <cell r="D1118" t="str">
            <v>Agenda de I+D para la Innovación</v>
          </cell>
          <cell r="E1118" t="str">
            <v>01.01.2023</v>
          </cell>
          <cell r="F1118" t="str">
            <v>30.09.2023</v>
          </cell>
          <cell r="G1118">
            <v>3</v>
          </cell>
        </row>
        <row r="1119">
          <cell r="A1119" t="str">
            <v>2020003050268Proyectos de Agro 4.0</v>
          </cell>
          <cell r="B1119" t="str">
            <v>Secretaría de Productividad y Competitividad</v>
          </cell>
          <cell r="C1119">
            <v>2020003050268</v>
          </cell>
          <cell r="D1119" t="str">
            <v>Proyectos de Agro 4.0</v>
          </cell>
          <cell r="E1119" t="str">
            <v>01.01.2023</v>
          </cell>
          <cell r="F1119" t="str">
            <v>30.09.2023</v>
          </cell>
          <cell r="G1119">
            <v>2</v>
          </cell>
        </row>
        <row r="1120">
          <cell r="A1120" t="str">
            <v>2020003050268Proyectos estrategicos CTeI en el Dpto</v>
          </cell>
          <cell r="B1120" t="str">
            <v>Secretaría de Productividad y Competitividad</v>
          </cell>
          <cell r="C1120">
            <v>2020003050268</v>
          </cell>
          <cell r="D1120" t="str">
            <v>Proyectos estrategicos CTeI en el Dpto</v>
          </cell>
          <cell r="E1120" t="str">
            <v>01.01.2023</v>
          </cell>
          <cell r="F1120" t="str">
            <v>30.09.2023</v>
          </cell>
          <cell r="G1120">
            <v>1</v>
          </cell>
        </row>
        <row r="1121">
          <cell r="A1121" t="str">
            <v>2020003050278Urabá sector terciario</v>
          </cell>
          <cell r="B1121" t="str">
            <v>Secretaría de Productividad y Competitividad</v>
          </cell>
          <cell r="C1121">
            <v>2020003050278</v>
          </cell>
          <cell r="D1121" t="str">
            <v>Urabá sector terciario</v>
          </cell>
          <cell r="E1121" t="str">
            <v>01.01.2023</v>
          </cell>
          <cell r="F1121" t="str">
            <v>15.12.2023</v>
          </cell>
          <cell r="G1121">
            <v>0</v>
          </cell>
          <cell r="H1121" t="str">
            <v>Se encuentra en proceso de formulación</v>
          </cell>
        </row>
        <row r="1122">
          <cell r="A1122" t="str">
            <v>2020003050278Agroalimentario Bajo Cauca</v>
          </cell>
          <cell r="B1122" t="str">
            <v>Secretaría de Productividad y Competitividad</v>
          </cell>
          <cell r="C1122">
            <v>2020003050278</v>
          </cell>
          <cell r="D1122" t="str">
            <v>Agroalimentario Bajo Cauca</v>
          </cell>
          <cell r="E1122" t="str">
            <v>01.01.2023</v>
          </cell>
          <cell r="F1122" t="str">
            <v>15.12.2023</v>
          </cell>
          <cell r="G1122">
            <v>1</v>
          </cell>
          <cell r="H1122" t="str">
            <v>Se encuentra en proceso de formulación</v>
          </cell>
        </row>
        <row r="1123">
          <cell r="A1123" t="str">
            <v>2020003050278Tren Verde</v>
          </cell>
          <cell r="B1123" t="str">
            <v>Secretaría de Productividad y Competitividad</v>
          </cell>
          <cell r="C1123">
            <v>2020003050278</v>
          </cell>
          <cell r="D1123" t="str">
            <v>Tren Verde</v>
          </cell>
          <cell r="E1123" t="str">
            <v>01.01.2023</v>
          </cell>
          <cell r="F1123" t="str">
            <v>15.12.2023</v>
          </cell>
          <cell r="G1123">
            <v>1</v>
          </cell>
          <cell r="H1123" t="str">
            <v>Se encuentra en proceso de formulación</v>
          </cell>
        </row>
        <row r="1124">
          <cell r="A1124" t="str">
            <v>2020003050278Ciudad aeroportuaria Oriente</v>
          </cell>
          <cell r="B1124" t="str">
            <v>Secretaría de Productividad y Competitividad</v>
          </cell>
          <cell r="C1124">
            <v>2020003050278</v>
          </cell>
          <cell r="D1124" t="str">
            <v>Ciudad aeroportuaria Oriente</v>
          </cell>
          <cell r="E1124" t="str">
            <v>01.01.2023</v>
          </cell>
          <cell r="F1124" t="str">
            <v>15.12.2023</v>
          </cell>
          <cell r="G1124">
            <v>1</v>
          </cell>
          <cell r="H1124" t="str">
            <v>Se encuentra en proceso de formulación</v>
          </cell>
        </row>
        <row r="1125">
          <cell r="A1125" t="str">
            <v>2020003050278Proyecto fortalecimiento café</v>
          </cell>
          <cell r="B1125" t="str">
            <v>Secretaría de Productividad y Competitividad</v>
          </cell>
          <cell r="C1125">
            <v>2020003050278</v>
          </cell>
          <cell r="D1125" t="str">
            <v>Proyecto fortalecimiento café</v>
          </cell>
          <cell r="E1125" t="str">
            <v>01.01.2023</v>
          </cell>
          <cell r="F1125" t="str">
            <v>15.12.2023</v>
          </cell>
          <cell r="G1125">
            <v>1</v>
          </cell>
          <cell r="H1125" t="str">
            <v>Se encuentra en proceso de formulación</v>
          </cell>
        </row>
        <row r="1126">
          <cell r="A1126" t="str">
            <v>2020003050278Índices regionales de competitividad</v>
          </cell>
          <cell r="B1126" t="str">
            <v>Secretaría de Productividad y Competitividad</v>
          </cell>
          <cell r="C1126">
            <v>2020003050278</v>
          </cell>
          <cell r="D1126" t="str">
            <v>Índices regionales de competitividad</v>
          </cell>
          <cell r="E1126" t="str">
            <v>01.01.2023</v>
          </cell>
          <cell r="F1126" t="str">
            <v>15.12.2023</v>
          </cell>
          <cell r="G1126">
            <v>0</v>
          </cell>
          <cell r="H1126" t="str">
            <v>Desde el año 2020 se han realizado 3 mediciones anuales del Indice de Competitividad Municipal. De acuerdo a los resultados obtenidos, se estableció como recomendación del operador de este estudio, que el mismo debe realizarse cada dos años, debido a que las variables tienden a permanecer constantes durante este tiempo. Esto también con el fin de optimizar los recursos públicos</v>
          </cell>
        </row>
        <row r="1127">
          <cell r="A1127" t="str">
            <v>2021003050078Transporte placa blanca</v>
          </cell>
          <cell r="B1127" t="str">
            <v>Secretaría de Productividad y Competitividad</v>
          </cell>
          <cell r="C1127">
            <v>2021003050078</v>
          </cell>
          <cell r="D1127" t="str">
            <v>Transporte placa blanca</v>
          </cell>
          <cell r="E1127" t="str">
            <v>01.02.2023</v>
          </cell>
          <cell r="F1127" t="str">
            <v>15.12.2023</v>
          </cell>
          <cell r="G1127">
            <v>0.75</v>
          </cell>
        </row>
        <row r="1128">
          <cell r="A1128" t="str">
            <v>2021003050078Medios publicidad y comunicaciones</v>
          </cell>
          <cell r="B1128" t="str">
            <v>Secretaría de Productividad y Competitividad</v>
          </cell>
          <cell r="C1128">
            <v>2021003050078</v>
          </cell>
          <cell r="D1128" t="str">
            <v>Medios publicidad y comunicaciones</v>
          </cell>
          <cell r="E1128" t="str">
            <v>01.02.2023</v>
          </cell>
          <cell r="F1128" t="str">
            <v>15.12.2023</v>
          </cell>
          <cell r="G1128">
            <v>0.75</v>
          </cell>
        </row>
        <row r="1129">
          <cell r="A1129" t="str">
            <v>2021003050078Practicantes y/o personal de apoyo</v>
          </cell>
          <cell r="B1129" t="str">
            <v>Secretaría de Productividad y Competitividad</v>
          </cell>
          <cell r="C1129">
            <v>2021003050078</v>
          </cell>
          <cell r="D1129" t="str">
            <v>Practicantes y/o personal de apoyo</v>
          </cell>
          <cell r="E1129" t="str">
            <v>01.02.2023</v>
          </cell>
          <cell r="F1129" t="str">
            <v>15.12.2023</v>
          </cell>
          <cell r="G1129">
            <v>4</v>
          </cell>
        </row>
        <row r="1130">
          <cell r="A1130" t="str">
            <v>2021003050078Realización de ferias y eventos</v>
          </cell>
          <cell r="B1130" t="str">
            <v>Secretaría de Productividad y Competitividad</v>
          </cell>
          <cell r="C1130">
            <v>2021003050078</v>
          </cell>
          <cell r="D1130" t="str">
            <v>Realización de ferias y eventos</v>
          </cell>
          <cell r="E1130" t="str">
            <v>01.03.2023</v>
          </cell>
          <cell r="F1130" t="str">
            <v>15.12.2023</v>
          </cell>
          <cell r="G1130">
            <v>0.9</v>
          </cell>
        </row>
        <row r="1131">
          <cell r="A1131" t="str">
            <v>2021003050078Concursos fortalecimiento empresarial</v>
          </cell>
          <cell r="B1131" t="str">
            <v>Secretaría de Productividad y Competitividad</v>
          </cell>
          <cell r="C1131">
            <v>2021003050078</v>
          </cell>
          <cell r="D1131" t="str">
            <v>Concursos fortalecimiento empresarial</v>
          </cell>
          <cell r="E1131" t="str">
            <v>01.03.2023</v>
          </cell>
          <cell r="F1131" t="str">
            <v>15.12.2023</v>
          </cell>
          <cell r="G1131">
            <v>1</v>
          </cell>
        </row>
        <row r="1132">
          <cell r="A1132" t="str">
            <v>2021003050078Apoyo técnico fortalecimiento empresas</v>
          </cell>
          <cell r="B1132" t="str">
            <v>Secretaría de Productividad y Competitividad</v>
          </cell>
          <cell r="C1132">
            <v>2021003050078</v>
          </cell>
          <cell r="D1132" t="str">
            <v>Apoyo técnico fortalecimiento empresas</v>
          </cell>
          <cell r="E1132" t="str">
            <v>28.04.2023</v>
          </cell>
          <cell r="F1132" t="str">
            <v>15.12.2023</v>
          </cell>
          <cell r="G1132">
            <v>250</v>
          </cell>
        </row>
        <row r="1133">
          <cell r="A1133" t="str">
            <v>2021003050078Ruedas de empleabilidad</v>
          </cell>
          <cell r="B1133" t="str">
            <v>Secretaría de Productividad y Competitividad</v>
          </cell>
          <cell r="C1133">
            <v>2021003050078</v>
          </cell>
          <cell r="D1133" t="str">
            <v>Ruedas de empleabilidad</v>
          </cell>
          <cell r="E1133" t="str">
            <v>01.02.2023</v>
          </cell>
          <cell r="F1133" t="str">
            <v>15.12.2023</v>
          </cell>
          <cell r="G1133">
            <v>0</v>
          </cell>
          <cell r="H1133" t="str">
            <v>Esta actividad fue completamente cumplida en la vigencia 2022</v>
          </cell>
        </row>
        <row r="1134">
          <cell r="A1134" t="str">
            <v>2021003050082Actividades de CTeI</v>
          </cell>
          <cell r="B1134" t="str">
            <v>Secretaría de Productividad y Competitividad</v>
          </cell>
          <cell r="C1134">
            <v>2021003050082</v>
          </cell>
          <cell r="D1134" t="str">
            <v>Actividades de CTeI</v>
          </cell>
          <cell r="E1134" t="str">
            <v>01.01.2023</v>
          </cell>
          <cell r="F1134" t="str">
            <v>30.09.2023</v>
          </cell>
          <cell r="G1134">
            <v>0.75</v>
          </cell>
          <cell r="H1134" t="str">
            <v>Solicitamos por favor corregir el dato reportado en el segundo trimestre de 2023, toda vez que el dato reportado fue 1,04 y lo real debe ser 0,5 que corresponde al avance en la ejecución de actividades de CTeI en el periodo enero - junio.</v>
          </cell>
        </row>
        <row r="1135">
          <cell r="A1135" t="str">
            <v>2021003050082Consolidación Alianzas Intitucionales</v>
          </cell>
          <cell r="B1135" t="str">
            <v>Secretaría de Productividad y Competitividad</v>
          </cell>
          <cell r="C1135">
            <v>2021003050082</v>
          </cell>
          <cell r="D1135" t="str">
            <v>Consolidación Alianzas Intitucionales</v>
          </cell>
          <cell r="E1135" t="str">
            <v>01.01.2023</v>
          </cell>
          <cell r="F1135" t="str">
            <v>30.09.2023</v>
          </cell>
          <cell r="G1135">
            <v>1</v>
          </cell>
        </row>
        <row r="1136">
          <cell r="A1136" t="str">
            <v>2021003050082Fomento de nuevas vocaciones en el Dpto</v>
          </cell>
          <cell r="B1136" t="str">
            <v>Secretaría de Productividad y Competitividad</v>
          </cell>
          <cell r="C1136">
            <v>2021003050082</v>
          </cell>
          <cell r="D1136" t="str">
            <v>Fomento de nuevas vocaciones en el Dpto</v>
          </cell>
          <cell r="E1136" t="str">
            <v>01.01.2023</v>
          </cell>
          <cell r="F1136" t="str">
            <v>30.09.2023</v>
          </cell>
          <cell r="G1136">
            <v>1</v>
          </cell>
        </row>
        <row r="1137">
          <cell r="A1137" t="str">
            <v>2021003050082Practicantes y/o personal de apoyo</v>
          </cell>
          <cell r="B1137" t="str">
            <v>Secretaría de Productividad y Competitividad</v>
          </cell>
          <cell r="C1137">
            <v>2021003050082</v>
          </cell>
          <cell r="D1137" t="str">
            <v>Practicantes y/o personal de apoyo</v>
          </cell>
          <cell r="E1137" t="str">
            <v>01.01.2023</v>
          </cell>
          <cell r="F1137" t="str">
            <v>30.09.2023</v>
          </cell>
          <cell r="G1137">
            <v>2</v>
          </cell>
          <cell r="H1137" t="str">
            <v>En la cantidad Programada el valor es 1; se realizó corrección en el aplicativo TI, porque el dato real son 2 practicantes, uno que fue vinculado en el primer semestre de 2023 y otro practicante vinculado en el segundo semestre de este mismo año.</v>
          </cell>
        </row>
        <row r="1138">
          <cell r="A1138" t="str">
            <v>2021003050082Transporte Placa Blanca</v>
          </cell>
          <cell r="B1138" t="str">
            <v>Secretaría de Productividad y Competitividad</v>
          </cell>
          <cell r="C1138">
            <v>2021003050082</v>
          </cell>
          <cell r="D1138" t="str">
            <v>Transporte Placa Blanca</v>
          </cell>
          <cell r="E1138" t="str">
            <v>01.01.2023</v>
          </cell>
          <cell r="F1138" t="str">
            <v>30.09.2023</v>
          </cell>
          <cell r="G1138">
            <v>0.8</v>
          </cell>
          <cell r="H1138" t="str">
            <v>Solicitamos por favor corregir el dato reportado en el segundo trimestre de 2023, toda vez que el dato reportado fue 1 y lo real debe ser 0,5 que corresponde al avance en la ejecución de actividades de CTeI en el periodo enero - junio.</v>
          </cell>
        </row>
        <row r="1139">
          <cell r="A1139" t="str">
            <v>2021003050082Medios, publicidad y comunicaciones</v>
          </cell>
          <cell r="B1139" t="str">
            <v>Secretaría de Productividad y Competitividad</v>
          </cell>
          <cell r="C1139">
            <v>2021003050082</v>
          </cell>
          <cell r="D1139" t="str">
            <v>Medios, publicidad y comunicaciones</v>
          </cell>
          <cell r="E1139" t="str">
            <v>01.01.2023</v>
          </cell>
          <cell r="F1139" t="str">
            <v>30.09.2023</v>
          </cell>
          <cell r="G1139">
            <v>0.8</v>
          </cell>
          <cell r="H1139" t="str">
            <v>Solicitamos por favor corregir el dato reportado en el segundo trimestre de 2023, toda vez que el dato reportado fue 1 y lo real debe ser 0,5 que corresponde al avance en la ejecución de actividades de CTeI en el periodo enero - junio.</v>
          </cell>
        </row>
        <row r="1140">
          <cell r="A1140" t="str">
            <v>2021003050082Fortalecimiento de financiación en CTeI</v>
          </cell>
          <cell r="B1140" t="str">
            <v>Secretaría de Productividad y Competitividad</v>
          </cell>
          <cell r="C1140">
            <v>2021003050082</v>
          </cell>
          <cell r="D1140" t="str">
            <v>Fortalecimiento de financiación en CTeI</v>
          </cell>
          <cell r="E1140" t="str">
            <v>01.01.2023</v>
          </cell>
          <cell r="F1140" t="str">
            <v>30.09.2023</v>
          </cell>
          <cell r="G1140">
            <v>1</v>
          </cell>
        </row>
        <row r="1141">
          <cell r="A1141" t="str">
            <v>2021003050082Realización de Ferias y eventos</v>
          </cell>
          <cell r="B1141" t="str">
            <v>Secretaría de Productividad y Competitividad</v>
          </cell>
          <cell r="C1141">
            <v>2021003050082</v>
          </cell>
          <cell r="D1141" t="str">
            <v>Realización de Ferias y eventos</v>
          </cell>
          <cell r="E1141" t="str">
            <v>01.01.2023</v>
          </cell>
          <cell r="F1141" t="str">
            <v>30.09.2023</v>
          </cell>
          <cell r="G1141">
            <v>2</v>
          </cell>
          <cell r="H1141" t="str">
            <v>Se realizaron 2 eventos por demanda en el marco de los proyectos de Antójate de Antioquia y Agcenter con líneas de trabajo en innovación.</v>
          </cell>
        </row>
        <row r="1142">
          <cell r="A1142" t="str">
            <v>2021003050082Fortalecimiento de los CUEE y CRCI</v>
          </cell>
          <cell r="B1142" t="str">
            <v>Secretaría de Productividad y Competitividad</v>
          </cell>
          <cell r="C1142">
            <v>2021003050082</v>
          </cell>
          <cell r="D1142" t="str">
            <v>Fortalecimiento de los CUEE y CRCI</v>
          </cell>
          <cell r="E1142" t="str">
            <v>01.01.2023</v>
          </cell>
          <cell r="F1142" t="str">
            <v>30.09.2023</v>
          </cell>
          <cell r="G1142">
            <v>2</v>
          </cell>
          <cell r="H1142" t="str">
            <v>Corresponde a las actividades de la Gobernación como aliado en los proyectos Plataformas Regionales de CTeI y Antioquia Tech con la Universidad de Antioquia y Tennova, los cuales conllevan igualmente articulación con los CUEE y las CRCI.</v>
          </cell>
        </row>
        <row r="1143">
          <cell r="A1143" t="str">
            <v>2021003050083Relacionamiento institucional-comercial</v>
          </cell>
          <cell r="B1143" t="str">
            <v>Secretaría de Productividad y Competitividad</v>
          </cell>
          <cell r="C1143">
            <v>2021003050083</v>
          </cell>
          <cell r="D1143" t="str">
            <v>Relacionamiento institucional-comercial</v>
          </cell>
          <cell r="E1143" t="str">
            <v>01.01.2023</v>
          </cell>
          <cell r="F1143" t="str">
            <v>31.12.2023</v>
          </cell>
          <cell r="G1143">
            <v>1</v>
          </cell>
          <cell r="H1143" t="str">
            <v>Se continúan gestionando las relaciones de hermanamientos vigentes y promocionando la marca Antioquia es Mágica</v>
          </cell>
        </row>
        <row r="1144">
          <cell r="A1144" t="str">
            <v>2021003050083Promoción empresarial nuevos mercados</v>
          </cell>
          <cell r="B1144" t="str">
            <v>Secretaría de Productividad y Competitividad</v>
          </cell>
          <cell r="C1144">
            <v>2021003050083</v>
          </cell>
          <cell r="D1144" t="str">
            <v>Promoción empresarial nuevos mercados</v>
          </cell>
          <cell r="E1144" t="str">
            <v>01.01.2023</v>
          </cell>
          <cell r="F1144" t="str">
            <v>31.12.2023</v>
          </cell>
          <cell r="G1144">
            <v>1</v>
          </cell>
          <cell r="H1144" t="str">
            <v>Se continúan gestionando acciones para beneficiar a los empresarios con espacios de promoción comercial con cara a mercados internacionales</v>
          </cell>
        </row>
        <row r="1145">
          <cell r="A1145" t="str">
            <v>2021003050083Fortalecimiento empresarial</v>
          </cell>
          <cell r="B1145" t="str">
            <v>Secretaría de Productividad y Competitividad</v>
          </cell>
          <cell r="C1145">
            <v>2021003050083</v>
          </cell>
          <cell r="D1145" t="str">
            <v>Fortalecimiento empresarial</v>
          </cell>
          <cell r="E1145" t="str">
            <v>01.01.2023</v>
          </cell>
          <cell r="F1145" t="str">
            <v>31.12.2023</v>
          </cell>
          <cell r="G1145">
            <v>2</v>
          </cell>
          <cell r="H1145" t="str">
            <v>Se realiza alinza con Fundación Inexmoda, con el objetivo de consolidar estrategias y herramientas para acceder a nuevos mercados para los empresarios de Antioquia. Se realiza alianza con Holland House para capacitar a empresarios en temas de comercio exterior con miras a tres mercados potenciales: Chile, España y Costa Rica y Guatemala</v>
          </cell>
        </row>
        <row r="1146">
          <cell r="A1146" t="str">
            <v>2021003050083Atracción de inversión extranjera</v>
          </cell>
          <cell r="B1146" t="str">
            <v>Secretaría de Productividad y Competitividad</v>
          </cell>
          <cell r="C1146">
            <v>2021003050083</v>
          </cell>
          <cell r="D1146" t="str">
            <v>Atracción de inversión extranjera</v>
          </cell>
          <cell r="E1146" t="str">
            <v>01.01.2023</v>
          </cell>
          <cell r="F1146" t="str">
            <v>31.12.2023</v>
          </cell>
          <cell r="G1146">
            <v>15</v>
          </cell>
          <cell r="H1146" t="str">
            <v>Se realiza gestión y acompañamiento a estrategias, acciones y planes de trabajo en conjunto con otras entidades que trabajan en pro de la atracción y retención de inversión extranjera directa, con el fin de obtener mejores resultados y trabajar en sinergias</v>
          </cell>
        </row>
        <row r="1147">
          <cell r="A1147" t="str">
            <v>2021003050083Realización de ferias y eventos</v>
          </cell>
          <cell r="B1147" t="str">
            <v>Secretaría de Productividad y Competitividad</v>
          </cell>
          <cell r="C1147">
            <v>2021003050083</v>
          </cell>
          <cell r="D1147" t="str">
            <v>Realización de ferias y eventos</v>
          </cell>
          <cell r="E1147" t="str">
            <v>01.01.2023</v>
          </cell>
          <cell r="F1147" t="str">
            <v>31.12.2023</v>
          </cell>
          <cell r="G1147">
            <v>15</v>
          </cell>
          <cell r="H1147" t="str">
            <v>Se ejecutan las acciones a través del contrato bolsa con Activa para cubrir las necesidad de logística y operaciones para la realización de ferias, ruedas de negocios y eventos de carácter internacional para el beneficio de empresarios de Antioquia</v>
          </cell>
        </row>
        <row r="1148">
          <cell r="A1148" t="str">
            <v>2021003050083Medios, publicidad y comunicaciones</v>
          </cell>
          <cell r="B1148" t="str">
            <v>Secretaría de Productividad y Competitividad</v>
          </cell>
          <cell r="C1148">
            <v>2021003050083</v>
          </cell>
          <cell r="D1148" t="str">
            <v>Medios, publicidad y comunicaciones</v>
          </cell>
          <cell r="E1148" t="str">
            <v>01.01.2023</v>
          </cell>
          <cell r="F1148" t="str">
            <v>31.12.2023</v>
          </cell>
          <cell r="G1148">
            <v>15</v>
          </cell>
          <cell r="H1148" t="str">
            <v>Se ejecutan las acciones a través del contrato bolsa con Teleantioquia, para necesidades audiovisuales, de medios y cubrimiento de eventos especiales</v>
          </cell>
        </row>
        <row r="1149">
          <cell r="A1149" t="str">
            <v>2021003050083Transporte Placa Blanca</v>
          </cell>
          <cell r="B1149" t="str">
            <v>Secretaría de Productividad y Competitividad</v>
          </cell>
          <cell r="C1149">
            <v>2021003050083</v>
          </cell>
          <cell r="D1149" t="str">
            <v>Transporte Placa Blanca</v>
          </cell>
          <cell r="E1149" t="str">
            <v>01.01.2023</v>
          </cell>
          <cell r="F1149" t="str">
            <v>31.12.2023</v>
          </cell>
          <cell r="G1149">
            <v>15</v>
          </cell>
          <cell r="H1149" t="str">
            <v>Se ejecutan las acciones para cubrir la necesidad de transporte y movilización de los directivos del equipo de acuerdo a la estrategia y proyecto a cubrir</v>
          </cell>
        </row>
        <row r="1150">
          <cell r="A1150" t="str">
            <v>2021003050083Gestión de Cooperación Internacional</v>
          </cell>
          <cell r="B1150" t="str">
            <v>Secretaría de Productividad y Competitividad</v>
          </cell>
          <cell r="C1150">
            <v>2021003050083</v>
          </cell>
          <cell r="D1150" t="str">
            <v>Gestión de Cooperación Internacional</v>
          </cell>
          <cell r="E1150" t="str">
            <v>01.01.2023</v>
          </cell>
          <cell r="F1150" t="str">
            <v>31.12.2023</v>
          </cell>
          <cell r="G1150">
            <v>15</v>
          </cell>
          <cell r="H1150" t="str">
            <v xml:space="preserve">Se ejecutan las acciones para promover la gestión de proyectos que buscan financiación a través de cooperación internacional, convocatorias, subvenciones, </v>
          </cell>
        </row>
        <row r="1151">
          <cell r="A1151" t="str">
            <v>2021003050083Practicantes y/o personal de apoyo</v>
          </cell>
          <cell r="B1151" t="str">
            <v>Secretaría de Productividad y Competitividad</v>
          </cell>
          <cell r="C1151">
            <v>2021003050083</v>
          </cell>
          <cell r="D1151" t="str">
            <v>Practicantes y/o personal de apoyo</v>
          </cell>
          <cell r="E1151" t="str">
            <v>01.01.2023</v>
          </cell>
          <cell r="F1151" t="str">
            <v>15.12.2023</v>
          </cell>
          <cell r="G1151">
            <v>15</v>
          </cell>
          <cell r="H1151" t="str">
            <v>Gestión de apoyo de practicantes de excelencia en el primer y segundo semestre del año. Contratación de una profesional especializada para apoyar labores de relacionamientos con aliados nacionales e internacionales.</v>
          </cell>
        </row>
        <row r="1152">
          <cell r="A1152" t="str">
            <v>2021003050085Concursos de capital semilla</v>
          </cell>
          <cell r="B1152" t="str">
            <v>Secretaría de Productividad y Competitividad</v>
          </cell>
          <cell r="C1152">
            <v>2021003050085</v>
          </cell>
          <cell r="D1152" t="str">
            <v>Concursos de capital semilla</v>
          </cell>
          <cell r="E1152" t="str">
            <v>01.03.2023</v>
          </cell>
          <cell r="F1152" t="str">
            <v>15.12.2023</v>
          </cell>
          <cell r="G1152">
            <v>1</v>
          </cell>
        </row>
        <row r="1153">
          <cell r="A1153" t="str">
            <v>2021003050085Realizar investigaciones</v>
          </cell>
          <cell r="B1153" t="str">
            <v>Secretaría de Productividad y Competitividad</v>
          </cell>
          <cell r="C1153">
            <v>2021003050085</v>
          </cell>
          <cell r="D1153" t="str">
            <v>Realizar investigaciones</v>
          </cell>
          <cell r="E1153" t="str">
            <v>01.02.2023</v>
          </cell>
          <cell r="F1153" t="str">
            <v>15.12.2023</v>
          </cell>
          <cell r="G1153">
            <v>1</v>
          </cell>
        </row>
        <row r="1154">
          <cell r="A1154" t="str">
            <v>2021003050085Formulación política pública</v>
          </cell>
          <cell r="B1154" t="str">
            <v>Secretaría de Productividad y Competitividad</v>
          </cell>
          <cell r="C1154">
            <v>2021003050085</v>
          </cell>
          <cell r="D1154" t="str">
            <v>Formulación política pública</v>
          </cell>
          <cell r="E1154" t="str">
            <v>01.02.2023</v>
          </cell>
          <cell r="F1154" t="str">
            <v>15.12.2023</v>
          </cell>
          <cell r="G1154">
            <v>0.9</v>
          </cell>
        </row>
        <row r="1155">
          <cell r="A1155" t="str">
            <v>2021003050086Realización convocatoria capital semilla</v>
          </cell>
          <cell r="B1155" t="str">
            <v>Secretaría de Productividad y Competitividad</v>
          </cell>
          <cell r="C1155">
            <v>2021003050086</v>
          </cell>
          <cell r="D1155" t="str">
            <v>Realización convocatoria capital semilla</v>
          </cell>
          <cell r="E1155" t="str">
            <v>01.03.2023</v>
          </cell>
          <cell r="F1155" t="str">
            <v>15.12.2023</v>
          </cell>
          <cell r="G1155">
            <v>1</v>
          </cell>
        </row>
        <row r="1156">
          <cell r="A1156" t="str">
            <v>2021003050086Sensibilización de emprendedores</v>
          </cell>
          <cell r="B1156" t="str">
            <v>Secretaría de Productividad y Competitividad</v>
          </cell>
          <cell r="C1156">
            <v>2021003050086</v>
          </cell>
          <cell r="D1156" t="str">
            <v>Sensibilización de emprendedores</v>
          </cell>
          <cell r="E1156" t="str">
            <v>28.04.2023</v>
          </cell>
          <cell r="F1156" t="str">
            <v>15.12.2023</v>
          </cell>
          <cell r="G1156">
            <v>222</v>
          </cell>
          <cell r="H1156" t="str">
            <v>La meta establecida para el cuatrienio, referente a la sensibilización de emprendedores, fue cumplida en su totalidad en el período comprendido entre 2020-2022</v>
          </cell>
        </row>
        <row r="1157">
          <cell r="A1157" t="str">
            <v>2021003050088Fortalecimiento técnico</v>
          </cell>
          <cell r="B1157" t="str">
            <v>Departamento Administrativo de Planeación</v>
          </cell>
          <cell r="C1157">
            <v>2021003050088</v>
          </cell>
          <cell r="D1157" t="str">
            <v>Fortalecimiento técnico</v>
          </cell>
          <cell r="E1157" t="str">
            <v>01.01.2023</v>
          </cell>
          <cell r="F1157" t="str">
            <v>31.12.2023</v>
          </cell>
          <cell r="G1157">
            <v>1</v>
          </cell>
        </row>
        <row r="1158">
          <cell r="A1158" t="str">
            <v>2021003050088Servicio de asistencia técnica</v>
          </cell>
          <cell r="B1158" t="str">
            <v>Departamento Administrativo de Planeación</v>
          </cell>
          <cell r="C1158">
            <v>2021003050088</v>
          </cell>
          <cell r="D1158" t="str">
            <v>Servicio de asistencia técnica</v>
          </cell>
          <cell r="E1158" t="str">
            <v>01.01.2023</v>
          </cell>
          <cell r="F1158" t="str">
            <v>31.12.2023</v>
          </cell>
          <cell r="G1158">
            <v>42</v>
          </cell>
        </row>
        <row r="1159">
          <cell r="A1159" t="str">
            <v>2021003050088Desarrollo capacitaciones asesoría té</v>
          </cell>
          <cell r="B1159" t="str">
            <v>Departamento Administrativo de Planeación</v>
          </cell>
          <cell r="C1159">
            <v>2021003050088</v>
          </cell>
          <cell r="D1159" t="str">
            <v>Desarrollo capacitaciones asesoría té</v>
          </cell>
          <cell r="G1159">
            <v>0</v>
          </cell>
        </row>
        <row r="1160">
          <cell r="A1160" t="str">
            <v>2021003050088Generación documento planeación integral</v>
          </cell>
          <cell r="B1160" t="str">
            <v>Departamento Administrativo de Planeación</v>
          </cell>
          <cell r="C1160">
            <v>2021003050088</v>
          </cell>
          <cell r="D1160" t="str">
            <v>Generación documento planeación integral</v>
          </cell>
          <cell r="G1160">
            <v>0</v>
          </cell>
        </row>
        <row r="1161">
          <cell r="A1161" t="str">
            <v>2021003050088Central de Medios - Publicaciones</v>
          </cell>
          <cell r="B1161" t="str">
            <v>Departamento Administrativo de Planeación</v>
          </cell>
          <cell r="C1161">
            <v>2021003050088</v>
          </cell>
          <cell r="D1161" t="str">
            <v>Central de Medios - Publicaciones</v>
          </cell>
          <cell r="G1161">
            <v>0</v>
          </cell>
        </row>
        <row r="1162">
          <cell r="A1162" t="str">
            <v>2021003050088Ope Log fortalecimiento técnico</v>
          </cell>
          <cell r="B1162" t="str">
            <v>Departamento Administrativo de Planeación</v>
          </cell>
          <cell r="C1162">
            <v>2021003050088</v>
          </cell>
          <cell r="D1162" t="str">
            <v>Ope Log fortalecimiento técnico</v>
          </cell>
          <cell r="G1162">
            <v>0</v>
          </cell>
        </row>
        <row r="1163">
          <cell r="A1163" t="str">
            <v>2021003050088Tiquetes Aéreos</v>
          </cell>
          <cell r="B1163" t="str">
            <v>Departamento Administrativo de Planeación</v>
          </cell>
          <cell r="C1163">
            <v>2021003050088</v>
          </cell>
          <cell r="D1163" t="str">
            <v>Tiquetes Aéreos</v>
          </cell>
          <cell r="G1163">
            <v>0</v>
          </cell>
        </row>
        <row r="1164">
          <cell r="A1164" t="str">
            <v>2020003050270Mantener y operar cables</v>
          </cell>
          <cell r="B1164" t="str">
            <v>Secretaría de Infraestructura Física</v>
          </cell>
          <cell r="C1164">
            <v>2020003050270</v>
          </cell>
          <cell r="D1164" t="str">
            <v>Mantener y operar cables</v>
          </cell>
          <cell r="E1164" t="str">
            <v>01.01.2023</v>
          </cell>
          <cell r="F1164" t="str">
            <v>31.12.2023</v>
          </cell>
          <cell r="G1164">
            <v>0</v>
          </cell>
        </row>
        <row r="1165">
          <cell r="A1165" t="str">
            <v>2020003050279Realizar intervención equipam</v>
          </cell>
          <cell r="B1165" t="str">
            <v>Secretaría de Infraestructura Física</v>
          </cell>
          <cell r="C1165">
            <v>2020003050279</v>
          </cell>
          <cell r="D1165" t="str">
            <v>Realizar intervención equipam</v>
          </cell>
          <cell r="E1165" t="str">
            <v>01.01.2023</v>
          </cell>
          <cell r="F1165" t="str">
            <v>31.12.2023</v>
          </cell>
          <cell r="G1165">
            <v>4574</v>
          </cell>
        </row>
        <row r="1166">
          <cell r="A1166" t="str">
            <v>2020003050279Realizar intervención esp púb</v>
          </cell>
          <cell r="B1166" t="str">
            <v>Secretaría de Infraestructura Física</v>
          </cell>
          <cell r="C1166">
            <v>2020003050279</v>
          </cell>
          <cell r="D1166" t="str">
            <v>Realizar intervención esp púb</v>
          </cell>
          <cell r="E1166" t="str">
            <v>01.01.2023</v>
          </cell>
          <cell r="F1166" t="str">
            <v>31.12.2023</v>
          </cell>
          <cell r="G1166">
            <v>7069.1599999999962</v>
          </cell>
        </row>
        <row r="1167">
          <cell r="A1167" t="str">
            <v>2020003050280Realizar mejoramiento de vías</v>
          </cell>
          <cell r="B1167" t="str">
            <v>Secretaría de Infraestructura Física</v>
          </cell>
          <cell r="C1167">
            <v>2020003050280</v>
          </cell>
          <cell r="D1167" t="str">
            <v>Realizar mejoramiento de vías</v>
          </cell>
          <cell r="E1167" t="str">
            <v>01.01.2023</v>
          </cell>
          <cell r="F1167" t="str">
            <v>31.12.2023</v>
          </cell>
          <cell r="G1167">
            <v>15.73</v>
          </cell>
        </row>
        <row r="1168">
          <cell r="A1168" t="str">
            <v>2020003050281Transporte</v>
          </cell>
          <cell r="B1168" t="str">
            <v>Secretaría de Infraestructura Física</v>
          </cell>
          <cell r="C1168">
            <v>2020003050281</v>
          </cell>
          <cell r="D1168" t="str">
            <v>Transporte</v>
          </cell>
          <cell r="E1168" t="str">
            <v>01.01.2023</v>
          </cell>
          <cell r="F1168" t="str">
            <v>31.12.2023</v>
          </cell>
          <cell r="G1168">
            <v>0.75</v>
          </cell>
        </row>
        <row r="1169">
          <cell r="A1169" t="str">
            <v>2020003050281Realizar atención puntos crític</v>
          </cell>
          <cell r="B1169" t="str">
            <v>Secretaría de Infraestructura Física</v>
          </cell>
          <cell r="C1169">
            <v>2020003050281</v>
          </cell>
          <cell r="D1169" t="str">
            <v>Realizar atención puntos crític</v>
          </cell>
          <cell r="E1169" t="str">
            <v>01.01.2023</v>
          </cell>
          <cell r="F1169" t="str">
            <v>31.12.2023</v>
          </cell>
          <cell r="G1169">
            <v>162</v>
          </cell>
        </row>
        <row r="1170">
          <cell r="A1170" t="str">
            <v>2020003050281Realizar intervención RVS</v>
          </cell>
          <cell r="B1170" t="str">
            <v>Secretaría de Infraestructura Física</v>
          </cell>
          <cell r="C1170">
            <v>2020003050281</v>
          </cell>
          <cell r="D1170" t="str">
            <v>Realizar intervención RVS</v>
          </cell>
          <cell r="E1170" t="str">
            <v>01.01.2023</v>
          </cell>
          <cell r="F1170" t="str">
            <v>31.12.2023</v>
          </cell>
          <cell r="G1170">
            <v>5425.0999999999995</v>
          </cell>
        </row>
        <row r="1171">
          <cell r="A1171" t="str">
            <v>2020003050281Fortalecimiento institucional</v>
          </cell>
          <cell r="B1171" t="str">
            <v>Secretaría de Infraestructura Física</v>
          </cell>
          <cell r="C1171">
            <v>2020003050281</v>
          </cell>
          <cell r="D1171" t="str">
            <v>Fortalecimiento institucional</v>
          </cell>
          <cell r="E1171" t="str">
            <v>01.01.2023</v>
          </cell>
          <cell r="F1171" t="str">
            <v>31.12.2023</v>
          </cell>
          <cell r="G1171">
            <v>0.75</v>
          </cell>
        </row>
        <row r="1172">
          <cell r="A1172" t="str">
            <v>2020003050281Fortalecimiento institucional</v>
          </cell>
          <cell r="B1172" t="str">
            <v>Secretaría de Infraestructura Física</v>
          </cell>
          <cell r="C1172">
            <v>2020003050281</v>
          </cell>
          <cell r="D1172" t="str">
            <v>Fortalecimiento institucional</v>
          </cell>
          <cell r="E1172" t="str">
            <v>01.01.2023</v>
          </cell>
          <cell r="F1172" t="str">
            <v>31.12.2023</v>
          </cell>
          <cell r="G1172">
            <v>0.75</v>
          </cell>
        </row>
        <row r="1173">
          <cell r="A1173" t="str">
            <v>2020003050281Realizar intervención RVT</v>
          </cell>
          <cell r="B1173" t="str">
            <v>Secretaría de Infraestructura Física</v>
          </cell>
          <cell r="C1173">
            <v>2020003050281</v>
          </cell>
          <cell r="D1173" t="str">
            <v>Realizar intervención RVT</v>
          </cell>
          <cell r="E1173" t="str">
            <v>01.01.2023</v>
          </cell>
          <cell r="F1173" t="str">
            <v>31.12.2023</v>
          </cell>
          <cell r="G1173">
            <v>0</v>
          </cell>
        </row>
        <row r="1174">
          <cell r="A1174" t="str">
            <v>2020003050281Admón y mtto peajes</v>
          </cell>
          <cell r="B1174" t="str">
            <v>Secretaría de Infraestructura Física</v>
          </cell>
          <cell r="C1174">
            <v>2020003050281</v>
          </cell>
          <cell r="D1174" t="str">
            <v>Admón y mtto peajes</v>
          </cell>
          <cell r="E1174" t="str">
            <v>01.01.2023</v>
          </cell>
          <cell r="F1174" t="str">
            <v>31.12.2023</v>
          </cell>
          <cell r="G1174">
            <v>0.75</v>
          </cell>
        </row>
        <row r="1175">
          <cell r="A1175" t="str">
            <v>2020003050281Equipos informáticos de apoyo</v>
          </cell>
          <cell r="B1175" t="str">
            <v>Secretaría de Infraestructura Física</v>
          </cell>
          <cell r="C1175">
            <v>2020003050281</v>
          </cell>
          <cell r="D1175" t="str">
            <v>Equipos informáticos de apoyo</v>
          </cell>
          <cell r="E1175" t="str">
            <v>01.01.2023</v>
          </cell>
          <cell r="F1175" t="str">
            <v>31.12.2023</v>
          </cell>
          <cell r="G1175">
            <v>0</v>
          </cell>
        </row>
        <row r="1176">
          <cell r="A1176" t="str">
            <v>2020003050282Realizar mantenimiento RVM</v>
          </cell>
          <cell r="B1176" t="str">
            <v>Secretaría de Infraestructura Física</v>
          </cell>
          <cell r="C1176">
            <v>2020003050282</v>
          </cell>
          <cell r="D1176" t="str">
            <v>Realizar mantenimiento RVM</v>
          </cell>
          <cell r="E1176" t="str">
            <v>01.01.2023</v>
          </cell>
          <cell r="F1176" t="str">
            <v>31.12.2023</v>
          </cell>
          <cell r="G1176">
            <v>0</v>
          </cell>
        </row>
        <row r="1177">
          <cell r="A1177" t="str">
            <v>2020003050282Realizar construcción RVM</v>
          </cell>
          <cell r="B1177" t="str">
            <v>Secretaría de Infraestructura Física</v>
          </cell>
          <cell r="C1177">
            <v>2020003050282</v>
          </cell>
          <cell r="D1177" t="str">
            <v>Realizar construcción RVM</v>
          </cell>
          <cell r="E1177" t="str">
            <v>01.01.2023</v>
          </cell>
          <cell r="F1177" t="str">
            <v>31.12.2023</v>
          </cell>
          <cell r="G1177">
            <v>0</v>
          </cell>
        </row>
        <row r="1178">
          <cell r="A1178" t="str">
            <v>2020003050282Realizar mantenimiento RVD</v>
          </cell>
          <cell r="B1178" t="str">
            <v>Secretaría de Infraestructura Física</v>
          </cell>
          <cell r="C1178">
            <v>2020003050282</v>
          </cell>
          <cell r="D1178" t="str">
            <v>Realizar mantenimiento RVD</v>
          </cell>
          <cell r="E1178" t="str">
            <v>01.01.2023</v>
          </cell>
          <cell r="F1178" t="str">
            <v>31.12.2023</v>
          </cell>
          <cell r="G1178">
            <v>112</v>
          </cell>
        </row>
        <row r="1179">
          <cell r="A1179" t="str">
            <v>2020003050282Realizar construcción RVD</v>
          </cell>
          <cell r="B1179" t="str">
            <v>Secretaría de Infraestructura Física</v>
          </cell>
          <cell r="C1179">
            <v>2020003050282</v>
          </cell>
          <cell r="D1179" t="str">
            <v>Realizar construcción RVD</v>
          </cell>
          <cell r="E1179" t="str">
            <v>01.01.2023</v>
          </cell>
          <cell r="F1179" t="str">
            <v>31.12.2023</v>
          </cell>
          <cell r="G1179">
            <v>0</v>
          </cell>
        </row>
        <row r="1180">
          <cell r="A1180" t="str">
            <v>2020003050283Realizar intervención y mejoram</v>
          </cell>
          <cell r="B1180" t="str">
            <v>Secretaría de Infraestructura Física</v>
          </cell>
          <cell r="C1180">
            <v>2020003050283</v>
          </cell>
          <cell r="D1180" t="str">
            <v>Realizar intervención y mejoram</v>
          </cell>
          <cell r="E1180" t="str">
            <v>01.01.2023</v>
          </cell>
          <cell r="F1180" t="str">
            <v>31.12.2023</v>
          </cell>
          <cell r="G1180">
            <v>829.95</v>
          </cell>
        </row>
        <row r="1181">
          <cell r="A1181" t="str">
            <v>2020003050284Pavimentar vías departamentales</v>
          </cell>
          <cell r="B1181" t="str">
            <v>Secretaría de Infraestructura Física</v>
          </cell>
          <cell r="C1181">
            <v>2020003050284</v>
          </cell>
          <cell r="D1181" t="str">
            <v>Pavimentar vías departamentales</v>
          </cell>
          <cell r="E1181" t="str">
            <v>01.01.2023</v>
          </cell>
          <cell r="F1181" t="str">
            <v>31.12.2023</v>
          </cell>
          <cell r="G1181">
            <v>62.129000000000005</v>
          </cell>
        </row>
        <row r="1182">
          <cell r="A1182" t="str">
            <v>2020003050284Equipos informáticos de apoyo</v>
          </cell>
          <cell r="B1182" t="str">
            <v>Secretaría de Infraestructura Física</v>
          </cell>
          <cell r="C1182">
            <v>2020003050284</v>
          </cell>
          <cell r="D1182" t="str">
            <v>Equipos informáticos de apoyo</v>
          </cell>
          <cell r="E1182" t="str">
            <v>01.01.2023</v>
          </cell>
          <cell r="F1182" t="str">
            <v>31.12.2023</v>
          </cell>
          <cell r="G1182">
            <v>0</v>
          </cell>
        </row>
        <row r="1183">
          <cell r="A1183" t="str">
            <v>2020003050284Fortalecimiento institucional</v>
          </cell>
          <cell r="B1183" t="str">
            <v>Secretaría de Infraestructura Física</v>
          </cell>
          <cell r="C1183">
            <v>2020003050284</v>
          </cell>
          <cell r="D1183" t="str">
            <v>Fortalecimiento institucional</v>
          </cell>
          <cell r="E1183" t="str">
            <v>01.01.2023</v>
          </cell>
          <cell r="F1183" t="str">
            <v>31.12.2023</v>
          </cell>
          <cell r="G1183">
            <v>0.75</v>
          </cell>
        </row>
        <row r="1184">
          <cell r="A1184" t="str">
            <v>2020003050285Pagar adquisición gestión predi</v>
          </cell>
          <cell r="B1184" t="str">
            <v>Secretaría de Infraestructura Física</v>
          </cell>
          <cell r="C1184">
            <v>2020003050285</v>
          </cell>
          <cell r="D1184" t="str">
            <v>Pagar adquisición gestión predi</v>
          </cell>
          <cell r="E1184" t="str">
            <v>01.01.2023</v>
          </cell>
          <cell r="F1184" t="str">
            <v>31.12.2023</v>
          </cell>
          <cell r="G1184">
            <v>0.75</v>
          </cell>
        </row>
        <row r="1185">
          <cell r="A1185" t="str">
            <v>2020003050286Construir ciclo-infraestructura</v>
          </cell>
          <cell r="B1185" t="str">
            <v>Secretaría de Infraestructura Física</v>
          </cell>
          <cell r="C1185">
            <v>2020003050286</v>
          </cell>
          <cell r="D1185" t="str">
            <v>Construir ciclo-infraestructura</v>
          </cell>
          <cell r="E1185" t="str">
            <v>01.01.2023</v>
          </cell>
          <cell r="F1185" t="str">
            <v>31.12.2023</v>
          </cell>
          <cell r="G1185">
            <v>44.283000000000001</v>
          </cell>
        </row>
        <row r="1186">
          <cell r="A1186" t="str">
            <v>2020003050287Realizar estudios y diseños</v>
          </cell>
          <cell r="B1186" t="str">
            <v>Secretaría de Infraestructura Física</v>
          </cell>
          <cell r="C1186">
            <v>2020003050287</v>
          </cell>
          <cell r="D1186" t="str">
            <v>Realizar estudios y diseños</v>
          </cell>
          <cell r="E1186" t="str">
            <v>01.01.2023</v>
          </cell>
          <cell r="F1186" t="str">
            <v>31.12.2023</v>
          </cell>
          <cell r="G1186">
            <v>4</v>
          </cell>
        </row>
        <row r="1187">
          <cell r="A1187" t="str">
            <v>2020003050287Estimar beneficios</v>
          </cell>
          <cell r="B1187" t="str">
            <v>Secretaría de Infraestructura Física</v>
          </cell>
          <cell r="C1187">
            <v>2020003050287</v>
          </cell>
          <cell r="D1187" t="str">
            <v>Estimar beneficios</v>
          </cell>
          <cell r="E1187" t="str">
            <v>01.01.2023</v>
          </cell>
          <cell r="F1187" t="str">
            <v>31.12.2023</v>
          </cell>
          <cell r="G1187">
            <v>0</v>
          </cell>
        </row>
        <row r="1188">
          <cell r="A1188" t="str">
            <v>2020003050287Estimar capacidad de pago</v>
          </cell>
          <cell r="B1188" t="str">
            <v>Secretaría de Infraestructura Física</v>
          </cell>
          <cell r="C1188">
            <v>2020003050287</v>
          </cell>
          <cell r="D1188" t="str">
            <v>Estimar capacidad de pago</v>
          </cell>
          <cell r="E1188" t="str">
            <v>01.01.2023</v>
          </cell>
          <cell r="F1188" t="str">
            <v>31.12.2023</v>
          </cell>
          <cell r="G1188">
            <v>0</v>
          </cell>
        </row>
        <row r="1189">
          <cell r="A1189" t="str">
            <v>2020003050287Delimitar zona y definir obra</v>
          </cell>
          <cell r="B1189" t="str">
            <v>Secretaría de Infraestructura Física</v>
          </cell>
          <cell r="C1189">
            <v>2020003050287</v>
          </cell>
          <cell r="D1189" t="str">
            <v>Delimitar zona y definir obra</v>
          </cell>
          <cell r="E1189" t="str">
            <v>01.01.2023</v>
          </cell>
          <cell r="F1189" t="str">
            <v>31.12.2023</v>
          </cell>
          <cell r="G1189">
            <v>0</v>
          </cell>
        </row>
        <row r="1190">
          <cell r="A1190" t="str">
            <v>2020003050287Calcular gravamen predio propio</v>
          </cell>
          <cell r="B1190" t="str">
            <v>Secretaría de Infraestructura Física</v>
          </cell>
          <cell r="C1190">
            <v>2020003050287</v>
          </cell>
          <cell r="D1190" t="str">
            <v>Calcular gravamen predio propio</v>
          </cell>
          <cell r="E1190" t="str">
            <v>01.01.2023</v>
          </cell>
          <cell r="F1190" t="str">
            <v>31.12.2023</v>
          </cell>
          <cell r="G1190">
            <v>0</v>
          </cell>
        </row>
        <row r="1191">
          <cell r="A1191" t="str">
            <v>2020003050287Censar predios y propietario</v>
          </cell>
          <cell r="B1191" t="str">
            <v>Secretaría de Infraestructura Física</v>
          </cell>
          <cell r="C1191">
            <v>2020003050287</v>
          </cell>
          <cell r="D1191" t="str">
            <v>Censar predios y propietario</v>
          </cell>
          <cell r="E1191" t="str">
            <v>01.01.2023</v>
          </cell>
          <cell r="F1191" t="str">
            <v>31.12.2023</v>
          </cell>
          <cell r="G1191">
            <v>0</v>
          </cell>
        </row>
        <row r="1192">
          <cell r="A1192" t="str">
            <v>2020003050287Viabilizar obra delimitada</v>
          </cell>
          <cell r="B1192" t="str">
            <v>Secretaría de Infraestructura Física</v>
          </cell>
          <cell r="C1192">
            <v>2020003050287</v>
          </cell>
          <cell r="D1192" t="str">
            <v>Viabilizar obra delimitada</v>
          </cell>
          <cell r="E1192" t="str">
            <v>01.01.2023</v>
          </cell>
          <cell r="F1192" t="str">
            <v>31.12.2023</v>
          </cell>
          <cell r="G1192">
            <v>0</v>
          </cell>
        </row>
        <row r="1193">
          <cell r="A1193" t="str">
            <v>2020003050288Implementar sistemas de informa</v>
          </cell>
          <cell r="B1193" t="str">
            <v>Secretaría de Infraestructura Física</v>
          </cell>
          <cell r="C1193">
            <v>2020003050288</v>
          </cell>
          <cell r="D1193" t="str">
            <v>Implementar sistemas de informa</v>
          </cell>
          <cell r="E1193" t="str">
            <v>01.01.2023</v>
          </cell>
          <cell r="F1193" t="str">
            <v>31.12.2023</v>
          </cell>
          <cell r="G1193">
            <v>1</v>
          </cell>
        </row>
        <row r="1194">
          <cell r="A1194" t="str">
            <v>2020003050289Conservar la transitabilidad</v>
          </cell>
          <cell r="B1194" t="str">
            <v>Secretaría de Infraestructura Física</v>
          </cell>
          <cell r="C1194">
            <v>2020003050289</v>
          </cell>
          <cell r="D1194" t="str">
            <v>Conservar la transitabilidad</v>
          </cell>
          <cell r="E1194" t="str">
            <v>01.01.2023</v>
          </cell>
          <cell r="F1194" t="str">
            <v>31.12.2023</v>
          </cell>
          <cell r="G1194">
            <v>5425.0999999999995</v>
          </cell>
        </row>
        <row r="1195">
          <cell r="A1195" t="str">
            <v>2020003050290Realizar obras complementarias</v>
          </cell>
          <cell r="B1195" t="str">
            <v>Secretaría de Infraestructura Física</v>
          </cell>
          <cell r="C1195">
            <v>2020003050290</v>
          </cell>
          <cell r="D1195" t="str">
            <v>Realizar obras complementarias</v>
          </cell>
          <cell r="E1195" t="str">
            <v>01.01.2023</v>
          </cell>
          <cell r="F1195" t="str">
            <v>31.12.2023</v>
          </cell>
          <cell r="G1195">
            <v>2</v>
          </cell>
        </row>
        <row r="1196">
          <cell r="A1196" t="str">
            <v>2020003050330Intervenir vías conexión Norte</v>
          </cell>
          <cell r="B1196" t="str">
            <v>Secretaría de Infraestructura Física</v>
          </cell>
          <cell r="C1196">
            <v>2020003050330</v>
          </cell>
          <cell r="D1196" t="str">
            <v>Intervenir vías conexión Norte</v>
          </cell>
          <cell r="E1196" t="str">
            <v>01.01.2023</v>
          </cell>
          <cell r="F1196" t="str">
            <v>31.12.2023</v>
          </cell>
          <cell r="G1196">
            <v>0</v>
          </cell>
        </row>
        <row r="1197">
          <cell r="A1197" t="str">
            <v>2021003050019Fortalecimiento institucional</v>
          </cell>
          <cell r="B1197" t="str">
            <v>Secretaría de Infraestructura Física</v>
          </cell>
          <cell r="C1197">
            <v>2021003050019</v>
          </cell>
          <cell r="D1197" t="str">
            <v>Fortalecimiento institucional</v>
          </cell>
          <cell r="E1197" t="str">
            <v>01.01.2023</v>
          </cell>
          <cell r="F1197" t="str">
            <v>31.12.2023</v>
          </cell>
          <cell r="G1197">
            <v>0.75</v>
          </cell>
        </row>
        <row r="1198">
          <cell r="A1198" t="str">
            <v>2021003050019Realizar intervención RVT</v>
          </cell>
          <cell r="B1198" t="str">
            <v>Secretaría de Infraestructura Física</v>
          </cell>
          <cell r="C1198">
            <v>2021003050019</v>
          </cell>
          <cell r="D1198" t="str">
            <v>Realizar intervención RVT</v>
          </cell>
          <cell r="E1198" t="str">
            <v>01.01.2023</v>
          </cell>
          <cell r="F1198" t="str">
            <v>31.12.2023</v>
          </cell>
          <cell r="G1198">
            <v>63.62</v>
          </cell>
        </row>
        <row r="1199">
          <cell r="A1199" t="str">
            <v>2021003050041Realizar mantenimiento RVM</v>
          </cell>
          <cell r="B1199" t="str">
            <v>Secretaría de Infraestructura Física</v>
          </cell>
          <cell r="C1199">
            <v>2021003050041</v>
          </cell>
          <cell r="D1199" t="str">
            <v>Realizar mantenimiento RVM</v>
          </cell>
          <cell r="E1199" t="str">
            <v>01.01.2023</v>
          </cell>
          <cell r="F1199" t="str">
            <v>31.12.2023</v>
          </cell>
          <cell r="G1199">
            <v>63.62</v>
          </cell>
        </row>
        <row r="1200">
          <cell r="A1200" t="str">
            <v>2021003050041Realizar construcción RVM</v>
          </cell>
          <cell r="B1200" t="str">
            <v>Secretaría de Infraestructura Física</v>
          </cell>
          <cell r="C1200">
            <v>2021003050041</v>
          </cell>
          <cell r="D1200" t="str">
            <v>Realizar construcción RVM</v>
          </cell>
          <cell r="E1200" t="str">
            <v>01.01.2023</v>
          </cell>
          <cell r="F1200" t="str">
            <v>31.12.2023</v>
          </cell>
          <cell r="G1200">
            <v>4</v>
          </cell>
          <cell r="H1200" t="str">
            <v xml:space="preserve">Cantidades correspondientes a 4 convenios interadminitrativos </v>
          </cell>
        </row>
        <row r="1201">
          <cell r="A1201" t="str">
            <v>2021003050048Construcción TGGE y vías de acceso</v>
          </cell>
          <cell r="B1201" t="str">
            <v>Secretaría de Infraestructura Física</v>
          </cell>
          <cell r="C1201">
            <v>2021003050048</v>
          </cell>
          <cell r="D1201" t="str">
            <v>Construcción TGGE y vías de acceso</v>
          </cell>
          <cell r="E1201" t="str">
            <v>01.01.2023</v>
          </cell>
          <cell r="F1201" t="str">
            <v>31.12.2023</v>
          </cell>
          <cell r="G1201">
            <v>83</v>
          </cell>
        </row>
        <row r="1202">
          <cell r="A1202" t="str">
            <v>2022003050091Realizar interventoría</v>
          </cell>
          <cell r="B1202" t="str">
            <v>Secretaría de Infraestructura Física</v>
          </cell>
          <cell r="C1202">
            <v>2022003050091</v>
          </cell>
          <cell r="D1202" t="str">
            <v>Realizar interventoría</v>
          </cell>
          <cell r="E1202" t="str">
            <v>01.01.2023</v>
          </cell>
          <cell r="F1202" t="str">
            <v>31.12.2023</v>
          </cell>
          <cell r="G1202">
            <v>0</v>
          </cell>
        </row>
        <row r="1203">
          <cell r="A1203" t="str">
            <v>2022003050091Realizar mejoram y mantenim</v>
          </cell>
          <cell r="B1203" t="str">
            <v>Secretaría de Infraestructura Física</v>
          </cell>
          <cell r="C1203">
            <v>2022003050091</v>
          </cell>
          <cell r="D1203" t="str">
            <v>Realizar mejoram y mantenim</v>
          </cell>
          <cell r="E1203" t="str">
            <v>01.01.2023</v>
          </cell>
          <cell r="F1203" t="str">
            <v>31.12.2023</v>
          </cell>
          <cell r="G1203">
            <v>0</v>
          </cell>
        </row>
        <row r="1204">
          <cell r="A1204" t="str">
            <v>2020003050324Adquirir recursos bibliográficos</v>
          </cell>
          <cell r="B1204" t="str">
            <v>IU POLITECNICO</v>
          </cell>
          <cell r="C1204">
            <v>2020003050324</v>
          </cell>
          <cell r="D1204" t="str">
            <v>Adquirir recursos bibliográficos</v>
          </cell>
          <cell r="E1204">
            <v>44927</v>
          </cell>
          <cell r="F1204">
            <v>45291</v>
          </cell>
          <cell r="G1204">
            <v>0</v>
          </cell>
        </row>
        <row r="1205">
          <cell r="A1205" t="str">
            <v>2020003050324Suscribir recursos electrónicos</v>
          </cell>
          <cell r="B1205" t="str">
            <v>IU POLITECNICO</v>
          </cell>
          <cell r="C1205">
            <v>2020003050324</v>
          </cell>
          <cell r="D1205" t="str">
            <v>Suscribir recursos electrónicos</v>
          </cell>
          <cell r="E1205">
            <v>44927</v>
          </cell>
          <cell r="F1205">
            <v>45291</v>
          </cell>
          <cell r="G1205">
            <v>0.98919999999999997</v>
          </cell>
          <cell r="H1205" t="str">
            <v>Dado que todas las metas están como 1, se realiza el reporte homologando el 1 a 100% tanto en meta como en cantidad ejecutada para cada una de las actividades.</v>
          </cell>
        </row>
        <row r="1206">
          <cell r="A1206" t="str">
            <v>2020003050324Adquirir equipos e insumos Bibliote</v>
          </cell>
          <cell r="B1206" t="str">
            <v>IU POLITECNICO</v>
          </cell>
          <cell r="C1206">
            <v>2020003050324</v>
          </cell>
          <cell r="D1206" t="str">
            <v>Adquirir equipos e insumos Bibliote</v>
          </cell>
          <cell r="E1206">
            <v>44927</v>
          </cell>
          <cell r="F1206">
            <v>45291</v>
          </cell>
          <cell r="G1206">
            <v>0.90939999999999999</v>
          </cell>
          <cell r="H1206" t="str">
            <v>Dado que todas las metas están como 1, se realiza el reporte homologando el 1 a 100% tanto en meta como en cantidad ejecutada para cada una de las actividades.</v>
          </cell>
        </row>
        <row r="1207">
          <cell r="A1207" t="str">
            <v>2020003050324Suscri herrami gestión informa Biblio</v>
          </cell>
          <cell r="B1207" t="str">
            <v>IU POLITECNICO</v>
          </cell>
          <cell r="C1207">
            <v>2020003050324</v>
          </cell>
          <cell r="D1207" t="str">
            <v>Suscri herrami gestión informa Biblio</v>
          </cell>
          <cell r="E1207">
            <v>44927</v>
          </cell>
          <cell r="F1207">
            <v>45291</v>
          </cell>
          <cell r="G1207">
            <v>0</v>
          </cell>
        </row>
        <row r="1208">
          <cell r="A1208" t="str">
            <v>2020003050324Equips,mueb,materi, softyhardwCLE</v>
          </cell>
          <cell r="B1208" t="str">
            <v>IU POLITECNICO</v>
          </cell>
          <cell r="C1208">
            <v>2020003050324</v>
          </cell>
          <cell r="D1208" t="str">
            <v>Equips,mueb,materi, softyhardwCLE</v>
          </cell>
          <cell r="E1208">
            <v>44927</v>
          </cell>
          <cell r="F1208">
            <v>45291</v>
          </cell>
          <cell r="G1208">
            <v>0.82630000000000003</v>
          </cell>
          <cell r="H1208" t="str">
            <v>Dado que todas las metas están como 1, se realiza el reporte homologando el 1 a 100% tanto en meta como en cantidad ejecutada para cada una de las actividades.</v>
          </cell>
        </row>
        <row r="1209">
          <cell r="A1209" t="str">
            <v>2020003050324Adquisición reactivs, vidrierí,etc CLE</v>
          </cell>
          <cell r="B1209" t="str">
            <v>IU POLITECNICO</v>
          </cell>
          <cell r="C1209">
            <v>2020003050324</v>
          </cell>
          <cell r="D1209" t="str">
            <v>Adquisición reactivs, vidrierí,etc CLE</v>
          </cell>
          <cell r="E1209">
            <v>44927</v>
          </cell>
          <cell r="F1209">
            <v>45291</v>
          </cell>
          <cell r="G1209">
            <v>0.3165</v>
          </cell>
          <cell r="H1209" t="str">
            <v>Dado que todas las metas están como 1, se realiza el reporte homologando el 1 a 100% tanto en meta como en cantidad ejecutada para cada una de las actividades.</v>
          </cell>
        </row>
        <row r="1210">
          <cell r="A1210" t="str">
            <v>2020003050324Digitalización documentos</v>
          </cell>
          <cell r="B1210" t="str">
            <v>IU POLITECNICO</v>
          </cell>
          <cell r="C1210">
            <v>2020003050324</v>
          </cell>
          <cell r="D1210" t="str">
            <v>Digitalización documentos</v>
          </cell>
          <cell r="E1210">
            <v>44927</v>
          </cell>
          <cell r="F1210">
            <v>45291</v>
          </cell>
          <cell r="G1210">
            <v>0</v>
          </cell>
        </row>
        <row r="1211">
          <cell r="A1211" t="str">
            <v>2020003050324Renovar hardwarysoftwar</v>
          </cell>
          <cell r="B1211" t="str">
            <v>IU POLITECNICO</v>
          </cell>
          <cell r="C1211">
            <v>2020003050324</v>
          </cell>
          <cell r="D1211" t="str">
            <v>Renovar hardwarysoftwar</v>
          </cell>
          <cell r="E1211">
            <v>44927</v>
          </cell>
          <cell r="F1211">
            <v>45291</v>
          </cell>
          <cell r="G1211">
            <v>0</v>
          </cell>
        </row>
        <row r="1212">
          <cell r="A1212" t="str">
            <v>2020003050324Adecuar infraestructura CLE</v>
          </cell>
          <cell r="B1212" t="str">
            <v>IU POLITECNICO</v>
          </cell>
          <cell r="C1212">
            <v>2020003050324</v>
          </cell>
          <cell r="D1212" t="str">
            <v>Adecuar infraestructura CLE</v>
          </cell>
          <cell r="E1212">
            <v>44927</v>
          </cell>
          <cell r="F1212">
            <v>45291</v>
          </cell>
          <cell r="G1212">
            <v>1</v>
          </cell>
          <cell r="H1212" t="str">
            <v>Dado que todas las metas están como 1, se realiza el reporte homologando el 1 a 100% tanto en meta como en cantidad ejecutada para cada una de las actividades.</v>
          </cell>
        </row>
        <row r="1213">
          <cell r="A1213" t="str">
            <v>2020003050324Mantenimiento de Equipos CLE</v>
          </cell>
          <cell r="B1213" t="str">
            <v>IU POLITECNICO</v>
          </cell>
          <cell r="C1213">
            <v>2020003050324</v>
          </cell>
          <cell r="D1213" t="str">
            <v>Mantenimiento de Equipos CLE</v>
          </cell>
          <cell r="E1213">
            <v>44927</v>
          </cell>
          <cell r="F1213">
            <v>45291</v>
          </cell>
          <cell r="G1213">
            <v>0.5121</v>
          </cell>
          <cell r="H1213" t="str">
            <v>Dado que todas las metas están como 1, se realiza el reporte homologando el 1 a 100% tanto en meta como en cantidad ejecutada para cada una de las actividades.</v>
          </cell>
        </row>
        <row r="1214">
          <cell r="A1214" t="str">
            <v>2020003050324Personal cualificado para CLE</v>
          </cell>
          <cell r="B1214" t="str">
            <v>IU POLITECNICO</v>
          </cell>
          <cell r="C1214">
            <v>2020003050324</v>
          </cell>
          <cell r="D1214" t="str">
            <v>Personal cualificado para CLE</v>
          </cell>
          <cell r="E1214">
            <v>44927</v>
          </cell>
          <cell r="F1214">
            <v>45291</v>
          </cell>
          <cell r="G1214">
            <v>1</v>
          </cell>
          <cell r="H1214" t="str">
            <v>Dado que todas las metas están como 1, se realiza el reporte homologando el 1 a 100% tanto en meta como en cantidad ejecutada para cada una de las actividades.</v>
          </cell>
        </row>
        <row r="1215">
          <cell r="A1215" t="str">
            <v>2020003050324Incrementar personal Bibliotecas</v>
          </cell>
          <cell r="B1215" t="str">
            <v>IU POLITECNICO</v>
          </cell>
          <cell r="C1215">
            <v>2020003050324</v>
          </cell>
          <cell r="D1215" t="str">
            <v>Incrementar personal Bibliotecas</v>
          </cell>
          <cell r="E1215">
            <v>44927</v>
          </cell>
          <cell r="F1215">
            <v>45291</v>
          </cell>
          <cell r="G1215">
            <v>1</v>
          </cell>
          <cell r="H1215" t="str">
            <v>Dado que todas las metas están como 1, se realiza el reporte homologando el 1 a 100% tanto en meta como en cantidad ejecutada para cada una de las actividades.</v>
          </cell>
        </row>
        <row r="1216">
          <cell r="A1216" t="str">
            <v>2020003050324Incrementar personal Archivo</v>
          </cell>
          <cell r="B1216" t="str">
            <v>IU POLITECNICO</v>
          </cell>
          <cell r="C1216">
            <v>2020003050324</v>
          </cell>
          <cell r="D1216" t="str">
            <v>Incrementar personal Archivo</v>
          </cell>
          <cell r="E1216">
            <v>44927</v>
          </cell>
          <cell r="F1216">
            <v>45291</v>
          </cell>
          <cell r="G1216">
            <v>0.4</v>
          </cell>
          <cell r="H1216" t="str">
            <v>Dado que todas las metas están como 1, se realiza el reporte homologando el 1 a 100% tanto en meta como en cantidad ejecutada para cada una de las actividades.</v>
          </cell>
        </row>
        <row r="1217">
          <cell r="A1217" t="str">
            <v>2020003050324Instrumentos Archivísticos</v>
          </cell>
          <cell r="B1217" t="str">
            <v>IU POLITECNICO</v>
          </cell>
          <cell r="C1217">
            <v>2020003050324</v>
          </cell>
          <cell r="D1217" t="str">
            <v>Instrumentos Archivísticos</v>
          </cell>
          <cell r="E1217">
            <v>44927</v>
          </cell>
          <cell r="F1217">
            <v>45291</v>
          </cell>
          <cell r="G1217">
            <v>0</v>
          </cell>
        </row>
        <row r="1218">
          <cell r="A1218" t="str">
            <v>2021003050061Mantenimiento sistema integr gestion</v>
          </cell>
          <cell r="B1218" t="str">
            <v>IU POLITECNICO</v>
          </cell>
          <cell r="C1218">
            <v>2021003050061</v>
          </cell>
          <cell r="D1218" t="str">
            <v>Mantenimiento sistema integr gestion</v>
          </cell>
          <cell r="E1218">
            <v>44927</v>
          </cell>
          <cell r="F1218">
            <v>45291</v>
          </cell>
          <cell r="G1218">
            <v>0.75</v>
          </cell>
          <cell r="H1218" t="str">
            <v>Dado que todas las metas están como 1, se realiza el reporte homologando el 1 a 100% tanto en meta como en cantidad ejecutada para cada una de las actividades.</v>
          </cell>
        </row>
        <row r="1219">
          <cell r="A1219" t="str">
            <v>2021003050061Contratacion servicios gestion</v>
          </cell>
          <cell r="B1219" t="str">
            <v>IU POLITECNICO</v>
          </cell>
          <cell r="C1219">
            <v>2021003050061</v>
          </cell>
          <cell r="D1219" t="str">
            <v>Contratacion servicios gestion</v>
          </cell>
          <cell r="E1219">
            <v>44927</v>
          </cell>
          <cell r="F1219">
            <v>45291</v>
          </cell>
          <cell r="G1219">
            <v>0.75</v>
          </cell>
          <cell r="H1219" t="str">
            <v>Dado que todas las metas están como 1, se realiza el reporte homologando el 1 a 100% tanto en meta como en cantidad ejecutada para cada una de las actividades.</v>
          </cell>
        </row>
        <row r="1220">
          <cell r="A1220" t="str">
            <v>2021003050061Adec constru manten infraestructura</v>
          </cell>
          <cell r="B1220" t="str">
            <v>IU POLITECNICO</v>
          </cell>
          <cell r="C1220">
            <v>2021003050061</v>
          </cell>
          <cell r="D1220" t="str">
            <v>Adec constru manten infraestructura</v>
          </cell>
          <cell r="E1220">
            <v>44927</v>
          </cell>
          <cell r="F1220">
            <v>45291</v>
          </cell>
          <cell r="G1220">
            <v>0.63</v>
          </cell>
          <cell r="H1220" t="str">
            <v>Dado que todas las metas están como 1, se realiza el reporte homologando el 1 a 100% tanto en meta como en cantidad ejecutada para cada una de las actividades.</v>
          </cell>
        </row>
        <row r="1221">
          <cell r="A1221" t="str">
            <v>2021003050062Desarrollo convocatorias SCTeI</v>
          </cell>
          <cell r="B1221" t="str">
            <v>IU POLITECNICO</v>
          </cell>
          <cell r="C1221">
            <v>2021003050062</v>
          </cell>
          <cell r="D1221" t="str">
            <v>Desarrollo convocatorias SCTeI</v>
          </cell>
          <cell r="E1221">
            <v>44927</v>
          </cell>
          <cell r="F1221">
            <v>45291</v>
          </cell>
          <cell r="G1221">
            <v>0.47170000000000001</v>
          </cell>
          <cell r="H1221" t="str">
            <v>Dado que todas las metas están como 1, se realiza el reporte homologando el 1 a 100% tanto en meta como en cantidad ejecutada para cada una de las actividades.</v>
          </cell>
        </row>
        <row r="1222">
          <cell r="A1222" t="str">
            <v>2021003050063Gestión contratación cátedra</v>
          </cell>
          <cell r="B1222" t="str">
            <v>IU POLITECNICO</v>
          </cell>
          <cell r="C1222">
            <v>2021003050063</v>
          </cell>
          <cell r="D1222" t="str">
            <v>Gestión contratación cátedra</v>
          </cell>
          <cell r="E1222">
            <v>44927</v>
          </cell>
          <cell r="F1222">
            <v>45291</v>
          </cell>
          <cell r="G1222">
            <v>0.73</v>
          </cell>
          <cell r="H1222" t="str">
            <v>Dado que todas las metas están como 1, se realiza el reporte homologando el 1 a 100% tanto en meta como en cantidad ejecutada para cada una de las actividades.</v>
          </cell>
        </row>
        <row r="1223">
          <cell r="A1223" t="str">
            <v>2021003050063Gestión estrategias acceso permanencia</v>
          </cell>
          <cell r="B1223" t="str">
            <v>IU POLITECNICO</v>
          </cell>
          <cell r="C1223">
            <v>2021003050063</v>
          </cell>
          <cell r="D1223" t="str">
            <v>Gestión estrategias acceso permanencia</v>
          </cell>
          <cell r="E1223">
            <v>44927</v>
          </cell>
          <cell r="F1223">
            <v>45291</v>
          </cell>
          <cell r="G1223">
            <v>0.73</v>
          </cell>
          <cell r="H1223" t="str">
            <v>Dado que todas las metas están como 1, se realiza el reporte homologando el 1 a 100% tanto en meta como en cantidad ejecutada para cada una de las actividades.</v>
          </cell>
        </row>
        <row r="1224">
          <cell r="A1224" t="str">
            <v>2021003050066Incrementar oferta y presencia regiones</v>
          </cell>
          <cell r="B1224" t="str">
            <v>IU POLITECNICO</v>
          </cell>
          <cell r="C1224">
            <v>2021003050066</v>
          </cell>
          <cell r="D1224" t="str">
            <v>Incrementar oferta y presencia regiones</v>
          </cell>
          <cell r="E1224">
            <v>44927</v>
          </cell>
          <cell r="F1224">
            <v>45291</v>
          </cell>
          <cell r="G1224">
            <v>0.73</v>
          </cell>
          <cell r="H1224" t="str">
            <v>Dado que todas las metas están como 1, se realiza el reporte homologando el 1 a 100% tanto en meta como en cantidad ejecutada para cada una de las actividades.</v>
          </cell>
        </row>
        <row r="1225">
          <cell r="A1225" t="str">
            <v>2021003050066Gestionar capacitación docencia</v>
          </cell>
          <cell r="B1225" t="str">
            <v>IU POLITECNICO</v>
          </cell>
          <cell r="C1225">
            <v>2021003050066</v>
          </cell>
          <cell r="D1225" t="str">
            <v>Gestionar capacitación docencia</v>
          </cell>
          <cell r="E1225">
            <v>44927</v>
          </cell>
          <cell r="F1225">
            <v>45291</v>
          </cell>
          <cell r="G1225">
            <v>0.83</v>
          </cell>
          <cell r="H1225" t="str">
            <v>Dado que todas las metas están como 1, se realiza el reporte homologando el 1 a 100% tanto en meta como en cantidad ejecutada para cada una de las actividades.</v>
          </cell>
        </row>
        <row r="1226">
          <cell r="A1226" t="str">
            <v>2021003050066Gestionar estrategias aula taller</v>
          </cell>
          <cell r="B1226" t="str">
            <v>IU POLITECNICO</v>
          </cell>
          <cell r="C1226">
            <v>2021003050066</v>
          </cell>
          <cell r="D1226" t="str">
            <v>Gestionar estrategias aula taller</v>
          </cell>
          <cell r="E1226">
            <v>44927</v>
          </cell>
          <cell r="F1226">
            <v>45291</v>
          </cell>
          <cell r="G1226">
            <v>0.92479999999999996</v>
          </cell>
          <cell r="H1226" t="str">
            <v>Dado que todas las metas están como 1, se realiza el reporte homologando el 1 a 100% tanto en meta como en cantidad ejecutada para cada una de las actividades.</v>
          </cell>
        </row>
        <row r="1227">
          <cell r="A1227" t="str">
            <v>2020003050081Formula Proy Polític Públic Edu Rur</v>
          </cell>
          <cell r="B1227" t="str">
            <v>Secretaría de Educación</v>
          </cell>
          <cell r="C1227">
            <v>2020003050081</v>
          </cell>
          <cell r="D1227" t="str">
            <v>Formula Proy Polític Públic Edu Rur</v>
          </cell>
          <cell r="E1227" t="str">
            <v>01.02.2023</v>
          </cell>
          <cell r="F1227" t="str">
            <v>15.08.2023</v>
          </cell>
          <cell r="G1227">
            <v>1</v>
          </cell>
          <cell r="H1227" t="str">
            <v>La política fue avalada por la asamblea departamental el 15 de agosto de 2023. Ordenanza No. 17 del 15 de agosto de 2023 - "Por medio de la cual se adopta la política pública de educación rural del departamento de Antioquia" https://antioquia.gov.co/images/ordenanzas/2023/Ordenanza%20No.%2017%20de%202023%20-%20Adopta%20Pol%C3%ADtica%20P%C3%BAblica%20de%20Educaci%C3%B3n%20Rural.pdf</v>
          </cell>
        </row>
        <row r="1228">
          <cell r="A1228" t="str">
            <v>2020003050081AS AT implementac MEF EE rurales</v>
          </cell>
          <cell r="B1228" t="str">
            <v>Secretaría de Educación</v>
          </cell>
          <cell r="C1228">
            <v>2020003050081</v>
          </cell>
          <cell r="D1228" t="str">
            <v>AS AT implementac MEF EE rurales</v>
          </cell>
          <cell r="E1228" t="str">
            <v>02.01.2023</v>
          </cell>
          <cell r="F1228" t="str">
            <v>07.12.2023</v>
          </cell>
          <cell r="G1228">
            <v>0.72727272727272729</v>
          </cell>
          <cell r="H1228" t="str">
            <v>Los procesos de AoAT se desarrollan de manera paulatina, ya sea a demanda o por oferta durante el año lectivo escolar.</v>
          </cell>
        </row>
        <row r="1229">
          <cell r="A1229" t="str">
            <v>2020003050081Edición publicac document PE</v>
          </cell>
          <cell r="B1229" t="str">
            <v>Secretaría de Educación</v>
          </cell>
          <cell r="C1229">
            <v>2020003050081</v>
          </cell>
          <cell r="D1229" t="str">
            <v>Edición publicac document PE</v>
          </cell>
          <cell r="E1229" t="str">
            <v>04.07.2023</v>
          </cell>
          <cell r="F1229" t="str">
            <v>04.12.2023</v>
          </cell>
          <cell r="G1229">
            <v>0.4</v>
          </cell>
          <cell r="H1229" t="str">
            <v>En el momento los materiales se encuentran en corrección de estilo y diagramación para su posterior impresión y distribución, a través del Contrato Nro: 4600016145</v>
          </cell>
        </row>
        <row r="1230">
          <cell r="A1230" t="str">
            <v>2020003050081Socializac validac documento PE</v>
          </cell>
          <cell r="B1230" t="str">
            <v>Secretaría de Educación</v>
          </cell>
          <cell r="C1230">
            <v>2020003050081</v>
          </cell>
          <cell r="D1230" t="str">
            <v>Socializac validac documento PE</v>
          </cell>
          <cell r="E1230" t="str">
            <v>N/A</v>
          </cell>
          <cell r="F1230" t="str">
            <v>N/A</v>
          </cell>
          <cell r="G1230">
            <v>0</v>
          </cell>
          <cell r="H1230" t="str">
            <v>No se ha desarrollado a la fecha esta actividad, debido a que el Contrato Nro: 4600016145 se realizó por 5 meses y ya no se contaba con el tiempo requerido para hacer socializaciones en territorio. Queda pediente para la vigencia 2024, luego de contar con los materiales impresos</v>
          </cell>
        </row>
        <row r="1231">
          <cell r="A1231" t="str">
            <v>2020003050081Formac doce direct pedagog activ MEF</v>
          </cell>
          <cell r="B1231" t="str">
            <v>Secretaría de Educación</v>
          </cell>
          <cell r="C1231">
            <v>2020003050081</v>
          </cell>
          <cell r="D1231" t="str">
            <v>Formac doce direct pedagog activ MEF</v>
          </cell>
          <cell r="E1231" t="str">
            <v>7.06.2023</v>
          </cell>
          <cell r="F1231" t="str">
            <v>15.12.2023</v>
          </cell>
          <cell r="G1231">
            <v>0.42857142857142855</v>
          </cell>
          <cell r="H1231" t="str">
            <v>Se inciaron los procesos de formación a través del contrato 4600015675 suscrito con la "Fundación Secretos para contar" cuyo objeto es "aunar esfuerzoz técnios, administrativos, humanos y financieros para el fortalecimiento de la educación rural en los municipios focalizados por la Alianza ERA.</v>
          </cell>
        </row>
        <row r="1232">
          <cell r="A1232" t="str">
            <v>2020003050081Elaborac doc PEST Articular MEF</v>
          </cell>
          <cell r="B1232" t="str">
            <v>Secretaría de Educación</v>
          </cell>
          <cell r="C1232">
            <v>2020003050081</v>
          </cell>
          <cell r="D1232" t="str">
            <v>Elaborac doc PEST Articular MEF</v>
          </cell>
          <cell r="E1232" t="str">
            <v>01.09.2023</v>
          </cell>
          <cell r="F1232" t="str">
            <v>01.12.2023</v>
          </cell>
          <cell r="G1232">
            <v>0.33333333333333331</v>
          </cell>
          <cell r="H1232" t="str">
            <v>Se avanza en la consolidación de prpuestas elaboradas por docentes rurales y expertos en el tema y se espera que salga a final de la vigencia un libro digital que congregue estas reflexiones u orientaciones</v>
          </cell>
        </row>
        <row r="1233">
          <cell r="A1233" t="str">
            <v>2020003050084Dotación población étnica</v>
          </cell>
          <cell r="B1233" t="str">
            <v>Secretaría de Educación</v>
          </cell>
          <cell r="C1233">
            <v>2020003050084</v>
          </cell>
          <cell r="D1233" t="str">
            <v>Dotación población étnica</v>
          </cell>
          <cell r="E1233" t="str">
            <v>02.01.2023</v>
          </cell>
          <cell r="F1233" t="str">
            <v>30.12.2023</v>
          </cell>
          <cell r="G1233">
            <v>0</v>
          </cell>
        </row>
        <row r="1234">
          <cell r="A1234" t="str">
            <v>2020003050084Dotación población excombatiente</v>
          </cell>
          <cell r="B1234" t="str">
            <v>Secretaría de Educación</v>
          </cell>
          <cell r="C1234">
            <v>2020003050084</v>
          </cell>
          <cell r="D1234" t="str">
            <v>Dotación población excombatiente</v>
          </cell>
          <cell r="E1234" t="str">
            <v>02.01.2023</v>
          </cell>
          <cell r="F1234" t="str">
            <v>30.12.2023</v>
          </cell>
          <cell r="G1234">
            <v>0</v>
          </cell>
        </row>
        <row r="1235">
          <cell r="A1235" t="str">
            <v>2020003050084Dotación para EcD y ETEx</v>
          </cell>
          <cell r="B1235" t="str">
            <v>Secretaría de Educación</v>
          </cell>
          <cell r="C1235">
            <v>2020003050084</v>
          </cell>
          <cell r="D1235" t="str">
            <v>Dotación para EcD y ETEx</v>
          </cell>
          <cell r="E1235" t="str">
            <v>03.03.2023</v>
          </cell>
          <cell r="F1235" t="str">
            <v>28.11.2023</v>
          </cell>
          <cell r="G1235">
            <v>0.54545454545454541</v>
          </cell>
          <cell r="H1235" t="str">
            <v xml:space="preserve">La entrega de esta dotación se realiza de forma paulatina, una vez se haya realizado en cada EE la inducción sobre su manejo a medida que se identifica la población que será beneficiada. </v>
          </cell>
        </row>
        <row r="1236">
          <cell r="A1236" t="str">
            <v>2020003050084Dotación aulas aceleración</v>
          </cell>
          <cell r="B1236" t="str">
            <v>Secretaría de Educación</v>
          </cell>
          <cell r="C1236">
            <v>2020003050084</v>
          </cell>
          <cell r="D1236" t="str">
            <v>Dotación aulas aceleración</v>
          </cell>
          <cell r="E1236" t="str">
            <v>02.01.2023</v>
          </cell>
          <cell r="F1236" t="str">
            <v>30.12.2023</v>
          </cell>
          <cell r="G1236">
            <v>0</v>
          </cell>
        </row>
        <row r="1237">
          <cell r="A1237" t="str">
            <v>2020003050084Formular proyect investigac étnica</v>
          </cell>
          <cell r="B1237" t="str">
            <v>Secretaría de Educación</v>
          </cell>
          <cell r="C1237">
            <v>2020003050084</v>
          </cell>
          <cell r="D1237" t="str">
            <v>Formular proyect investigac étnica</v>
          </cell>
          <cell r="G1237">
            <v>1</v>
          </cell>
          <cell r="H1237" t="str">
            <v>Del proyecto de investigación se recibió el informe el 15 de enero de 2023 (revisar reporte del 2022)</v>
          </cell>
        </row>
        <row r="1238">
          <cell r="A1238" t="str">
            <v>2020003050084Acompañami actores poblac étnica</v>
          </cell>
          <cell r="B1238" t="str">
            <v>Secretaría de Educación</v>
          </cell>
          <cell r="C1238">
            <v>2020003050084</v>
          </cell>
          <cell r="D1238" t="str">
            <v>Acompañami actores poblac étnica</v>
          </cell>
          <cell r="E1238" t="str">
            <v>02.01.2023</v>
          </cell>
          <cell r="F1238" t="str">
            <v>02.12.2023</v>
          </cell>
          <cell r="G1238">
            <v>0.81818181818181823</v>
          </cell>
        </row>
        <row r="1239">
          <cell r="A1239" t="str">
            <v>2020003050084Diagnostic fortalecer lengu indígen</v>
          </cell>
          <cell r="B1239" t="str">
            <v>Secretaría de Educación</v>
          </cell>
          <cell r="C1239">
            <v>2020003050084</v>
          </cell>
          <cell r="D1239" t="str">
            <v>Diagnostic fortalecer lengu indígen</v>
          </cell>
          <cell r="G1239">
            <v>1</v>
          </cell>
          <cell r="H1239" t="str">
            <v>Se recibió un informe sobre 1 lengua diagnosticada y fortalecida del pueblo Embera Chamí al 15 de enero de 2023 (revisar reporte del plan de acción 2022)</v>
          </cell>
        </row>
        <row r="1240">
          <cell r="A1240" t="str">
            <v>2020003050084Resignificar PEC pueblos indígenas</v>
          </cell>
          <cell r="B1240" t="str">
            <v>Secretaría de Educación</v>
          </cell>
          <cell r="C1240">
            <v>2020003050084</v>
          </cell>
          <cell r="D1240" t="str">
            <v>Resignificar PEC pueblos indígenas</v>
          </cell>
          <cell r="G1240">
            <v>1</v>
          </cell>
          <cell r="H1240" t="str">
            <v>Se resignificaron 3 PEC de los pueblos Embera Eyábida, Embera Chamí y del pueblo Senú al 15 de enero de 2023 (Verificar en reporte de plan de acción 2022)</v>
          </cell>
        </row>
        <row r="1241">
          <cell r="A1241" t="str">
            <v>2020003050084Acompañamien actores víctimas paz</v>
          </cell>
          <cell r="B1241" t="str">
            <v>Secretaría de Educación</v>
          </cell>
          <cell r="C1241">
            <v>2020003050084</v>
          </cell>
          <cell r="D1241" t="str">
            <v>Acompañamien actores víctimas paz</v>
          </cell>
          <cell r="E1241" t="str">
            <v>02.01.2023</v>
          </cell>
          <cell r="F1241" t="str">
            <v>30.05.2023</v>
          </cell>
          <cell r="G1241">
            <v>1</v>
          </cell>
          <cell r="H1241" t="str">
            <v xml:space="preserve">Se desarrolló a través del Consejo Noruego y Secretaria de Educacion con recursos de cooperantes que estos ejecutan directamente. Finalizó el proceso en el mes de mayo. </v>
          </cell>
        </row>
        <row r="1242">
          <cell r="A1242" t="str">
            <v>2020003050084Acompañamiento actores EcD y EcTEx</v>
          </cell>
          <cell r="B1242" t="str">
            <v>Secretaría de Educación</v>
          </cell>
          <cell r="C1242">
            <v>2020003050084</v>
          </cell>
          <cell r="D1242" t="str">
            <v>Acompañamiento actores EcD y EcTEx</v>
          </cell>
          <cell r="E1242" t="str">
            <v>03.03.2023</v>
          </cell>
          <cell r="F1242" t="str">
            <v>28.11.2023</v>
          </cell>
          <cell r="G1242">
            <v>0.54545454545454541</v>
          </cell>
          <cell r="H1242" t="str">
            <v>El proceso de acompañamiento es constante durante la vigencia, acorde a la programación establecida en el contrato donde se pactó esta actividad</v>
          </cell>
        </row>
        <row r="1243">
          <cell r="A1243" t="str">
            <v>2020003050084Disponer talento humano competente</v>
          </cell>
          <cell r="B1243" t="str">
            <v>Secretaría de Educación</v>
          </cell>
          <cell r="C1243">
            <v>2020003050084</v>
          </cell>
          <cell r="D1243" t="str">
            <v>Disponer talento humano competente</v>
          </cell>
          <cell r="E1243" t="str">
            <v>03.03.2023</v>
          </cell>
          <cell r="F1243" t="str">
            <v>28.11.2023</v>
          </cell>
          <cell r="G1243">
            <v>0.54545454545454541</v>
          </cell>
          <cell r="H1243" t="str">
            <v>El proceso de acompañamiento es constante durante la vigencia, acorde a la programación establecida en el contrato donde se pactó esta actividad</v>
          </cell>
        </row>
        <row r="1244">
          <cell r="A1244" t="str">
            <v>2020003050085Comité Dptal Forma Jume operando</v>
          </cell>
          <cell r="B1244" t="str">
            <v>Secretaría de Educación</v>
          </cell>
          <cell r="C1244">
            <v>2020003050085</v>
          </cell>
          <cell r="D1244" t="str">
            <v>Comité Dptal Forma Jume operando</v>
          </cell>
          <cell r="G1244">
            <v>1</v>
          </cell>
          <cell r="H1244" t="str">
            <v>El comité esta operado. Ya cuenta con resolución desde el año 2022</v>
          </cell>
        </row>
        <row r="1245">
          <cell r="A1245" t="str">
            <v>2020003050085Plan Dptal forma docent actualiza</v>
          </cell>
          <cell r="B1245" t="str">
            <v>Secretaría de Educación</v>
          </cell>
          <cell r="C1245">
            <v>2020003050085</v>
          </cell>
          <cell r="D1245" t="str">
            <v>Plan Dptal forma docent actualiza</v>
          </cell>
          <cell r="G1245">
            <v>1</v>
          </cell>
          <cell r="H1245" t="str">
            <v>El plan esta formulado y fue aprobado por planeación departamental. Se encuentra en trámite para su validación por parte del MEN</v>
          </cell>
        </row>
        <row r="1246">
          <cell r="A1246" t="str">
            <v>2020003050085Publicación experiencias académicas</v>
          </cell>
          <cell r="B1246" t="str">
            <v>Secretaría de Educación</v>
          </cell>
          <cell r="C1246">
            <v>2020003050085</v>
          </cell>
          <cell r="D1246" t="str">
            <v>Publicación experiencias académicas</v>
          </cell>
          <cell r="E1246" t="str">
            <v>04.08.2023</v>
          </cell>
          <cell r="F1246" t="str">
            <v>04.12.2023</v>
          </cell>
          <cell r="G1246">
            <v>0.25</v>
          </cell>
          <cell r="H1246" t="str">
            <v xml:space="preserve">La publicación de experiencia se realizará en el marco del contrato celeberado con la Universidad Nacional cuyo objeto es: "Realizar procesos de formación continua y fortalecimiento de Redes Pedagógicas con maestros y maestras de los municipios no certificados del departamento de Antioquia"  Contrato Nro: 4600016145, en el último trimestre del año. En este momento la publicación se encuentra en edición. </v>
          </cell>
        </row>
        <row r="1247">
          <cell r="A1247" t="str">
            <v>2020003050085Conformac Centros Investi Escolar</v>
          </cell>
          <cell r="B1247" t="str">
            <v>Secretaría de Educación</v>
          </cell>
          <cell r="C1247">
            <v>2020003050085</v>
          </cell>
          <cell r="D1247" t="str">
            <v>Conformac Centros Investi Escolar</v>
          </cell>
          <cell r="E1247" t="str">
            <v>04.08.2023</v>
          </cell>
          <cell r="F1247" t="str">
            <v>04.12.2023</v>
          </cell>
          <cell r="G1247">
            <v>0.25</v>
          </cell>
          <cell r="H1247" t="str">
            <v xml:space="preserve">Esta actividad se adelanta con un aliado externo que es la Subdirectiva de ADIDA, a través de encuentros subregionales con mastros/as y directivos. </v>
          </cell>
        </row>
        <row r="1248">
          <cell r="A1248" t="str">
            <v>2020003050085Fort RENSA art procs de formac</v>
          </cell>
          <cell r="B1248" t="str">
            <v>Secretaría de Educación</v>
          </cell>
          <cell r="C1248">
            <v>2020003050085</v>
          </cell>
          <cell r="D1248" t="str">
            <v>Fort RENSA art procs de formac</v>
          </cell>
          <cell r="E1248" t="str">
            <v>02.01.2023</v>
          </cell>
          <cell r="F1248" t="str">
            <v>02.12.2023</v>
          </cell>
          <cell r="G1248">
            <v>0.81818181818181823</v>
          </cell>
          <cell r="H1248" t="str">
            <v>El fortalecimiento de las ENS se desarrollan de manera paulatina a través de encuentros y reuniones de trabajo, de acuerdo a un cronograma establecido al inicio del año</v>
          </cell>
        </row>
        <row r="1249">
          <cell r="A1249" t="str">
            <v>2020003050085Conformación Redes Maestros</v>
          </cell>
          <cell r="B1249" t="str">
            <v>Secretaría de Educación</v>
          </cell>
          <cell r="C1249">
            <v>2020003050085</v>
          </cell>
          <cell r="D1249" t="str">
            <v>Conformación Redes Maestros</v>
          </cell>
          <cell r="G1249">
            <v>1</v>
          </cell>
          <cell r="H1249" t="str">
            <v>Desde la vigencia 2021 se cuenta con 12 redes de maestros y directivos conformadas y operando</v>
          </cell>
        </row>
        <row r="1250">
          <cell r="A1250" t="str">
            <v>2020003050085Asesor Asist Téc procesos forma doc</v>
          </cell>
          <cell r="B1250" t="str">
            <v>Secretaría de Educación</v>
          </cell>
          <cell r="C1250">
            <v>2020003050085</v>
          </cell>
          <cell r="D1250" t="str">
            <v>Asesor Asist Téc procesos forma doc</v>
          </cell>
          <cell r="E1250" t="str">
            <v>02.01.2023</v>
          </cell>
          <cell r="F1250" t="str">
            <v>02.12.2023</v>
          </cell>
          <cell r="G1250">
            <v>0.81818181818181823</v>
          </cell>
          <cell r="H1250" t="str">
            <v>Los procesos de AoAT se desarrollan de manera paulatina, ya sea a demanda o por oferta durante el año lectivo escolar.</v>
          </cell>
        </row>
        <row r="1251">
          <cell r="A1251" t="str">
            <v>2020003050085Formac académic pedag doc direc doc</v>
          </cell>
          <cell r="B1251" t="str">
            <v>Secretaría de Educación</v>
          </cell>
          <cell r="C1251">
            <v>2020003050085</v>
          </cell>
          <cell r="D1251" t="str">
            <v>Formac académic pedag doc direc doc</v>
          </cell>
          <cell r="E1251" t="str">
            <v>23.08.2023</v>
          </cell>
          <cell r="F1251" t="str">
            <v>23.11.2023</v>
          </cell>
          <cell r="G1251">
            <v>0.33333333333333331</v>
          </cell>
          <cell r="H1251" t="str">
            <v>Se desarrolló a través de cursos y diplomados ofertados a los docentes y directivos docentes en el marco del contrato Nro: 4600016145</v>
          </cell>
        </row>
        <row r="1252">
          <cell r="A1252" t="str">
            <v>2020003050087Formación docentes segunda lengua</v>
          </cell>
          <cell r="B1252" t="str">
            <v>Secretaría de Educación</v>
          </cell>
          <cell r="C1252">
            <v>2020003050087</v>
          </cell>
          <cell r="D1252" t="str">
            <v>Formación docentes segunda lengua</v>
          </cell>
          <cell r="E1252" t="str">
            <v>01.02.2023</v>
          </cell>
          <cell r="F1252" t="str">
            <v>5.12.2023</v>
          </cell>
          <cell r="G1252">
            <v>0.81818181818181823</v>
          </cell>
          <cell r="H1252" t="str">
            <v xml:space="preserve">Se vienen desarrollando procesos formativos a través del SENA desde comienzo de año y luego hacia el mes de Julio a través del Contrato 4600015823 con la Universidad Pontificia Bolivariana </v>
          </cell>
        </row>
        <row r="1253">
          <cell r="A1253" t="str">
            <v>2020003050087Apro fort comp comu segun leng doc est</v>
          </cell>
          <cell r="B1253" t="str">
            <v>Secretaría de Educación</v>
          </cell>
          <cell r="C1253">
            <v>2020003050087</v>
          </cell>
          <cell r="D1253" t="str">
            <v>Apro fort comp comu segun leng doc est</v>
          </cell>
          <cell r="E1253" t="str">
            <v>01.02.2023</v>
          </cell>
          <cell r="F1253" t="str">
            <v>5.12.2023</v>
          </cell>
          <cell r="G1253">
            <v>0.81818181818181823</v>
          </cell>
          <cell r="H1253" t="str">
            <v xml:space="preserve">Se vienen desarrollando procesos formativos a través del SENA desde comienzo de año y luego hacia el mes de Julio a través del Contrato 4600015823 con la Universidad Pontificia Bolivariana </v>
          </cell>
        </row>
        <row r="1254">
          <cell r="A1254" t="str">
            <v>2020003050087Formación estudiantes segunda lengua</v>
          </cell>
          <cell r="B1254" t="str">
            <v>Secretaría de Educación</v>
          </cell>
          <cell r="C1254">
            <v>2020003050087</v>
          </cell>
          <cell r="D1254" t="str">
            <v>Formación estudiantes segunda lengua</v>
          </cell>
          <cell r="E1254" t="str">
            <v>01.02.2023</v>
          </cell>
          <cell r="F1254" t="str">
            <v>5.12.2023</v>
          </cell>
          <cell r="G1254">
            <v>0.81818181818181823</v>
          </cell>
          <cell r="H1254" t="str">
            <v xml:space="preserve">Se vienen desarrollando procesos formativos a través del SENA desde comienzo de año y luego hacia el mes de Julio a través del Contrato 4600015823 con la Universidad Pontificia Bolivariana </v>
          </cell>
        </row>
        <row r="1255">
          <cell r="A1255" t="str">
            <v>2020003050089Estudio pertinencia flexibili oferta</v>
          </cell>
          <cell r="B1255" t="str">
            <v>Secretaría de Educación</v>
          </cell>
          <cell r="C1255">
            <v>2020003050089</v>
          </cell>
          <cell r="D1255" t="str">
            <v>Estudio pertinencia flexibili oferta</v>
          </cell>
          <cell r="E1255" t="str">
            <v>N/A</v>
          </cell>
          <cell r="F1255" t="str">
            <v>N/A</v>
          </cell>
          <cell r="G1255">
            <v>1</v>
          </cell>
          <cell r="H1255" t="str">
            <v>Antes de iniciar la vigencia 2023 se envió un oficio de solicitud de programas de media técnica a los EE, y con esta información se realiza el estudio de pertinencia de los programas solicitados y se finaliza la matricula en el mes de marzo de 2023</v>
          </cell>
        </row>
        <row r="1256">
          <cell r="A1256" t="str">
            <v>2020003050089Caracterización de EE articulados</v>
          </cell>
          <cell r="B1256" t="str">
            <v>Secretaría de Educación</v>
          </cell>
          <cell r="C1256">
            <v>2020003050089</v>
          </cell>
          <cell r="D1256" t="str">
            <v>Caracterización de EE articulados</v>
          </cell>
          <cell r="E1256" t="str">
            <v>N/A</v>
          </cell>
          <cell r="F1256" t="str">
            <v>N/A</v>
          </cell>
          <cell r="G1256">
            <v>1</v>
          </cell>
          <cell r="H1256" t="str">
            <v>Dentro del proceso de viabilización de la oferta en 2022, se caracterizan los EE para 2023</v>
          </cell>
        </row>
        <row r="1257">
          <cell r="A1257" t="str">
            <v>2020003050089AyAT orienta vocac y proyec vida</v>
          </cell>
          <cell r="B1257" t="str">
            <v>Secretaría de Educación</v>
          </cell>
          <cell r="C1257">
            <v>2020003050089</v>
          </cell>
          <cell r="D1257" t="str">
            <v>AyAT orienta vocac y proyec vida</v>
          </cell>
          <cell r="E1257" t="str">
            <v>01.02.2023</v>
          </cell>
          <cell r="F1257" t="str">
            <v>02.11.2023</v>
          </cell>
          <cell r="G1257">
            <v>0.9</v>
          </cell>
          <cell r="H1257" t="str">
            <v>Estas se realizan por oferta y por demanda.</v>
          </cell>
        </row>
        <row r="1258">
          <cell r="A1258" t="str">
            <v>2020003050089AyAT formulaci actualización estrate</v>
          </cell>
          <cell r="B1258" t="str">
            <v>Secretaría de Educación</v>
          </cell>
          <cell r="C1258">
            <v>2020003050089</v>
          </cell>
          <cell r="D1258" t="str">
            <v>AyAT formulaci actualización estrate</v>
          </cell>
          <cell r="E1258" t="str">
            <v>01.02.2023</v>
          </cell>
          <cell r="F1258" t="str">
            <v>02.11.2023</v>
          </cell>
          <cell r="G1258">
            <v>0.9</v>
          </cell>
          <cell r="H1258" t="str">
            <v>Estas se realizan por oferta y por demanda.</v>
          </cell>
        </row>
        <row r="1259">
          <cell r="A1259" t="str">
            <v>2020003050089Difusión y convocatoria</v>
          </cell>
          <cell r="B1259" t="str">
            <v>Secretaría de Educación</v>
          </cell>
          <cell r="C1259">
            <v>2020003050089</v>
          </cell>
          <cell r="D1259" t="str">
            <v>Difusión y convocatoria</v>
          </cell>
          <cell r="E1259" t="str">
            <v>01.02.2023</v>
          </cell>
          <cell r="F1259" t="str">
            <v>02.11.2023</v>
          </cell>
          <cell r="G1259">
            <v>0.9</v>
          </cell>
          <cell r="H1259" t="str">
            <v>Esta actividad se desarrolla de manera paulatina durante el año a través del SENA sin recursos de la Secretaría de Educación de Antioquia. Corresponde a el Análisis de oferta - demanda por parte del SENA para llevar la formación técnica a los EE</v>
          </cell>
        </row>
        <row r="1260">
          <cell r="A1260" t="str">
            <v>2020003050089Acompañamiento psicosocial actores</v>
          </cell>
          <cell r="B1260" t="str">
            <v>Secretaría de Educación</v>
          </cell>
          <cell r="C1260">
            <v>2020003050089</v>
          </cell>
          <cell r="D1260" t="str">
            <v>Acompañamiento psicosocial actores</v>
          </cell>
          <cell r="E1260" t="str">
            <v>01.01.2023</v>
          </cell>
          <cell r="F1260" t="str">
            <v>15.12.2023</v>
          </cell>
          <cell r="G1260">
            <v>0.5714285714285714</v>
          </cell>
          <cell r="H1260" t="str">
            <v>El acompañamiento psicosocial a actores se realizado durante el primer semestre del 2023 a través del contrato 4600013954 celebrado con ESE Hospital Carismas por medio de un prórroga al contrato suscrito en 2022, cuyo objeto fue "Fortalecer las acciones para la prevención y promoción del ambiente psicosocial, el clima escolar y la convivencia en los establecimientos educativos de los municipios no certificados del Departamento de Antioquia, contribuyendo a la formación del ser, a la calidad de los procesos educativos, la prevención y atención de las situaciones que afectan la convivencia escolar" y que finalizó su ejecución el 15 de marzo de 2023. Actualmente se suscribió el contrato 4600015933 con la Universidad de Antioquia el 11 de julio de 2023 con vigencia hasta el 15 de diciembre del presente año</v>
          </cell>
        </row>
        <row r="1261">
          <cell r="A1261" t="str">
            <v>2020003050089Articular acciones con comuni educa</v>
          </cell>
          <cell r="B1261" t="str">
            <v>Secretaría de Educación</v>
          </cell>
          <cell r="C1261">
            <v>2020003050089</v>
          </cell>
          <cell r="D1261" t="str">
            <v>Articular acciones con comuni educa</v>
          </cell>
          <cell r="E1261" t="str">
            <v>01.01.2023</v>
          </cell>
          <cell r="F1261" t="str">
            <v>02.12.2023</v>
          </cell>
          <cell r="G1261">
            <v>0.81818181818181823</v>
          </cell>
          <cell r="H1261" t="str">
            <v>Esta actividad se desarrolla de manera paulatina durante el año a través del SENA sin recursos de la Secretaría de Educación de Antioquia. Corresponde a el Análisis de oferta - demanda por parte del SENA para llevar la formación técnica a los EE</v>
          </cell>
        </row>
        <row r="1262">
          <cell r="A1262" t="str">
            <v>2020003050090Adquisición de licencias</v>
          </cell>
          <cell r="B1262" t="str">
            <v>Secretaría de Educación</v>
          </cell>
          <cell r="C1262">
            <v>2020003050090</v>
          </cell>
          <cell r="D1262" t="str">
            <v>Adquisición de licencias</v>
          </cell>
          <cell r="E1262" t="str">
            <v>01.01.2023</v>
          </cell>
          <cell r="F1262" t="str">
            <v>31.09.2023</v>
          </cell>
          <cell r="G1262">
            <v>0</v>
          </cell>
        </row>
        <row r="1263">
          <cell r="A1263" t="str">
            <v>2020003050090Reposición equipos de computo secretaría</v>
          </cell>
          <cell r="B1263" t="str">
            <v>Secretaría de Educación</v>
          </cell>
          <cell r="C1263">
            <v>2020003050090</v>
          </cell>
          <cell r="D1263" t="str">
            <v>Reposición equipos de computo secretaría</v>
          </cell>
          <cell r="E1263" t="str">
            <v>01.01.2023</v>
          </cell>
          <cell r="F1263" t="str">
            <v>31.09.2023</v>
          </cell>
          <cell r="G1263">
            <v>0</v>
          </cell>
        </row>
        <row r="1264">
          <cell r="A1264" t="str">
            <v>2020003050090Desar tecno Sist infor platafor program</v>
          </cell>
          <cell r="B1264" t="str">
            <v>Secretaría de Educación</v>
          </cell>
          <cell r="C1264">
            <v>2020003050090</v>
          </cell>
          <cell r="D1264" t="str">
            <v>Desar tecno Sist infor platafor program</v>
          </cell>
          <cell r="E1264" t="str">
            <v>01.01.2023</v>
          </cell>
          <cell r="F1264" t="str">
            <v>31.09.2023</v>
          </cell>
          <cell r="G1264">
            <v>0.75</v>
          </cell>
          <cell r="H1264" t="str">
            <v>Nuevos modulos en SISEDUCA</v>
          </cell>
        </row>
        <row r="1265">
          <cell r="A1265" t="str">
            <v>2020003050090Apoyo Profesional</v>
          </cell>
          <cell r="B1265" t="str">
            <v>Secretaría de Educación</v>
          </cell>
          <cell r="C1265">
            <v>2020003050090</v>
          </cell>
          <cell r="D1265" t="str">
            <v>Apoyo Profesional</v>
          </cell>
          <cell r="E1265" t="str">
            <v>01.01.2023</v>
          </cell>
          <cell r="F1265" t="str">
            <v>31.09.2023</v>
          </cell>
          <cell r="G1265">
            <v>0.75</v>
          </cell>
          <cell r="H1265" t="str">
            <v xml:space="preserve">Contratos de prestación de servicios. </v>
          </cell>
        </row>
        <row r="1266">
          <cell r="A1266" t="str">
            <v>2020003050090Implemen técnic anális explotac datos</v>
          </cell>
          <cell r="B1266" t="str">
            <v>Secretaría de Educación</v>
          </cell>
          <cell r="C1266">
            <v>2020003050090</v>
          </cell>
          <cell r="D1266" t="str">
            <v>Implemen técnic anális explotac datos</v>
          </cell>
          <cell r="E1266" t="str">
            <v>01.01.2023</v>
          </cell>
          <cell r="F1266" t="str">
            <v>31.09.2023</v>
          </cell>
          <cell r="G1266">
            <v>0.75</v>
          </cell>
          <cell r="H1266" t="str">
            <v>Seguimiento PI</v>
          </cell>
        </row>
        <row r="1267">
          <cell r="A1267" t="str">
            <v>2020003050090Evaluaciones y publicaciones</v>
          </cell>
          <cell r="B1267" t="str">
            <v>Secretaría de Educación</v>
          </cell>
          <cell r="C1267">
            <v>2020003050090</v>
          </cell>
          <cell r="D1267" t="str">
            <v>Evaluaciones y publicaciones</v>
          </cell>
          <cell r="E1267" t="str">
            <v>01.01.2023</v>
          </cell>
          <cell r="F1267" t="str">
            <v>31.09.2023</v>
          </cell>
          <cell r="G1267">
            <v>0.9</v>
          </cell>
          <cell r="H1267" t="str">
            <v>Caracterización y Perfíl del Sector Educativo</v>
          </cell>
        </row>
        <row r="1268">
          <cell r="A1268" t="str">
            <v>2020003050091Conectividad ciudadelas educ</v>
          </cell>
          <cell r="B1268" t="str">
            <v>Secretaría de Educación</v>
          </cell>
          <cell r="C1268">
            <v>2020003050091</v>
          </cell>
          <cell r="D1268" t="str">
            <v>Conectividad ciudadelas educ</v>
          </cell>
          <cell r="E1268">
            <v>44998</v>
          </cell>
          <cell r="F1268">
            <v>45265</v>
          </cell>
          <cell r="G1268">
            <v>0.6</v>
          </cell>
        </row>
        <row r="1269">
          <cell r="A1269" t="str">
            <v>2020003050091Conectividad parques educativos</v>
          </cell>
          <cell r="B1269" t="str">
            <v>Secretaría de Educación</v>
          </cell>
          <cell r="C1269">
            <v>2020003050091</v>
          </cell>
          <cell r="D1269" t="str">
            <v>Conectividad parques educativos</v>
          </cell>
          <cell r="E1269">
            <v>44998</v>
          </cell>
          <cell r="F1269">
            <v>45265</v>
          </cell>
          <cell r="G1269">
            <v>0.6</v>
          </cell>
        </row>
        <row r="1270">
          <cell r="A1270" t="str">
            <v>2020003050091Conectividad sedes urbanas</v>
          </cell>
          <cell r="B1270" t="str">
            <v>Secretaría de Educación</v>
          </cell>
          <cell r="C1270">
            <v>2020003050091</v>
          </cell>
          <cell r="D1270" t="str">
            <v>Conectividad sedes urbanas</v>
          </cell>
          <cell r="E1270">
            <v>44998</v>
          </cell>
          <cell r="F1270">
            <v>45265</v>
          </cell>
          <cell r="G1270">
            <v>0.6</v>
          </cell>
        </row>
        <row r="1271">
          <cell r="A1271" t="str">
            <v>2020003050091Conectividad sedes rurales</v>
          </cell>
          <cell r="B1271" t="str">
            <v>Secretaría de Educación</v>
          </cell>
          <cell r="C1271">
            <v>2020003050091</v>
          </cell>
          <cell r="D1271" t="str">
            <v>Conectividad sedes rurales</v>
          </cell>
          <cell r="E1271">
            <v>44869</v>
          </cell>
          <cell r="F1271">
            <v>45265</v>
          </cell>
          <cell r="G1271">
            <v>0.9</v>
          </cell>
        </row>
        <row r="1272">
          <cell r="A1272" t="str">
            <v>2020003050092Seguimiento a radioeducación</v>
          </cell>
          <cell r="B1272" t="str">
            <v>Secretaría de Educación</v>
          </cell>
          <cell r="C1272">
            <v>2020003050092</v>
          </cell>
          <cell r="D1272" t="str">
            <v>Seguimiento a radioeducación</v>
          </cell>
          <cell r="E1272" t="str">
            <v>01.02.2023</v>
          </cell>
          <cell r="F1272" t="str">
            <v>02.12.2023</v>
          </cell>
          <cell r="G1272">
            <v>0.81818181818181823</v>
          </cell>
          <cell r="H1272" t="str">
            <v xml:space="preserve">Se ha hecho la difusión de los contenidos por medio de plataformas digitales. Los contenidos quedan alojados en spotify y en el portal Unidos a un Clic y en las redes de la secretaría de educación así se puede rastrear el número de reproducciones. </v>
          </cell>
        </row>
        <row r="1273">
          <cell r="A1273" t="str">
            <v>2020003050092Seguimiento a teleeducación</v>
          </cell>
          <cell r="B1273" t="str">
            <v>Secretaría de Educación</v>
          </cell>
          <cell r="C1273">
            <v>2020003050092</v>
          </cell>
          <cell r="D1273" t="str">
            <v>Seguimiento a teleeducación</v>
          </cell>
          <cell r="E1273" t="str">
            <v>08.06.2023</v>
          </cell>
          <cell r="F1273" t="str">
            <v>08.11.2023</v>
          </cell>
          <cell r="G1273">
            <v>0.5</v>
          </cell>
          <cell r="H1273" t="str">
            <v>Esta actividad inició con la firma del contrato 4600015602 suscrito con Teleantioquia</v>
          </cell>
        </row>
        <row r="1274">
          <cell r="A1274" t="str">
            <v>2020003050092Emisión de programas de radioeducación</v>
          </cell>
          <cell r="B1274" t="str">
            <v>Secretaría de Educación</v>
          </cell>
          <cell r="C1274">
            <v>2020003050092</v>
          </cell>
          <cell r="D1274" t="str">
            <v>Emisión de programas de radioeducación</v>
          </cell>
          <cell r="E1274" t="str">
            <v>01.02.2023</v>
          </cell>
          <cell r="F1274" t="str">
            <v>02.12.2023</v>
          </cell>
          <cell r="G1274">
            <v>0.81818181818181823</v>
          </cell>
          <cell r="H1274" t="str">
            <v xml:space="preserve">Se ha hecho la difusión de los contenidos por medio de plataformas digitales. Los contenidos quedan alojados en spotify y en el portal Unidos a un Clic y en las redes de la secretaría de educación así se puede rastrear el número de reproducciones. </v>
          </cell>
        </row>
        <row r="1275">
          <cell r="A1275" t="str">
            <v>2020003050092Emisión de programas de teleeducación</v>
          </cell>
          <cell r="B1275" t="str">
            <v>Secretaría de Educación</v>
          </cell>
          <cell r="C1275">
            <v>2020003050092</v>
          </cell>
          <cell r="D1275" t="str">
            <v>Emisión de programas de teleeducación</v>
          </cell>
          <cell r="E1275" t="str">
            <v>08.06.2023</v>
          </cell>
          <cell r="F1275" t="str">
            <v>08.11.2023</v>
          </cell>
          <cell r="G1275">
            <v>0.5</v>
          </cell>
          <cell r="H1275" t="str">
            <v>Esta actividad inició con la firma del contrato 4600015602 suscrito con Teleantioquia</v>
          </cell>
        </row>
        <row r="1276">
          <cell r="A1276" t="str">
            <v>2020003050092Producción programas de radioeducación</v>
          </cell>
          <cell r="B1276" t="str">
            <v>Secretaría de Educación</v>
          </cell>
          <cell r="C1276">
            <v>2020003050092</v>
          </cell>
          <cell r="D1276" t="str">
            <v>Producción programas de radioeducación</v>
          </cell>
          <cell r="E1276" t="str">
            <v>01.02.2023</v>
          </cell>
          <cell r="F1276" t="str">
            <v>02.12.2023</v>
          </cell>
          <cell r="G1276">
            <v>0.81818181818181823</v>
          </cell>
          <cell r="H1276" t="str">
            <v>La producción de los programas de radio se desarrollan de manera constante</v>
          </cell>
        </row>
        <row r="1277">
          <cell r="A1277" t="str">
            <v>2020003050092Producción programas de teleeducación</v>
          </cell>
          <cell r="B1277" t="str">
            <v>Secretaría de Educación</v>
          </cell>
          <cell r="C1277">
            <v>2020003050092</v>
          </cell>
          <cell r="D1277" t="str">
            <v>Producción programas de teleeducación</v>
          </cell>
          <cell r="E1277" t="str">
            <v>08.06.2023</v>
          </cell>
          <cell r="F1277" t="str">
            <v>08.11.2023</v>
          </cell>
          <cell r="G1277">
            <v>0.5</v>
          </cell>
          <cell r="H1277" t="str">
            <v>La producción de los programas de televisión se desarrollan de manera constante</v>
          </cell>
        </row>
        <row r="1278">
          <cell r="A1278" t="str">
            <v>2020003050092Diseño pedagógico para radioeducación</v>
          </cell>
          <cell r="B1278" t="str">
            <v>Secretaría de Educación</v>
          </cell>
          <cell r="C1278">
            <v>2020003050092</v>
          </cell>
          <cell r="D1278" t="str">
            <v>Diseño pedagógico para radioeducación</v>
          </cell>
          <cell r="E1278" t="str">
            <v>01.02.2023</v>
          </cell>
          <cell r="F1278" t="str">
            <v>02.12.2023</v>
          </cell>
          <cell r="G1278">
            <v>0.81818181818181823</v>
          </cell>
          <cell r="H1278" t="str">
            <v>El diseño pedagógico de los programas de radio se desarrollan de manera constante</v>
          </cell>
        </row>
        <row r="1279">
          <cell r="A1279" t="str">
            <v>2020003050092Diseño pedagógico para teleeducación</v>
          </cell>
          <cell r="B1279" t="str">
            <v>Secretaría de Educación</v>
          </cell>
          <cell r="C1279">
            <v>2020003050092</v>
          </cell>
          <cell r="D1279" t="str">
            <v>Diseño pedagógico para teleeducación</v>
          </cell>
          <cell r="E1279" t="str">
            <v>08.06.2023</v>
          </cell>
          <cell r="F1279" t="str">
            <v>08.11.2023</v>
          </cell>
          <cell r="G1279">
            <v>0.5</v>
          </cell>
          <cell r="H1279" t="str">
            <v>El diseño pedagógico de los programas de television se  desarrollan de manera constante</v>
          </cell>
        </row>
        <row r="1280">
          <cell r="A1280" t="str">
            <v>2020003050095Dotar Disposit en IE oficiales</v>
          </cell>
          <cell r="B1280" t="str">
            <v>Secretaría de Educación</v>
          </cell>
          <cell r="C1280">
            <v>2020003050095</v>
          </cell>
          <cell r="D1280" t="str">
            <v>Dotar Disposit en IE oficiales</v>
          </cell>
          <cell r="E1280" t="str">
            <v>01.01.2023</v>
          </cell>
          <cell r="F1280" t="str">
            <v>30.09.2023</v>
          </cell>
          <cell r="G1280">
            <v>1</v>
          </cell>
        </row>
        <row r="1281">
          <cell r="A1281" t="str">
            <v>2020003050098Pago de nomina administrativo</v>
          </cell>
          <cell r="B1281" t="str">
            <v>Secretaría de Educación</v>
          </cell>
          <cell r="C1281">
            <v>2020003050098</v>
          </cell>
          <cell r="D1281" t="str">
            <v>Pago de nomina administrativo</v>
          </cell>
          <cell r="E1281" t="str">
            <v>01.01.2023</v>
          </cell>
          <cell r="F1281" t="str">
            <v>30.12.2023</v>
          </cell>
          <cell r="G1281">
            <v>9</v>
          </cell>
        </row>
        <row r="1282">
          <cell r="A1282" t="str">
            <v>2020003050098Pago nomina directivo docente</v>
          </cell>
          <cell r="B1282" t="str">
            <v>Secretaría de Educación</v>
          </cell>
          <cell r="C1282">
            <v>2020003050098</v>
          </cell>
          <cell r="D1282" t="str">
            <v>Pago nomina directivo docente</v>
          </cell>
          <cell r="E1282" t="str">
            <v>01.01.2023</v>
          </cell>
          <cell r="F1282" t="str">
            <v>30.12.2023</v>
          </cell>
          <cell r="G1282">
            <v>9</v>
          </cell>
        </row>
        <row r="1283">
          <cell r="A1283" t="str">
            <v>2020003050098Pago nomina docente</v>
          </cell>
          <cell r="B1283" t="str">
            <v>Secretaría de Educación</v>
          </cell>
          <cell r="C1283">
            <v>2020003050098</v>
          </cell>
          <cell r="D1283" t="str">
            <v>Pago nomina docente</v>
          </cell>
          <cell r="E1283" t="str">
            <v>01.01.2023</v>
          </cell>
          <cell r="F1283" t="str">
            <v>30.12.2023</v>
          </cell>
          <cell r="G1283">
            <v>9</v>
          </cell>
        </row>
        <row r="1284">
          <cell r="A1284" t="str">
            <v>2020003050099Pago gastos operación tiquetes</v>
          </cell>
          <cell r="B1284" t="str">
            <v>Secretaría de Educación</v>
          </cell>
          <cell r="C1284">
            <v>2020003050099</v>
          </cell>
          <cell r="D1284" t="str">
            <v>Pago gastos operación tiquetes</v>
          </cell>
          <cell r="E1284" t="str">
            <v>02.01.2023</v>
          </cell>
          <cell r="F1284" t="str">
            <v>30.11.2023</v>
          </cell>
          <cell r="G1284">
            <v>0.81818181818181823</v>
          </cell>
        </row>
        <row r="1285">
          <cell r="A1285" t="str">
            <v>2020003050099Contratación personal apoyo</v>
          </cell>
          <cell r="B1285" t="str">
            <v>Secretaría de Educación</v>
          </cell>
          <cell r="C1285">
            <v>2020003050099</v>
          </cell>
          <cell r="D1285" t="str">
            <v>Contratación personal apoyo</v>
          </cell>
          <cell r="E1285" t="str">
            <v>01.02.2023</v>
          </cell>
          <cell r="F1285" t="str">
            <v>30.12.2023</v>
          </cell>
          <cell r="G1285">
            <v>0.72727272727272729</v>
          </cell>
        </row>
        <row r="1286">
          <cell r="A1286" t="str">
            <v>2020003050099Entrega dotación personal admin I.E.</v>
          </cell>
          <cell r="B1286" t="str">
            <v>Secretaría de Educación</v>
          </cell>
          <cell r="C1286">
            <v>2020003050099</v>
          </cell>
          <cell r="D1286" t="str">
            <v>Entrega dotación personal admin I.E.</v>
          </cell>
          <cell r="E1286" t="str">
            <v>04.01.2023</v>
          </cell>
          <cell r="F1286" t="str">
            <v>30.12.2023</v>
          </cell>
          <cell r="G1286">
            <v>0</v>
          </cell>
        </row>
        <row r="1287">
          <cell r="A1287" t="str">
            <v>2020003050100Entrega de la dotación.</v>
          </cell>
          <cell r="B1287" t="str">
            <v>Secretaría de Educación</v>
          </cell>
          <cell r="C1287">
            <v>2020003050100</v>
          </cell>
          <cell r="D1287" t="str">
            <v>Entrega de la dotación.</v>
          </cell>
          <cell r="E1287" t="str">
            <v>02.02.2023</v>
          </cell>
          <cell r="F1287" t="str">
            <v>30.12.2023</v>
          </cell>
          <cell r="G1287">
            <v>0</v>
          </cell>
        </row>
        <row r="1288">
          <cell r="A1288" t="str">
            <v>2020003050101Acomp Plan calidad vida lab</v>
          </cell>
          <cell r="B1288" t="str">
            <v>Secretaría de Educación</v>
          </cell>
          <cell r="C1288">
            <v>2020003050101</v>
          </cell>
          <cell r="D1288" t="str">
            <v>Acomp Plan calidad vida lab</v>
          </cell>
          <cell r="E1288">
            <v>45107</v>
          </cell>
          <cell r="F1288">
            <v>45275</v>
          </cell>
          <cell r="G1288">
            <v>0.75</v>
          </cell>
        </row>
        <row r="1289">
          <cell r="A1289" t="str">
            <v>2020003050101Elabora encues diagnós interes neces</v>
          </cell>
          <cell r="B1289" t="str">
            <v>Secretaría de Educación</v>
          </cell>
          <cell r="C1289">
            <v>2020003050101</v>
          </cell>
          <cell r="D1289" t="str">
            <v>Elabora encues diagnós interes neces</v>
          </cell>
          <cell r="E1289" t="str">
            <v>N/A</v>
          </cell>
          <cell r="F1289" t="str">
            <v>N/A</v>
          </cell>
          <cell r="G1289">
            <v>0</v>
          </cell>
        </row>
        <row r="1290">
          <cell r="A1290" t="str">
            <v>2020003050101Program académ práct preven lesion enf</v>
          </cell>
          <cell r="B1290" t="str">
            <v>Secretaría de Educación</v>
          </cell>
          <cell r="C1290">
            <v>2020003050101</v>
          </cell>
          <cell r="D1290" t="str">
            <v>Program académ práct preven lesion enf</v>
          </cell>
          <cell r="E1290" t="str">
            <v>N/A</v>
          </cell>
          <cell r="F1290" t="str">
            <v>N/A</v>
          </cell>
          <cell r="G1290">
            <v>0</v>
          </cell>
        </row>
        <row r="1291">
          <cell r="A1291" t="str">
            <v>2020003050101realizac eventos académ psicos</v>
          </cell>
          <cell r="B1291" t="str">
            <v>Secretaría de Educación</v>
          </cell>
          <cell r="C1291">
            <v>2020003050101</v>
          </cell>
          <cell r="D1291" t="str">
            <v>realizac eventos académ psicos</v>
          </cell>
          <cell r="E1291">
            <v>45107</v>
          </cell>
          <cell r="F1291">
            <v>45275</v>
          </cell>
          <cell r="G1291">
            <v>0.75</v>
          </cell>
        </row>
        <row r="1292">
          <cell r="A1292" t="str">
            <v>2020003050101Realizac jueg depor recrea cult</v>
          </cell>
          <cell r="B1292" t="str">
            <v>Secretaría de Educación</v>
          </cell>
          <cell r="C1292">
            <v>2020003050101</v>
          </cell>
          <cell r="D1292" t="str">
            <v>Realizac jueg depor recrea cult</v>
          </cell>
          <cell r="E1292">
            <v>45088</v>
          </cell>
          <cell r="F1292">
            <v>45246</v>
          </cell>
          <cell r="G1292">
            <v>0.75</v>
          </cell>
        </row>
        <row r="1293">
          <cell r="A1293" t="str">
            <v>2020003050101Realizac taller teórico prácticos</v>
          </cell>
          <cell r="B1293" t="str">
            <v>Secretaría de Educación</v>
          </cell>
          <cell r="C1293">
            <v>2020003050101</v>
          </cell>
          <cell r="D1293" t="str">
            <v>Realizac taller teórico prácticos</v>
          </cell>
          <cell r="E1293">
            <v>45107</v>
          </cell>
          <cell r="F1293">
            <v>45275</v>
          </cell>
          <cell r="G1293">
            <v>0.75</v>
          </cell>
        </row>
        <row r="1294">
          <cell r="A1294" t="str">
            <v>2020003050101Evaluac desem Administrativos</v>
          </cell>
          <cell r="B1294" t="str">
            <v>Secretaría de Educación</v>
          </cell>
          <cell r="C1294">
            <v>2020003050101</v>
          </cell>
          <cell r="D1294" t="str">
            <v>Evaluac desem Administrativos</v>
          </cell>
        </row>
        <row r="1295">
          <cell r="A1295" t="str">
            <v>2020003050101Administración planta cargos</v>
          </cell>
          <cell r="B1295" t="str">
            <v>Secretaría de Educación</v>
          </cell>
          <cell r="C1295">
            <v>2020003050101</v>
          </cell>
          <cell r="D1295" t="str">
            <v>Administración planta cargos</v>
          </cell>
        </row>
        <row r="1296">
          <cell r="A1296" t="str">
            <v>2020003050101Bienestar lab incentivos Administra</v>
          </cell>
          <cell r="B1296" t="str">
            <v>Secretaría de Educación</v>
          </cell>
          <cell r="C1296">
            <v>2020003050101</v>
          </cell>
          <cell r="D1296" t="str">
            <v>Bienestar lab incentivos Administra</v>
          </cell>
          <cell r="E1296">
            <v>45231</v>
          </cell>
          <cell r="F1296">
            <v>45275</v>
          </cell>
          <cell r="G1296">
            <v>0</v>
          </cell>
        </row>
        <row r="1297">
          <cell r="A1297" t="str">
            <v>2020003050101Convocatoria CNSC Admin</v>
          </cell>
          <cell r="B1297" t="str">
            <v>Secretaría de Educación</v>
          </cell>
          <cell r="C1297">
            <v>2020003050101</v>
          </cell>
          <cell r="D1297" t="str">
            <v>Convocatoria CNSC Admin</v>
          </cell>
        </row>
        <row r="1298">
          <cell r="A1298" t="str">
            <v>2020003050101Carnetización Administrativos</v>
          </cell>
          <cell r="B1298" t="str">
            <v>Secretaría de Educación</v>
          </cell>
          <cell r="C1298">
            <v>2020003050101</v>
          </cell>
          <cell r="D1298" t="str">
            <v>Carnetización Administrativos</v>
          </cell>
        </row>
        <row r="1299">
          <cell r="A1299" t="str">
            <v>2020003050101Concursos internos CA Administrativos</v>
          </cell>
          <cell r="B1299" t="str">
            <v>Secretaría de Educación</v>
          </cell>
          <cell r="C1299">
            <v>2020003050101</v>
          </cell>
          <cell r="D1299" t="str">
            <v>Concursos internos CA Administrativos</v>
          </cell>
        </row>
        <row r="1300">
          <cell r="A1300" t="str">
            <v>2020003050101Registro CA Administrativa</v>
          </cell>
          <cell r="B1300" t="str">
            <v>Secretaría de Educación</v>
          </cell>
          <cell r="C1300">
            <v>2020003050101</v>
          </cell>
          <cell r="D1300" t="str">
            <v>Registro CA Administrativa</v>
          </cell>
        </row>
        <row r="1301">
          <cell r="A1301" t="str">
            <v>2020003050101SIGEP HojVid Decl BieRen Administrat</v>
          </cell>
          <cell r="B1301" t="str">
            <v>Secretaría de Educación</v>
          </cell>
          <cell r="C1301">
            <v>2020003050101</v>
          </cell>
          <cell r="D1301" t="str">
            <v>SIGEP HojVid Decl BieRen Administrat</v>
          </cell>
        </row>
        <row r="1302">
          <cell r="A1302" t="str">
            <v>2020003050101Subsi asistenc G1 Administrivos</v>
          </cell>
          <cell r="B1302" t="str">
            <v>Secretaría de Educación</v>
          </cell>
          <cell r="C1302">
            <v>2020003050101</v>
          </cell>
          <cell r="D1302" t="str">
            <v>Subsi asistenc G1 Administrivos</v>
          </cell>
        </row>
        <row r="1303">
          <cell r="A1303" t="str">
            <v>2020003050106Predios Legalizados</v>
          </cell>
          <cell r="B1303" t="str">
            <v>Secretaría de Educación</v>
          </cell>
          <cell r="C1303">
            <v>2020003050106</v>
          </cell>
          <cell r="D1303" t="str">
            <v>Predios Legalizados</v>
          </cell>
          <cell r="E1303" t="str">
            <v>01.01.2023</v>
          </cell>
          <cell r="F1303" t="str">
            <v>31.12.2023</v>
          </cell>
          <cell r="G1303">
            <v>1</v>
          </cell>
          <cell r="H1303" t="str">
            <v>Al mes de septiembre se cumplio la meta establecida en el Plan de Desarrollo para este indicador</v>
          </cell>
        </row>
        <row r="1304">
          <cell r="A1304" t="str">
            <v>2020003050106Construcción Aulas nuevas</v>
          </cell>
          <cell r="B1304" t="str">
            <v>Secretaría de Educación</v>
          </cell>
          <cell r="C1304">
            <v>2020003050106</v>
          </cell>
          <cell r="D1304" t="str">
            <v>Construcción Aulas nuevas</v>
          </cell>
          <cell r="E1304" t="str">
            <v>01.01.2023</v>
          </cell>
          <cell r="F1304" t="str">
            <v>31.12.2023</v>
          </cell>
          <cell r="G1304">
            <v>0.75</v>
          </cell>
          <cell r="H1304" t="str">
            <v>Se continúa con la ejecución de la actividad</v>
          </cell>
        </row>
        <row r="1305">
          <cell r="A1305" t="str">
            <v>2020003050106Mantenimien espacios físicos</v>
          </cell>
          <cell r="B1305" t="str">
            <v>Secretaría de Educación</v>
          </cell>
          <cell r="C1305">
            <v>2020003050106</v>
          </cell>
          <cell r="D1305" t="str">
            <v>Mantenimien espacios físicos</v>
          </cell>
          <cell r="E1305" t="str">
            <v>01.01.2023</v>
          </cell>
          <cell r="F1305" t="str">
            <v>31.12.2023</v>
          </cell>
          <cell r="G1305">
            <v>0.75</v>
          </cell>
          <cell r="H1305" t="str">
            <v>Se continúa con la ejecución de la actividad</v>
          </cell>
        </row>
        <row r="1306">
          <cell r="A1306" t="str">
            <v>2020003050106Transporte</v>
          </cell>
          <cell r="B1306" t="str">
            <v>Secretaría de Educación</v>
          </cell>
          <cell r="C1306">
            <v>2020003050106</v>
          </cell>
          <cell r="D1306" t="str">
            <v>Transporte</v>
          </cell>
          <cell r="E1306" t="str">
            <v>01.01.2023</v>
          </cell>
          <cell r="F1306" t="str">
            <v>31.12.2023</v>
          </cell>
          <cell r="G1306">
            <v>0.75</v>
          </cell>
          <cell r="H1306" t="str">
            <v>Se continúa con la ejecución de la actividad</v>
          </cell>
        </row>
        <row r="1307">
          <cell r="A1307" t="str">
            <v>2020003050106Apoyo logístico a visitas</v>
          </cell>
          <cell r="B1307" t="str">
            <v>Secretaría de Educación</v>
          </cell>
          <cell r="C1307">
            <v>2020003050106</v>
          </cell>
          <cell r="D1307" t="str">
            <v>Apoyo logístico a visitas</v>
          </cell>
          <cell r="E1307" t="str">
            <v>01.01.2023</v>
          </cell>
          <cell r="F1307" t="str">
            <v>31.12.2023</v>
          </cell>
          <cell r="G1307">
            <v>0.75</v>
          </cell>
          <cell r="H1307" t="str">
            <v>Se continúa con la ejecución de la actividad</v>
          </cell>
        </row>
        <row r="1308">
          <cell r="A1308" t="str">
            <v>2020003050106Personal de appoyo</v>
          </cell>
          <cell r="B1308" t="str">
            <v>Secretaría de Educación</v>
          </cell>
          <cell r="C1308">
            <v>2020003050106</v>
          </cell>
          <cell r="D1308" t="str">
            <v>Personal de appoyo</v>
          </cell>
          <cell r="E1308" t="str">
            <v>01.01.2023</v>
          </cell>
          <cell r="F1308" t="str">
            <v>31.12.2023</v>
          </cell>
          <cell r="G1308">
            <v>1</v>
          </cell>
          <cell r="H1308" t="str">
            <v xml:space="preserve">La actividad de contratación de personal de apoyo ya se ejecutó </v>
          </cell>
        </row>
        <row r="1309">
          <cell r="A1309" t="str">
            <v>2020003050122Financiación becas PDET</v>
          </cell>
          <cell r="B1309" t="str">
            <v>Secretaría de Educación</v>
          </cell>
          <cell r="C1309">
            <v>2020003050122</v>
          </cell>
          <cell r="D1309" t="str">
            <v>Financiación becas PDET</v>
          </cell>
          <cell r="E1309" t="str">
            <v>01.01.2023</v>
          </cell>
          <cell r="F1309" t="str">
            <v>31.12.2023</v>
          </cell>
          <cell r="G1309">
            <v>0.75</v>
          </cell>
          <cell r="H1309" t="str">
            <v xml:space="preserve">La financiación de becas se realiza de forma paulatina decuerdo a la aceptación de los beneficiarios. </v>
          </cell>
        </row>
        <row r="1310">
          <cell r="A1310" t="str">
            <v>2020003050122Financiación becas Valle de A.</v>
          </cell>
          <cell r="B1310" t="str">
            <v>Secretaría de Educación</v>
          </cell>
          <cell r="C1310">
            <v>2020003050122</v>
          </cell>
          <cell r="D1310" t="str">
            <v>Financiación becas Valle de A.</v>
          </cell>
          <cell r="E1310" t="str">
            <v>01.01.2023</v>
          </cell>
          <cell r="F1310" t="str">
            <v>31.12.2023</v>
          </cell>
          <cell r="G1310">
            <v>0.75</v>
          </cell>
          <cell r="H1310" t="str">
            <v xml:space="preserve">La financiación de becas se realiza de forma paulatina decuerdo a la aceptación de los beneficiarios. </v>
          </cell>
        </row>
        <row r="1311">
          <cell r="A1311" t="str">
            <v>2020003050122Financiación becas Subregiones</v>
          </cell>
          <cell r="B1311" t="str">
            <v>Secretaría de Educación</v>
          </cell>
          <cell r="C1311">
            <v>2020003050122</v>
          </cell>
          <cell r="D1311" t="str">
            <v>Financiación becas Subregiones</v>
          </cell>
          <cell r="E1311" t="str">
            <v>01.01.2023</v>
          </cell>
          <cell r="F1311" t="str">
            <v>31.12.2023</v>
          </cell>
          <cell r="G1311">
            <v>0.75</v>
          </cell>
          <cell r="H1311" t="str">
            <v xml:space="preserve">La financiación de becas se realiza de forma paulatina decuerdo a la aceptación de los beneficiarios. </v>
          </cell>
        </row>
        <row r="1312">
          <cell r="A1312" t="str">
            <v>2020003050122Operación y seguimiento</v>
          </cell>
          <cell r="B1312" t="str">
            <v>Secretaría de Educación</v>
          </cell>
          <cell r="C1312">
            <v>2020003050122</v>
          </cell>
          <cell r="D1312" t="str">
            <v>Operación y seguimiento</v>
          </cell>
          <cell r="E1312" t="str">
            <v>01.01.2023</v>
          </cell>
          <cell r="F1312" t="str">
            <v>31.12.2023</v>
          </cell>
          <cell r="G1312">
            <v>0.75</v>
          </cell>
          <cell r="H1312" t="str">
            <v xml:space="preserve">La financiación de becas se realiza de forma paulatina decuerdo a la aceptación de los beneficiarios. </v>
          </cell>
        </row>
        <row r="1313">
          <cell r="A1313" t="str">
            <v>2020003050123Brindar oferta ETDH.</v>
          </cell>
          <cell r="B1313" t="str">
            <v>Secretaría de Educación</v>
          </cell>
          <cell r="C1313">
            <v>2020003050123</v>
          </cell>
          <cell r="D1313" t="str">
            <v>Brindar oferta ETDH.</v>
          </cell>
          <cell r="E1313" t="str">
            <v>08.05.2023</v>
          </cell>
          <cell r="F1313" t="str">
            <v>30.11.2023</v>
          </cell>
          <cell r="G1313">
            <v>0.5714285714285714</v>
          </cell>
          <cell r="H1313" t="str">
            <v>Se dinamiza a partir del contrato 4600015513 con el Politécnico Jaime Isaza cadavid, cuyo objeto es: "Prestar el servicio educativo de formación para el trabajo y el desarrollo humano para jóvenes y asultos del Departamento de Antioquia". Se inició el proceso con la proyección de la oferta, y se iniciará su difusión en el mes de julio</v>
          </cell>
        </row>
        <row r="1314">
          <cell r="A1314" t="str">
            <v>2020003050123Administración subsidio transporte.</v>
          </cell>
          <cell r="B1314" t="str">
            <v>Secretaría de Educación</v>
          </cell>
          <cell r="C1314">
            <v>2020003050123</v>
          </cell>
          <cell r="D1314" t="str">
            <v>Administración subsidio transporte.</v>
          </cell>
          <cell r="E1314" t="str">
            <v>N/A</v>
          </cell>
          <cell r="F1314" t="str">
            <v>N/A</v>
          </cell>
          <cell r="G1314">
            <v>0</v>
          </cell>
          <cell r="H1314" t="str">
            <v>Para este proyecto, no se otorgan subsidios de transporte. Solo se apoya gastos de matrícula</v>
          </cell>
        </row>
        <row r="1315">
          <cell r="A1315" t="str">
            <v>2020003050123Otorgar sostenimiento</v>
          </cell>
          <cell r="B1315" t="str">
            <v>Secretaría de Educación</v>
          </cell>
          <cell r="C1315">
            <v>2020003050123</v>
          </cell>
          <cell r="D1315" t="str">
            <v>Otorgar sostenimiento</v>
          </cell>
          <cell r="E1315" t="str">
            <v>N/A</v>
          </cell>
          <cell r="F1315" t="str">
            <v>N/A</v>
          </cell>
          <cell r="G1315">
            <v>0</v>
          </cell>
          <cell r="H1315" t="str">
            <v>Para este proyecto, no se cubren gastos de sostenimiento. Solo se apoya gastos de matrícula</v>
          </cell>
        </row>
        <row r="1316">
          <cell r="A1316" t="str">
            <v>2020003050123Oferta educativa informal</v>
          </cell>
          <cell r="B1316" t="str">
            <v>Secretaría de Educación</v>
          </cell>
          <cell r="C1316">
            <v>2020003050123</v>
          </cell>
          <cell r="D1316" t="str">
            <v>Oferta educativa informal</v>
          </cell>
          <cell r="E1316" t="str">
            <v>08.07.2023</v>
          </cell>
          <cell r="F1316" t="str">
            <v>30.11.2023</v>
          </cell>
          <cell r="G1316">
            <v>0.60000000000000009</v>
          </cell>
          <cell r="H1316" t="str">
            <v>Se dinamiza a partir del contrato 4600015513 con el Politécnico Jaime Isaza cadavid, cuyo objeto es: "Prestar el servicio educativo de formación para el trabajo y el desarrollo humano para jóvenes y asultos del Departamento de Antioquia". Se inició el proceso con la proyección de la oferta, y se iniciará su difusión en el mes de julio</v>
          </cell>
        </row>
        <row r="1317">
          <cell r="A1317" t="str">
            <v>2020003050160Dotar material educativo sedes</v>
          </cell>
          <cell r="B1317" t="str">
            <v>Secretaría de Educación</v>
          </cell>
          <cell r="C1317">
            <v>2020003050160</v>
          </cell>
          <cell r="D1317" t="str">
            <v>Dotar material educativo sedes</v>
          </cell>
          <cell r="E1317" t="str">
            <v>N/A</v>
          </cell>
          <cell r="F1317" t="str">
            <v>N/A</v>
          </cell>
          <cell r="G1317">
            <v>0</v>
          </cell>
          <cell r="H1317" t="str">
            <v>No se han dotado sedes a la fecha</v>
          </cell>
        </row>
        <row r="1318">
          <cell r="A1318" t="str">
            <v>2020003050160Dotar mobiliario escolar sedes.</v>
          </cell>
          <cell r="B1318" t="str">
            <v>Secretaría de Educación</v>
          </cell>
          <cell r="C1318">
            <v>2020003050160</v>
          </cell>
          <cell r="D1318" t="str">
            <v>Dotar mobiliario escolar sedes.</v>
          </cell>
          <cell r="G1318">
            <v>0</v>
          </cell>
          <cell r="H1318" t="str">
            <v xml:space="preserve">Esta actividad no la realiza la subsecretaría de calidad. </v>
          </cell>
        </row>
        <row r="1319">
          <cell r="A1319" t="str">
            <v>2020003050161Contrat prestación servicio educat</v>
          </cell>
          <cell r="B1319" t="str">
            <v>Secretaría de Educación</v>
          </cell>
          <cell r="C1319">
            <v>2020003050161</v>
          </cell>
          <cell r="D1319" t="str">
            <v>Contrat prestación servicio educat</v>
          </cell>
          <cell r="E1319" t="str">
            <v>16.01.2023</v>
          </cell>
          <cell r="F1319" t="str">
            <v>30.11.2023</v>
          </cell>
          <cell r="G1319">
            <v>0.8</v>
          </cell>
        </row>
        <row r="1320">
          <cell r="A1320" t="str">
            <v>2020003050161Contrato apoyo supervisión</v>
          </cell>
          <cell r="B1320" t="str">
            <v>Secretaría de Educación</v>
          </cell>
          <cell r="C1320">
            <v>2020003050161</v>
          </cell>
          <cell r="D1320" t="str">
            <v>Contrato apoyo supervisión</v>
          </cell>
          <cell r="E1320" t="str">
            <v>20.01.2023</v>
          </cell>
          <cell r="F1320" t="str">
            <v>29.12.2023</v>
          </cell>
          <cell r="G1320">
            <v>0.8</v>
          </cell>
        </row>
        <row r="1321">
          <cell r="A1321" t="str">
            <v>2020003050162Afiliación estudiantes ARL</v>
          </cell>
          <cell r="B1321" t="str">
            <v>Secretaría de Educación</v>
          </cell>
          <cell r="C1321">
            <v>2020003050162</v>
          </cell>
          <cell r="D1321" t="str">
            <v>Afiliación estudiantes ARL</v>
          </cell>
          <cell r="E1321" t="str">
            <v>01.03.2023</v>
          </cell>
          <cell r="F1321" t="str">
            <v>30.11.2023</v>
          </cell>
          <cell r="G1321">
            <v>0.54545454545454541</v>
          </cell>
          <cell r="H1321" t="str">
            <v xml:space="preserve">Esta actividad se realizó de marzo a noviembre, para un total de 8 meses. </v>
          </cell>
        </row>
        <row r="1322">
          <cell r="A1322" t="str">
            <v>2020003050162Adqui póliza accid estudia U y R</v>
          </cell>
          <cell r="B1322" t="str">
            <v>Secretaría de Educación</v>
          </cell>
          <cell r="C1322">
            <v>2020003050162</v>
          </cell>
          <cell r="D1322" t="str">
            <v>Adqui póliza accid estudia U y R</v>
          </cell>
          <cell r="E1322" t="str">
            <v>01.01.2023</v>
          </cell>
          <cell r="F1322" t="str">
            <v>31.12.2023</v>
          </cell>
          <cell r="G1322">
            <v>0.75</v>
          </cell>
        </row>
        <row r="1323">
          <cell r="A1323" t="str">
            <v>2020003050162Implem jornada única EE</v>
          </cell>
          <cell r="B1323" t="str">
            <v>Secretaría de Educación</v>
          </cell>
          <cell r="C1323">
            <v>2020003050162</v>
          </cell>
          <cell r="D1323" t="str">
            <v>Implem jornada única EE</v>
          </cell>
          <cell r="E1323" t="str">
            <v>15.01.2023</v>
          </cell>
          <cell r="F1323" t="str">
            <v>15.11.2023</v>
          </cell>
          <cell r="G1323">
            <v>0.81818181818181823</v>
          </cell>
          <cell r="H1323" t="str">
            <v>Se implementa la JU de acuerdo al calendario escolar</v>
          </cell>
        </row>
        <row r="1324">
          <cell r="A1324" t="str">
            <v>2020003050162Dllo estra perman recur Sector Solidar</v>
          </cell>
          <cell r="B1324" t="str">
            <v>Secretaría de Educación</v>
          </cell>
          <cell r="C1324">
            <v>2020003050162</v>
          </cell>
          <cell r="D1324" t="str">
            <v>Dllo estra perman recur Sector Solidar</v>
          </cell>
          <cell r="E1324">
            <v>0</v>
          </cell>
          <cell r="F1324">
            <v>0</v>
          </cell>
          <cell r="G1324">
            <v>0</v>
          </cell>
          <cell r="H1324" t="str">
            <v>No programada</v>
          </cell>
        </row>
        <row r="1325">
          <cell r="A1325" t="str">
            <v>2020003050162Cofinanciación del transporte escolar</v>
          </cell>
          <cell r="B1325" t="str">
            <v>Secretaría de Educación</v>
          </cell>
          <cell r="C1325">
            <v>2020003050162</v>
          </cell>
          <cell r="D1325" t="str">
            <v>Cofinanciación del transporte escolar</v>
          </cell>
          <cell r="E1325" t="str">
            <v>01.01.2023</v>
          </cell>
          <cell r="F1325" t="str">
            <v>30.11.2023</v>
          </cell>
          <cell r="G1325">
            <v>0.75</v>
          </cell>
        </row>
        <row r="1326">
          <cell r="A1326" t="str">
            <v>2020003050162Apoyo profesional acceso y permanencia</v>
          </cell>
          <cell r="B1326" t="str">
            <v>Secretaría de Educación</v>
          </cell>
          <cell r="C1326">
            <v>2020003050162</v>
          </cell>
          <cell r="D1326" t="str">
            <v>Apoyo profesional acceso y permanencia</v>
          </cell>
          <cell r="E1326" t="str">
            <v>09.06.2023</v>
          </cell>
          <cell r="F1326" t="str">
            <v>29.12.2023</v>
          </cell>
          <cell r="G1326">
            <v>0.7</v>
          </cell>
        </row>
        <row r="1327">
          <cell r="A1327" t="str">
            <v>2022003050057Consultoría</v>
          </cell>
          <cell r="B1327" t="str">
            <v>Secretaría de Educación</v>
          </cell>
          <cell r="C1327">
            <v>2022003050057</v>
          </cell>
          <cell r="D1327" t="str">
            <v>Consultoría</v>
          </cell>
          <cell r="E1327" t="str">
            <v>01.01.2023</v>
          </cell>
          <cell r="F1327" t="str">
            <v>31.12.2023</v>
          </cell>
          <cell r="G1327">
            <v>0.75</v>
          </cell>
          <cell r="H1327" t="str">
            <v>Se continúa con la ejecución de la actividad</v>
          </cell>
        </row>
        <row r="1328">
          <cell r="A1328" t="str">
            <v>2022003050057Construcción de Aulas nuevas</v>
          </cell>
          <cell r="B1328" t="str">
            <v>Secretaría de Educación</v>
          </cell>
          <cell r="C1328">
            <v>2022003050057</v>
          </cell>
          <cell r="D1328" t="str">
            <v>Construcción de Aulas nuevas</v>
          </cell>
          <cell r="E1328" t="str">
            <v>01.01.2023</v>
          </cell>
          <cell r="F1328" t="str">
            <v>31.12.2023</v>
          </cell>
          <cell r="G1328">
            <v>0.75</v>
          </cell>
          <cell r="H1328" t="str">
            <v>Se continúa con la ejecución de la actividad</v>
          </cell>
        </row>
        <row r="1329">
          <cell r="A1329" t="str">
            <v>2022003050057Reposición ampliación Espacios físicos</v>
          </cell>
          <cell r="B1329" t="str">
            <v>Secretaría de Educación</v>
          </cell>
          <cell r="C1329">
            <v>2022003050057</v>
          </cell>
          <cell r="D1329" t="str">
            <v>Reposición ampliación Espacios físicos</v>
          </cell>
          <cell r="E1329" t="str">
            <v>01.01.2023</v>
          </cell>
          <cell r="F1329" t="str">
            <v>31.12.2023</v>
          </cell>
          <cell r="G1329">
            <v>0.75</v>
          </cell>
          <cell r="H1329" t="str">
            <v>Se continúa con la ejecución de la actividad</v>
          </cell>
        </row>
        <row r="1330">
          <cell r="A1330" t="str">
            <v>2022003050057Mantenimiento de espacios físicos</v>
          </cell>
          <cell r="B1330" t="str">
            <v>Secretaría de Educación</v>
          </cell>
          <cell r="C1330">
            <v>2022003050057</v>
          </cell>
          <cell r="D1330" t="str">
            <v>Mantenimiento de espacios físicos</v>
          </cell>
          <cell r="E1330" t="str">
            <v>01.01.2023</v>
          </cell>
          <cell r="F1330" t="str">
            <v>31.12.2023</v>
          </cell>
          <cell r="G1330">
            <v>0.75</v>
          </cell>
          <cell r="H1330" t="str">
            <v>Se continúa con la ejecución de la actividad</v>
          </cell>
        </row>
        <row r="1331">
          <cell r="A1331" t="str">
            <v>2020003050124Equipos Prod Audiovisual</v>
          </cell>
          <cell r="B1331" t="str">
            <v>IU TECNOLOGICO DE ANT</v>
          </cell>
          <cell r="C1331">
            <v>2020003050124</v>
          </cell>
          <cell r="D1331" t="str">
            <v>Equipos Prod Audiovisual</v>
          </cell>
          <cell r="G1331">
            <v>17</v>
          </cell>
        </row>
        <row r="1332">
          <cell r="A1332" t="str">
            <v>2020003050114Gastos generales</v>
          </cell>
          <cell r="B1332" t="str">
            <v>IU TECNOLOGICO DE ANT</v>
          </cell>
          <cell r="C1332">
            <v>2020003050114</v>
          </cell>
          <cell r="D1332" t="str">
            <v>Gastos generales</v>
          </cell>
          <cell r="G1332">
            <v>1</v>
          </cell>
        </row>
        <row r="1333">
          <cell r="A1333" t="str">
            <v>2020003050114Bonos pensionales</v>
          </cell>
          <cell r="B1333" t="str">
            <v>IU TECNOLOGICO DE ANT</v>
          </cell>
          <cell r="C1333">
            <v>2020003050114</v>
          </cell>
          <cell r="D1333" t="str">
            <v>Bonos pensionales</v>
          </cell>
          <cell r="G1333">
            <v>3</v>
          </cell>
        </row>
        <row r="1334">
          <cell r="A1334" t="str">
            <v>2020003050114Plan de Bibliotecas</v>
          </cell>
          <cell r="B1334" t="str">
            <v>IU TECNOLOGICO DE ANT</v>
          </cell>
          <cell r="C1334">
            <v>2020003050114</v>
          </cell>
          <cell r="D1334" t="str">
            <v>Plan de Bibliotecas</v>
          </cell>
          <cell r="E1334" t="str">
            <v>2.03.2023</v>
          </cell>
          <cell r="F1334">
            <v>45290</v>
          </cell>
          <cell r="G1334">
            <v>1</v>
          </cell>
          <cell r="H1334" t="str">
            <v>Actividades adquisición de bases de datos</v>
          </cell>
        </row>
        <row r="1335">
          <cell r="A1335" t="str">
            <v>2020003050114Actualización tecnológica</v>
          </cell>
          <cell r="B1335" t="str">
            <v>IU TECNOLOGICO DE ANT</v>
          </cell>
          <cell r="C1335">
            <v>2020003050114</v>
          </cell>
          <cell r="D1335" t="str">
            <v>Actualización tecnológica</v>
          </cell>
          <cell r="G1335">
            <v>2</v>
          </cell>
        </row>
        <row r="1336">
          <cell r="A1336" t="str">
            <v>2020003050114Aportes parafiscales</v>
          </cell>
          <cell r="B1336" t="str">
            <v>IU TECNOLOGICO DE ANT</v>
          </cell>
          <cell r="C1336">
            <v>2020003050114</v>
          </cell>
          <cell r="D1336" t="str">
            <v>Aportes parafiscales</v>
          </cell>
          <cell r="G1336">
            <v>1</v>
          </cell>
        </row>
        <row r="1337">
          <cell r="A1337" t="str">
            <v>2020003050114Nóminas</v>
          </cell>
          <cell r="B1337" t="str">
            <v>IU TECNOLOGICO DE ANT</v>
          </cell>
          <cell r="C1337">
            <v>2020003050114</v>
          </cell>
          <cell r="D1337" t="str">
            <v>Nóminas</v>
          </cell>
          <cell r="E1337" t="str">
            <v>31.01.2023</v>
          </cell>
          <cell r="F1337">
            <v>45290</v>
          </cell>
          <cell r="G1337">
            <v>1800</v>
          </cell>
        </row>
        <row r="1338">
          <cell r="A1338" t="str">
            <v>2020003050114Impresos y Publicaciones</v>
          </cell>
          <cell r="B1338" t="str">
            <v>IU TECNOLOGICO DE ANT</v>
          </cell>
          <cell r="C1338">
            <v>2020003050114</v>
          </cell>
          <cell r="D1338" t="str">
            <v>Impresos y Publicaciones</v>
          </cell>
          <cell r="G1338">
            <v>0</v>
          </cell>
        </row>
        <row r="1339">
          <cell r="A1339" t="str">
            <v>2020003050114Servicios Públicos</v>
          </cell>
          <cell r="B1339" t="str">
            <v>IU TECNOLOGICO DE ANT</v>
          </cell>
          <cell r="C1339">
            <v>2020003050114</v>
          </cell>
          <cell r="D1339" t="str">
            <v>Servicios Públicos</v>
          </cell>
          <cell r="G1339">
            <v>0</v>
          </cell>
        </row>
        <row r="1340">
          <cell r="A1340" t="str">
            <v>2020003050114Materiales y Suministros</v>
          </cell>
          <cell r="B1340" t="str">
            <v>IU TECNOLOGICO DE ANT</v>
          </cell>
          <cell r="C1340">
            <v>2020003050114</v>
          </cell>
          <cell r="D1340" t="str">
            <v>Materiales y Suministros</v>
          </cell>
          <cell r="G1340">
            <v>0</v>
          </cell>
        </row>
        <row r="1341">
          <cell r="A1341" t="str">
            <v>2020003050119Ancho de Banda de Internet</v>
          </cell>
          <cell r="B1341" t="str">
            <v>IU TECNOLOGICO DE ANT</v>
          </cell>
          <cell r="C1341">
            <v>2020003050119</v>
          </cell>
          <cell r="D1341" t="str">
            <v>Ancho de Banda de Internet</v>
          </cell>
          <cell r="G1341">
            <v>0</v>
          </cell>
        </row>
        <row r="1342">
          <cell r="A1342" t="str">
            <v>2020003050119Sist de Seguridad</v>
          </cell>
          <cell r="B1342" t="str">
            <v>IU TECNOLOGICO DE ANT</v>
          </cell>
          <cell r="C1342">
            <v>2020003050119</v>
          </cell>
          <cell r="D1342" t="str">
            <v>Sist de Seguridad</v>
          </cell>
          <cell r="G1342">
            <v>1</v>
          </cell>
        </row>
        <row r="1343">
          <cell r="A1343" t="str">
            <v>2020003050119Compra de Equipos</v>
          </cell>
          <cell r="B1343" t="str">
            <v>IU TECNOLOGICO DE ANT</v>
          </cell>
          <cell r="C1343">
            <v>2020003050119</v>
          </cell>
          <cell r="D1343" t="str">
            <v>Compra de Equipos</v>
          </cell>
          <cell r="G1343">
            <v>0</v>
          </cell>
        </row>
        <row r="1344">
          <cell r="A1344" t="str">
            <v>2020003050119Sist de Información</v>
          </cell>
          <cell r="B1344" t="str">
            <v>IU TECNOLOGICO DE ANT</v>
          </cell>
          <cell r="C1344">
            <v>2020003050119</v>
          </cell>
          <cell r="D1344" t="str">
            <v>Sist de Información</v>
          </cell>
          <cell r="E1344" t="str">
            <v>13.02.2023</v>
          </cell>
          <cell r="F1344">
            <v>45290</v>
          </cell>
          <cell r="G1344">
            <v>2</v>
          </cell>
          <cell r="H1344" t="str">
            <v>Sistemas de información</v>
          </cell>
        </row>
        <row r="1345">
          <cell r="A1345" t="str">
            <v>2020003050119Licenc de Software</v>
          </cell>
          <cell r="B1345" t="str">
            <v>IU TECNOLOGICO DE ANT</v>
          </cell>
          <cell r="C1345">
            <v>2020003050119</v>
          </cell>
          <cell r="D1345" t="str">
            <v>Licenc de Software</v>
          </cell>
          <cell r="E1345" t="str">
            <v>13.02.2023</v>
          </cell>
          <cell r="F1345">
            <v>45290</v>
          </cell>
          <cell r="G1345">
            <v>10</v>
          </cell>
          <cell r="H1345" t="str">
            <v>Actividad de adquisción de software</v>
          </cell>
        </row>
        <row r="1346">
          <cell r="A1346" t="str">
            <v>2020003050117Inves, Artística, Cultural</v>
          </cell>
          <cell r="B1346" t="str">
            <v>IU TECNOLOGICO DE ANT</v>
          </cell>
          <cell r="C1346">
            <v>2020003050117</v>
          </cell>
          <cell r="D1346" t="str">
            <v>Inves, Artística, Cultural</v>
          </cell>
          <cell r="G1346">
            <v>1</v>
          </cell>
        </row>
        <row r="1347">
          <cell r="A1347" t="str">
            <v>2020003050117Infra Físca Apoyo Acade</v>
          </cell>
          <cell r="B1347" t="str">
            <v>IU TECNOLOGICO DE ANT</v>
          </cell>
          <cell r="C1347">
            <v>2020003050117</v>
          </cell>
          <cell r="D1347" t="str">
            <v>Infra Físca Apoyo Acade</v>
          </cell>
          <cell r="G1347">
            <v>1</v>
          </cell>
        </row>
        <row r="1348">
          <cell r="A1348" t="str">
            <v>2020003050117Infraestructura Tecn</v>
          </cell>
          <cell r="B1348" t="str">
            <v>IU TECNOLOGICO DE ANT</v>
          </cell>
          <cell r="C1348">
            <v>2020003050117</v>
          </cell>
          <cell r="D1348" t="str">
            <v>Infraestructura Tecn</v>
          </cell>
          <cell r="G1348">
            <v>1</v>
          </cell>
        </row>
        <row r="1349">
          <cell r="A1349" t="str">
            <v>2020003050117Personal Adm y Docentes</v>
          </cell>
          <cell r="B1349" t="str">
            <v>IU TECNOLOGICO DE ANT</v>
          </cell>
          <cell r="C1349">
            <v>2020003050117</v>
          </cell>
          <cell r="D1349" t="str">
            <v>Personal Adm y Docentes</v>
          </cell>
          <cell r="E1349" t="str">
            <v>31.01.2023</v>
          </cell>
          <cell r="F1349">
            <v>45290</v>
          </cell>
          <cell r="G1349">
            <v>230</v>
          </cell>
          <cell r="H1349" t="str">
            <v>Actividad personal administrativo y docentes</v>
          </cell>
        </row>
        <row r="1350">
          <cell r="A1350" t="str">
            <v>2020003050126Libros Electrónicos</v>
          </cell>
          <cell r="B1350" t="str">
            <v>IU TECNOLOGICO DE ANT</v>
          </cell>
          <cell r="C1350">
            <v>2020003050126</v>
          </cell>
          <cell r="D1350" t="str">
            <v>Libros Electrónicos</v>
          </cell>
          <cell r="G1350">
            <v>1399</v>
          </cell>
        </row>
        <row r="1351">
          <cell r="A1351" t="str">
            <v>2020003050126Suscripción a Revistas</v>
          </cell>
          <cell r="B1351" t="str">
            <v>IU TECNOLOGICO DE ANT</v>
          </cell>
          <cell r="C1351">
            <v>2020003050126</v>
          </cell>
          <cell r="D1351" t="str">
            <v>Suscripción a Revistas</v>
          </cell>
          <cell r="G1351">
            <v>0</v>
          </cell>
        </row>
        <row r="1352">
          <cell r="A1352" t="str">
            <v>2020003050126Adquisición de Libros</v>
          </cell>
          <cell r="B1352" t="str">
            <v>IU TECNOLOGICO DE ANT</v>
          </cell>
          <cell r="C1352">
            <v>2020003050126</v>
          </cell>
          <cell r="D1352" t="str">
            <v>Adquisición de Libros</v>
          </cell>
          <cell r="E1352" t="str">
            <v>2.03.2023</v>
          </cell>
          <cell r="F1352">
            <v>45290</v>
          </cell>
          <cell r="G1352">
            <v>503</v>
          </cell>
          <cell r="H1352" t="str">
            <v>Actividades de suscripción a revistas</v>
          </cell>
        </row>
        <row r="1353">
          <cell r="A1353" t="str">
            <v>2020003050116Gestión amb y paisajísmo</v>
          </cell>
          <cell r="B1353" t="str">
            <v>IU TECNOLOGICO DE ANT</v>
          </cell>
          <cell r="C1353">
            <v>2020003050116</v>
          </cell>
          <cell r="D1353" t="str">
            <v>Gestión amb y paisajísmo</v>
          </cell>
          <cell r="G1353">
            <v>0</v>
          </cell>
        </row>
        <row r="1354">
          <cell r="A1354" t="str">
            <v>2020003050116Control de Acceso</v>
          </cell>
          <cell r="B1354" t="str">
            <v>IU TECNOLOGICO DE ANT</v>
          </cell>
          <cell r="C1354">
            <v>2020003050116</v>
          </cell>
          <cell r="D1354" t="str">
            <v>Control de Acceso</v>
          </cell>
          <cell r="G1354">
            <v>1</v>
          </cell>
        </row>
        <row r="1355">
          <cell r="A1355" t="str">
            <v>2020003050116Seguridad Fisica electró</v>
          </cell>
          <cell r="B1355" t="str">
            <v>IU TECNOLOGICO DE ANT</v>
          </cell>
          <cell r="C1355">
            <v>2020003050116</v>
          </cell>
          <cell r="D1355" t="str">
            <v>Seguridad Fisica electró</v>
          </cell>
          <cell r="G1355">
            <v>1</v>
          </cell>
        </row>
        <row r="1356">
          <cell r="A1356" t="str">
            <v>2020003050116Manteni Sedes Alternas</v>
          </cell>
          <cell r="B1356" t="str">
            <v>IU TECNOLOGICO DE ANT</v>
          </cell>
          <cell r="C1356">
            <v>2020003050116</v>
          </cell>
          <cell r="D1356" t="str">
            <v>Manteni Sedes Alternas</v>
          </cell>
          <cell r="G1356">
            <v>0</v>
          </cell>
        </row>
        <row r="1357">
          <cell r="A1357" t="str">
            <v>2020003050116Aseo Sosten Instalacion</v>
          </cell>
          <cell r="B1357" t="str">
            <v>IU TECNOLOGICO DE ANT</v>
          </cell>
          <cell r="C1357">
            <v>2020003050116</v>
          </cell>
          <cell r="D1357" t="str">
            <v>Aseo Sosten Instalacion</v>
          </cell>
          <cell r="G1357">
            <v>0</v>
          </cell>
        </row>
        <row r="1358">
          <cell r="A1358" t="str">
            <v>2020003050116Manteni Infraestru Física</v>
          </cell>
          <cell r="B1358" t="str">
            <v>IU TECNOLOGICO DE ANT</v>
          </cell>
          <cell r="C1358">
            <v>2020003050116</v>
          </cell>
          <cell r="D1358" t="str">
            <v>Manteni Infraestru Física</v>
          </cell>
          <cell r="G1358">
            <v>0</v>
          </cell>
        </row>
        <row r="1359">
          <cell r="A1359" t="str">
            <v>2020003050125Capacitación docentes</v>
          </cell>
          <cell r="B1359" t="str">
            <v>IU TECNOLOGICO DE ANT</v>
          </cell>
          <cell r="C1359">
            <v>2020003050125</v>
          </cell>
          <cell r="D1359" t="str">
            <v>Capacitación docentes</v>
          </cell>
          <cell r="E1359" t="str">
            <v>7.02.2023</v>
          </cell>
          <cell r="F1359">
            <v>45290</v>
          </cell>
          <cell r="G1359">
            <v>1</v>
          </cell>
          <cell r="H1359" t="str">
            <v>Actividad capacitación docentes</v>
          </cell>
        </row>
        <row r="1360">
          <cell r="A1360" t="str">
            <v>2020003050124Equipos Imprenta</v>
          </cell>
          <cell r="B1360" t="str">
            <v>TECNOLOGICO DE ANTIOQUIA</v>
          </cell>
          <cell r="C1360">
            <v>2020003050124</v>
          </cell>
          <cell r="D1360" t="str">
            <v>Equipos Imprenta</v>
          </cell>
          <cell r="G1360">
            <v>0</v>
          </cell>
        </row>
        <row r="1361">
          <cell r="A1361" t="str">
            <v>2020003050117Bienestar Institucional</v>
          </cell>
          <cell r="B1361" t="str">
            <v>TECNOLOGICO DE ANTIOQUIA</v>
          </cell>
          <cell r="C1361">
            <v>2020003050117</v>
          </cell>
          <cell r="D1361" t="str">
            <v>Bienestar Institucional</v>
          </cell>
          <cell r="G1361">
            <v>1</v>
          </cell>
        </row>
        <row r="1362">
          <cell r="A1362" t="str">
            <v>2020003050126Adquisición de Bases de Datos</v>
          </cell>
          <cell r="B1362" t="str">
            <v>TECNOLOGICO DE ANTIOQUIA</v>
          </cell>
          <cell r="C1362">
            <v>2020003050126</v>
          </cell>
          <cell r="D1362" t="str">
            <v>Adquisición de Bases de Datos</v>
          </cell>
          <cell r="E1362" t="str">
            <v>2.03.2023</v>
          </cell>
          <cell r="F1362">
            <v>45290</v>
          </cell>
          <cell r="G1362">
            <v>0.77</v>
          </cell>
          <cell r="H1362" t="str">
            <v>Adquisición de bases de datos</v>
          </cell>
        </row>
        <row r="1363">
          <cell r="A1363" t="str">
            <v>2020003050120Equipos de Laboratorio</v>
          </cell>
          <cell r="B1363" t="str">
            <v>TECNOLOGICO DE ANTIOQUIA</v>
          </cell>
          <cell r="C1363">
            <v>2020003050120</v>
          </cell>
          <cell r="D1363" t="str">
            <v>Equipos de Laboratorio</v>
          </cell>
          <cell r="G1363">
            <v>0</v>
          </cell>
        </row>
        <row r="1364">
          <cell r="A1364" t="str">
            <v>2020003050116Const Adiciones y Mejoras</v>
          </cell>
          <cell r="B1364" t="str">
            <v>TECNOLOGICO DE ANTIOQUIA</v>
          </cell>
          <cell r="C1364">
            <v>2020003050116</v>
          </cell>
          <cell r="D1364" t="str">
            <v>Const Adiciones y Mejoras</v>
          </cell>
          <cell r="G1364">
            <v>1</v>
          </cell>
        </row>
        <row r="1365">
          <cell r="A1365" t="str">
            <v>2020003050125Capacitación Administrativos</v>
          </cell>
          <cell r="B1365" t="str">
            <v>TECNOLOGICO DE ANTIOQUIA</v>
          </cell>
          <cell r="C1365">
            <v>2020003050125</v>
          </cell>
          <cell r="D1365" t="str">
            <v>Capacitación Administrativos</v>
          </cell>
          <cell r="E1365" t="str">
            <v>2.03.2023</v>
          </cell>
          <cell r="F1365">
            <v>45290</v>
          </cell>
          <cell r="G1365">
            <v>1</v>
          </cell>
          <cell r="H1365" t="str">
            <v>Capacitación administrativos</v>
          </cell>
        </row>
        <row r="1366">
          <cell r="A1366" t="str">
            <v>2020003050341Insumos de información</v>
          </cell>
          <cell r="B1366" t="str">
            <v>Departamento Administrativo de Planeación</v>
          </cell>
          <cell r="C1366">
            <v>2020003050341</v>
          </cell>
          <cell r="D1366" t="str">
            <v>Insumos de información</v>
          </cell>
          <cell r="E1366" t="str">
            <v>01.01.2023</v>
          </cell>
          <cell r="F1366" t="str">
            <v>31.12.2023</v>
          </cell>
          <cell r="G1366">
            <v>0.15</v>
          </cell>
          <cell r="H1366" t="str">
            <v>"2020: 1.2020:Coautoría capítulo 3 libro: “Efectos económicos y sociales por COVID-19 y alternativas de política pública: Un análisis para Antioquia y el Valle de Aburrá” 
2.Tableros de control:  Alianza para la Equidad de Antioquia.  https://storymaps.arcgis.com/stories/8d39e8023eab44969de3907ee2a77c11 
Índice municipal de competitividad para Antioquia. https://public.tableau.com/profile/charle2694#!/vizhome/IMCA/DashIMCA 
Agenda Antioquia de los Objetivos de Desarrollo Sostenible. https://public.tableau.com/profile/charle2694#!/vizhome/ODSAntioquiav2/Portada
Estadísticas de Antioquia. https://public.tableau.com/profile/charle2694#!/vizhome/DashSalud_15941683653690/Portada 
Proyecciones de población 1985-2035. https://public.tableau.com/profile/charle2694#!/vizhome/Proyecciones2018-2023/Portada 
Plan Cosecha Segura. https://public.tableau.com/profile/charle2694#!/vizhome/PlanCosecha/Dashboard1 
Efectos en los contagios por el levantamiento de cuarentena COVID-19. https://public.tableau.com/profile/charle2694#!/vizhome/CuarentenaCOVID-19Antioquia/Dashboard 
Escenarios mercado laboral COVID-19 Antioquia. https://public.tableau.com/profile/charle2694#!/vizhome/EscenarioPandemiaMLAnt/Dashboard1 
Obras de infraestuctura: https://storymaps.arcgis.com/stories/721a5d500c4642f3ae8572bf74b7d489 
Indicadores del plan de desarollo: https://gobantioquia.maps.arcgis.com/apps/opsdashboard/index.html#/f6781c65c7804c7e954fb8531c9ea801 ""
2021:1. Boletín AA2040: Consejo Rector - Comisiones de Trabajo,2. Boletín AA2040: Aproximación a la Agenda - Metodología, 3. Boletín AA2040: Línea base pilares para la deliberación, 4.:Batería ODS, 5. Informe Cambio Climático y monitoreo PICCA (Julio), 6.Arriba Antioquia, 7. Gran Diálogo Social por la Vida, 8. Transformación digital
2022: 1. Boletín AA2040: Antecedentes de Planificación.2. Boletín AA2040: Talleres sectoriales de la Agenda Antioquia 2040:3. Tablero de participación de la ruta territorial de la Agenda Antioquia 2040 .4. Tableros a demanda, entre los que se destacan competitividad, discapacidad y cultivos ilícitos, 
2023: 1. Linea de tiempo salud mental, 2. Línea de Tiempo Planeación, 3. LineaTiempo_Educacion, 4.AgendaProgramaticaAntioquia2040, 5.Separata_Familias, 6.Separata_Personas mayores, 7. Separata_ Jóvenes, 8. Separata_Campesinos, 9. Separata_Mujeres, 10. Separata_LGBTI, 11. Separata_Víctimas, 12. Separata_Infancia, 13. Separata_Afro, 14. Separata_ Indígena, 15.Actualización de tablero de poblaciones y calculo de indices demográficos, 16. Línea de Tiempo Vivienda, 17-LT_PI-NNA_2022, 18-LT_Mujeres_2022, 19-LT_Juventud_2022, 20-LT_PersonasMayores_2022, 21-LT_Familias_2 22. Informe ODS al 2023 23. Plan Estratégico AA2040 24. Modelo Gobernanza (Seguimiento AA2040)"</v>
          </cell>
        </row>
        <row r="1367">
          <cell r="A1367" t="str">
            <v>2020003050341Dependencias acompañadas</v>
          </cell>
          <cell r="B1367" t="str">
            <v>Departamento Administrativo de Planeación</v>
          </cell>
          <cell r="C1367">
            <v>2020003050341</v>
          </cell>
          <cell r="D1367" t="str">
            <v>Dependencias acompañadas</v>
          </cell>
          <cell r="E1367" t="str">
            <v>01.01.2023</v>
          </cell>
          <cell r="F1367" t="str">
            <v>31.12.2023</v>
          </cell>
          <cell r="G1367">
            <v>1</v>
          </cell>
          <cell r="H1367" t="str">
            <v>Dependencias acompañadas en PP: AFRO, Infraestructura y Asuntos Institucionales. Dependencias acompañadas en planes estratégicos: Activa, Corporación Gilberto Echeverry Mejia y  Lotería de Medellín.</v>
          </cell>
        </row>
        <row r="1368">
          <cell r="A1368" t="str">
            <v>2020003050341Portal del Observatorio</v>
          </cell>
          <cell r="B1368" t="str">
            <v>Departamento Administrativo de Planeación</v>
          </cell>
          <cell r="C1368">
            <v>2020003050341</v>
          </cell>
          <cell r="D1368" t="str">
            <v>Portal del Observatorio</v>
          </cell>
          <cell r="E1368" t="str">
            <v>01.01.2023</v>
          </cell>
          <cell r="F1368" t="str">
            <v>31.12.2023</v>
          </cell>
          <cell r="G1368">
            <v>90</v>
          </cell>
        </row>
        <row r="1369">
          <cell r="A1369" t="str">
            <v>2020003050341Plataforma corporativa</v>
          </cell>
          <cell r="B1369" t="str">
            <v>Departamento Administrativo de Planeación</v>
          </cell>
          <cell r="C1369">
            <v>2020003050341</v>
          </cell>
          <cell r="D1369" t="str">
            <v>Plataforma corporativa</v>
          </cell>
          <cell r="E1369" t="str">
            <v>01.01.2023</v>
          </cell>
          <cell r="F1369" t="str">
            <v>31.12.2023</v>
          </cell>
          <cell r="G1369">
            <v>0.9</v>
          </cell>
        </row>
        <row r="1370">
          <cell r="A1370" t="str">
            <v>2020003050341Batería de indicadores</v>
          </cell>
          <cell r="B1370" t="str">
            <v>Departamento Administrativo de Planeación</v>
          </cell>
          <cell r="C1370">
            <v>2020003050341</v>
          </cell>
          <cell r="D1370" t="str">
            <v>Batería de indicadores</v>
          </cell>
          <cell r="E1370" t="str">
            <v>01.01.2023</v>
          </cell>
          <cell r="F1370" t="str">
            <v>31.12.2023</v>
          </cell>
          <cell r="G1370">
            <v>0</v>
          </cell>
        </row>
        <row r="1371">
          <cell r="A1371" t="str">
            <v>2020003050341cultura del dato</v>
          </cell>
          <cell r="B1371" t="str">
            <v>Departamento Administrativo de Planeación</v>
          </cell>
          <cell r="C1371">
            <v>2020003050341</v>
          </cell>
          <cell r="D1371" t="str">
            <v>cultura del dato</v>
          </cell>
          <cell r="E1371" t="str">
            <v>01.01.2023</v>
          </cell>
          <cell r="F1371" t="str">
            <v>31.12.2023</v>
          </cell>
          <cell r="G1371">
            <v>1</v>
          </cell>
        </row>
        <row r="1372">
          <cell r="A1372" t="str">
            <v>2020003050341Practicadeexcelencia</v>
          </cell>
          <cell r="B1372" t="str">
            <v>Departamento Administrativo de Planeación</v>
          </cell>
          <cell r="C1372">
            <v>2020003050341</v>
          </cell>
          <cell r="D1372" t="str">
            <v>Practicadeexcelencia</v>
          </cell>
          <cell r="E1372" t="str">
            <v>15.07.2023</v>
          </cell>
          <cell r="F1372" t="str">
            <v>15.12.2023</v>
          </cell>
          <cell r="G1372">
            <v>0.5</v>
          </cell>
        </row>
        <row r="1373">
          <cell r="A1373" t="str">
            <v>2020003050341Central de medios</v>
          </cell>
          <cell r="B1373" t="str">
            <v>Departamento Administrativo de Planeación</v>
          </cell>
          <cell r="C1373">
            <v>2020003050341</v>
          </cell>
          <cell r="D1373" t="str">
            <v>Central de medios</v>
          </cell>
          <cell r="E1373" t="str">
            <v>01.04.2023</v>
          </cell>
          <cell r="F1373" t="str">
            <v>31.12.2023</v>
          </cell>
          <cell r="G1373">
            <v>0.625</v>
          </cell>
          <cell r="H1373" t="str">
            <v>Se asignó un peso mensual de 12.5 a cada uno de los 8 meses de duración de la actividad.</v>
          </cell>
        </row>
        <row r="1374">
          <cell r="A1374" t="str">
            <v>2020003050341OPERACIÓN LOGÍSTICA</v>
          </cell>
          <cell r="B1374" t="str">
            <v>Departamento Administrativo de Planeación</v>
          </cell>
          <cell r="C1374">
            <v>2020003050341</v>
          </cell>
          <cell r="D1374" t="str">
            <v>OPERACIÓN LOGÍSTICA</v>
          </cell>
          <cell r="E1374" t="str">
            <v>01.04.2023</v>
          </cell>
          <cell r="F1374" t="str">
            <v>31.12.2023</v>
          </cell>
          <cell r="G1374">
            <v>0.625</v>
          </cell>
          <cell r="H1374" t="str">
            <v>Se asignó un peso mensual de 12.5 a cada uno de los 8 meses de duración de la actividad.</v>
          </cell>
        </row>
        <row r="1375">
          <cell r="A1375" t="str">
            <v>2020003050341Tiquetes Aéreos</v>
          </cell>
          <cell r="B1375" t="str">
            <v>Departamento Administrativo de Planeación</v>
          </cell>
          <cell r="C1375">
            <v>2020003050341</v>
          </cell>
          <cell r="D1375" t="str">
            <v>Tiquetes Aéreos</v>
          </cell>
          <cell r="E1375" t="str">
            <v>11.08.2023</v>
          </cell>
          <cell r="F1375" t="str">
            <v>31.12.2023</v>
          </cell>
          <cell r="G1375">
            <v>0.34699999999999998</v>
          </cell>
          <cell r="H1375" t="str">
            <v>Se asignó un peso mensual de 21.73 a cada uno de los 4.6 meses de duración de la actividad.</v>
          </cell>
        </row>
        <row r="1376">
          <cell r="A1376" t="str">
            <v>202000305034145040509 .Central de medios</v>
          </cell>
          <cell r="B1376" t="str">
            <v>Departamento Administrativo de Planeación</v>
          </cell>
          <cell r="C1376">
            <v>2020003050341</v>
          </cell>
          <cell r="D1376" t="str">
            <v>45040509 .Central de medios</v>
          </cell>
          <cell r="E1376" t="str">
            <v>01.04.2023</v>
          </cell>
          <cell r="F1376" t="str">
            <v>31.12.2023</v>
          </cell>
          <cell r="G1376">
            <v>0.625</v>
          </cell>
          <cell r="H1376" t="str">
            <v>Se asignó un peso mensual de 12.5 a cada uno de los 8 meses de duración de la actividad.</v>
          </cell>
        </row>
        <row r="1377">
          <cell r="A1377" t="str">
            <v>2020003050210Productos Turísticos Antioquia mágica</v>
          </cell>
          <cell r="B1377" t="str">
            <v>Secretaría de Turismo</v>
          </cell>
          <cell r="C1377">
            <v>2020003050210</v>
          </cell>
          <cell r="D1377" t="str">
            <v>Productos Turísticos Antioquia mágica</v>
          </cell>
          <cell r="E1377" t="str">
            <v>01.01.2023</v>
          </cell>
          <cell r="F1377" t="str">
            <v>15.12.2023</v>
          </cell>
          <cell r="G1377">
            <v>38</v>
          </cell>
        </row>
        <row r="1378">
          <cell r="A1378" t="str">
            <v>2020003050210Medios, Publicidad y Comunicaciones</v>
          </cell>
          <cell r="B1378" t="str">
            <v>Secretaría de Turismo</v>
          </cell>
          <cell r="C1378">
            <v>2020003050210</v>
          </cell>
          <cell r="D1378" t="str">
            <v>Medios, Publicidad y Comunicaciones</v>
          </cell>
          <cell r="E1378" t="str">
            <v>01.01.2023</v>
          </cell>
          <cell r="F1378" t="str">
            <v>15.12.2023</v>
          </cell>
          <cell r="G1378">
            <v>97</v>
          </cell>
        </row>
        <row r="1379">
          <cell r="A1379" t="str">
            <v>2020003050210Practicantes y/o personal de apoyo</v>
          </cell>
          <cell r="B1379" t="str">
            <v>Secretaría de Turismo</v>
          </cell>
          <cell r="C1379">
            <v>2020003050210</v>
          </cell>
          <cell r="D1379" t="str">
            <v>Practicantes y/o personal de apoyo</v>
          </cell>
          <cell r="E1379" t="str">
            <v>01.02.2023</v>
          </cell>
          <cell r="F1379" t="str">
            <v>15.12.2023</v>
          </cell>
          <cell r="G1379">
            <v>4</v>
          </cell>
        </row>
        <row r="1380">
          <cell r="A1380" t="str">
            <v>2020003050210Transporte Placa blanca</v>
          </cell>
          <cell r="B1380" t="str">
            <v>Secretaría de Turismo</v>
          </cell>
          <cell r="C1380">
            <v>2020003050210</v>
          </cell>
          <cell r="D1380" t="str">
            <v>Transporte Placa blanca</v>
          </cell>
          <cell r="E1380" t="str">
            <v>01.01.2023</v>
          </cell>
          <cell r="F1380" t="str">
            <v>30.12.2023</v>
          </cell>
          <cell r="G1380">
            <v>9</v>
          </cell>
        </row>
        <row r="1381">
          <cell r="A1381" t="str">
            <v>2020003050210Eventos y rutas gastronómicas realizadas</v>
          </cell>
          <cell r="B1381" t="str">
            <v>Secretaría de Turismo</v>
          </cell>
          <cell r="C1381">
            <v>2020003050210</v>
          </cell>
          <cell r="D1381" t="str">
            <v>Eventos y rutas gastronómicas realizadas</v>
          </cell>
          <cell r="E1381" t="str">
            <v>01.01.2023</v>
          </cell>
          <cell r="F1381" t="str">
            <v>30.12.2023</v>
          </cell>
          <cell r="G1381">
            <v>56</v>
          </cell>
        </row>
        <row r="1382">
          <cell r="A1382" t="str">
            <v>2020003050211Sistema de indicadores para Turismo</v>
          </cell>
          <cell r="B1382" t="str">
            <v>Secretaría de Turismo</v>
          </cell>
          <cell r="C1382">
            <v>2020003050211</v>
          </cell>
          <cell r="D1382" t="str">
            <v>Sistema de indicadores para Turismo</v>
          </cell>
          <cell r="E1382" t="str">
            <v>01.01.2023</v>
          </cell>
          <cell r="F1382" t="str">
            <v>15.12.2023</v>
          </cell>
          <cell r="G1382">
            <v>16</v>
          </cell>
        </row>
        <row r="1383">
          <cell r="A1383" t="str">
            <v>2020003050211Publicidad y Comunicaciones</v>
          </cell>
          <cell r="B1383" t="str">
            <v>Secretaría de Turismo</v>
          </cell>
          <cell r="C1383">
            <v>2020003050211</v>
          </cell>
          <cell r="D1383" t="str">
            <v>Publicidad y Comunicaciones</v>
          </cell>
          <cell r="E1383" t="str">
            <v>01.01.2023</v>
          </cell>
          <cell r="F1383" t="str">
            <v>15.12.2023</v>
          </cell>
          <cell r="G1383">
            <v>41</v>
          </cell>
        </row>
        <row r="1384">
          <cell r="A1384" t="str">
            <v>2020003050211Eventos para posicionar Antioquia</v>
          </cell>
          <cell r="B1384" t="str">
            <v>Secretaría de Turismo</v>
          </cell>
          <cell r="C1384">
            <v>2020003050211</v>
          </cell>
          <cell r="D1384" t="str">
            <v>Eventos para posicionar Antioquia</v>
          </cell>
          <cell r="E1384" t="str">
            <v>01.01.2023</v>
          </cell>
          <cell r="F1384" t="str">
            <v>15.12.2023</v>
          </cell>
          <cell r="G1384">
            <v>41</v>
          </cell>
        </row>
        <row r="1385">
          <cell r="A1385" t="str">
            <v>2020003050217Alianzas para posicionamiento</v>
          </cell>
          <cell r="B1385" t="str">
            <v>Secretaría de Turismo</v>
          </cell>
          <cell r="C1385">
            <v>2020003050217</v>
          </cell>
          <cell r="D1385" t="str">
            <v>Alianzas para posicionamiento</v>
          </cell>
          <cell r="E1385" t="str">
            <v>01.01.2023</v>
          </cell>
          <cell r="F1385" t="str">
            <v>15.12.2023</v>
          </cell>
          <cell r="G1385">
            <v>5</v>
          </cell>
        </row>
        <row r="1386">
          <cell r="A1386" t="str">
            <v>2020003050217Practicantes y/o personal de apoyo</v>
          </cell>
          <cell r="B1386" t="str">
            <v>Secretaría de Turismo</v>
          </cell>
          <cell r="C1386">
            <v>2020003050217</v>
          </cell>
          <cell r="D1386" t="str">
            <v>Practicantes y/o personal de apoyo</v>
          </cell>
          <cell r="E1386" t="str">
            <v>01.02.2023</v>
          </cell>
          <cell r="F1386" t="str">
            <v>15.12.2023</v>
          </cell>
          <cell r="G1386">
            <v>4</v>
          </cell>
        </row>
        <row r="1387">
          <cell r="A1387" t="str">
            <v>2020003050217Transporte Placa blanca</v>
          </cell>
          <cell r="B1387" t="str">
            <v>Secretaría de Turismo</v>
          </cell>
          <cell r="C1387">
            <v>2020003050217</v>
          </cell>
          <cell r="D1387" t="str">
            <v>Transporte Placa blanca</v>
          </cell>
          <cell r="E1387" t="str">
            <v>01.01.2023</v>
          </cell>
          <cell r="F1387" t="str">
            <v>30.12.2023</v>
          </cell>
          <cell r="G1387">
            <v>9</v>
          </cell>
        </row>
        <row r="1388">
          <cell r="A1388" t="str">
            <v>2020003050217Personas formadas y formalizadas</v>
          </cell>
          <cell r="B1388" t="str">
            <v>Secretaría de Turismo</v>
          </cell>
          <cell r="C1388">
            <v>2020003050217</v>
          </cell>
          <cell r="D1388" t="str">
            <v>Personas formadas y formalizadas</v>
          </cell>
          <cell r="E1388" t="str">
            <v>01.02.2023</v>
          </cell>
          <cell r="F1388" t="str">
            <v>15.12.2023</v>
          </cell>
          <cell r="G1388">
            <v>1136</v>
          </cell>
        </row>
        <row r="1389">
          <cell r="A1389" t="str">
            <v>2020003050217Proyectos para gestión recursos</v>
          </cell>
          <cell r="B1389" t="str">
            <v>Secretaría de Turismo</v>
          </cell>
          <cell r="C1389">
            <v>2020003050217</v>
          </cell>
          <cell r="D1389" t="str">
            <v>Proyectos para gestión recursos</v>
          </cell>
          <cell r="E1389" t="str">
            <v>01.02.2023</v>
          </cell>
          <cell r="F1389" t="str">
            <v>15.12.2023</v>
          </cell>
          <cell r="G1389">
            <v>5</v>
          </cell>
        </row>
        <row r="1390">
          <cell r="A1390" t="str">
            <v>2020003050222Transporte para talleres EMRE</v>
          </cell>
          <cell r="B1390" t="str">
            <v>DEPTO ADM GEST RIESGO</v>
          </cell>
          <cell r="C1390">
            <v>2020003050222</v>
          </cell>
          <cell r="D1390" t="str">
            <v>Transporte para talleres EMRE</v>
          </cell>
          <cell r="E1390" t="str">
            <v>01.01.2023</v>
          </cell>
          <cell r="F1390" t="str">
            <v>30.12.2023</v>
          </cell>
          <cell r="G1390">
            <v>1</v>
          </cell>
        </row>
        <row r="1391">
          <cell r="A1391" t="str">
            <v>2020003050222Transporte capacitación respuesta</v>
          </cell>
          <cell r="B1391" t="str">
            <v>DEPTO ADM GEST RIESGO</v>
          </cell>
          <cell r="C1391">
            <v>2020003050222</v>
          </cell>
          <cell r="D1391" t="str">
            <v>Transporte capacitación respuesta</v>
          </cell>
          <cell r="E1391" t="str">
            <v>01.01.2023</v>
          </cell>
          <cell r="F1391" t="str">
            <v>30.12.2023</v>
          </cell>
          <cell r="G1391">
            <v>1</v>
          </cell>
        </row>
        <row r="1392">
          <cell r="A1392" t="str">
            <v>2020003050222Operación Operador COE</v>
          </cell>
          <cell r="B1392" t="str">
            <v>DEPTO ADM GEST RIESGO</v>
          </cell>
          <cell r="C1392">
            <v>2020003050222</v>
          </cell>
          <cell r="D1392" t="str">
            <v>Operación Operador COE</v>
          </cell>
          <cell r="E1392" t="str">
            <v>01.01.2023</v>
          </cell>
          <cell r="F1392" t="str">
            <v>30.12.2023</v>
          </cell>
          <cell r="G1392">
            <v>1</v>
          </cell>
        </row>
        <row r="1393">
          <cell r="A1393" t="str">
            <v>2020003050222Operación Salas de Apoyo</v>
          </cell>
          <cell r="B1393" t="str">
            <v>DEPTO ADM GEST RIESGO</v>
          </cell>
          <cell r="C1393">
            <v>2020003050222</v>
          </cell>
          <cell r="D1393" t="str">
            <v>Operación Salas de Apoyo</v>
          </cell>
          <cell r="E1393" t="str">
            <v>01.01.2023</v>
          </cell>
          <cell r="F1393" t="str">
            <v>30.12.2023</v>
          </cell>
          <cell r="G1393">
            <v>1</v>
          </cell>
        </row>
        <row r="1394">
          <cell r="A1394" t="str">
            <v>2020003050222Operación Sala Control COE</v>
          </cell>
          <cell r="B1394" t="str">
            <v>DEPTO ADM GEST RIESGO</v>
          </cell>
          <cell r="C1394">
            <v>2020003050222</v>
          </cell>
          <cell r="D1394" t="str">
            <v>Operación Sala Control COE</v>
          </cell>
          <cell r="E1394" t="str">
            <v>01.01.2023</v>
          </cell>
          <cell r="F1394" t="str">
            <v>30.12.2023</v>
          </cell>
          <cell r="G1394">
            <v>1</v>
          </cell>
        </row>
        <row r="1395">
          <cell r="A1395" t="str">
            <v>2020003050222Comunicaciones y telecomunicaciones</v>
          </cell>
          <cell r="B1395" t="str">
            <v>DEPTO ADM GEST RIESGO</v>
          </cell>
          <cell r="C1395">
            <v>2020003050222</v>
          </cell>
          <cell r="D1395" t="str">
            <v>Comunicaciones y telecomunicaciones</v>
          </cell>
          <cell r="E1395" t="str">
            <v>01.01.2023</v>
          </cell>
          <cell r="F1395" t="str">
            <v>30.12.2023</v>
          </cell>
          <cell r="G1395">
            <v>1</v>
          </cell>
        </row>
        <row r="1396">
          <cell r="A1396" t="str">
            <v>2020003050222Operación Sala Situacional</v>
          </cell>
          <cell r="B1396" t="str">
            <v>DEPTO ADM GEST RIESGO</v>
          </cell>
          <cell r="C1396">
            <v>2020003050222</v>
          </cell>
          <cell r="D1396" t="str">
            <v>Operación Sala Situacional</v>
          </cell>
          <cell r="E1396" t="str">
            <v>01.01.2023</v>
          </cell>
          <cell r="F1396" t="str">
            <v>30.12.2023</v>
          </cell>
          <cell r="G1396">
            <v>1</v>
          </cell>
        </row>
        <row r="1397">
          <cell r="A1397" t="str">
            <v>2020003050222Operación Sala de Planificación</v>
          </cell>
          <cell r="B1397" t="str">
            <v>DEPTO ADM GEST RIESGO</v>
          </cell>
          <cell r="C1397">
            <v>2020003050222</v>
          </cell>
          <cell r="D1397" t="str">
            <v>Operación Sala de Planificación</v>
          </cell>
          <cell r="E1397" t="str">
            <v>01.01.2023</v>
          </cell>
          <cell r="F1397" t="str">
            <v>30.12.2023</v>
          </cell>
          <cell r="G1397">
            <v>1</v>
          </cell>
        </row>
        <row r="1398">
          <cell r="A1398" t="str">
            <v>2020003050222Operación Sala Política y Comando</v>
          </cell>
          <cell r="B1398" t="str">
            <v>DEPTO ADM GEST RIESGO</v>
          </cell>
          <cell r="C1398">
            <v>2020003050222</v>
          </cell>
          <cell r="D1398" t="str">
            <v>Operación Sala Política y Comando</v>
          </cell>
          <cell r="E1398" t="str">
            <v>01.01.2023</v>
          </cell>
          <cell r="F1398" t="str">
            <v>30.12.2023</v>
          </cell>
          <cell r="G1398">
            <v>1</v>
          </cell>
        </row>
        <row r="1399">
          <cell r="A1399" t="str">
            <v>2020003050222Construcción</v>
          </cell>
          <cell r="B1399" t="str">
            <v>DEPTO ADM GEST RIESGO</v>
          </cell>
          <cell r="C1399">
            <v>2020003050222</v>
          </cell>
          <cell r="D1399" t="str">
            <v>Construcción</v>
          </cell>
          <cell r="E1399" t="str">
            <v>01.01.2023</v>
          </cell>
          <cell r="F1399" t="str">
            <v>30.12.2023</v>
          </cell>
          <cell r="G1399">
            <v>1</v>
          </cell>
        </row>
        <row r="1400">
          <cell r="A1400" t="str">
            <v>2020003050222Adquirir AHE</v>
          </cell>
          <cell r="B1400" t="str">
            <v>DEPTO ADM GEST RIESGO</v>
          </cell>
          <cell r="C1400">
            <v>2020003050222</v>
          </cell>
          <cell r="D1400" t="str">
            <v>Adquirir AHE</v>
          </cell>
          <cell r="E1400" t="str">
            <v>01.01.2023</v>
          </cell>
          <cell r="F1400" t="str">
            <v>30.12.2023</v>
          </cell>
          <cell r="G1400">
            <v>21</v>
          </cell>
        </row>
        <row r="1401">
          <cell r="A1401" t="str">
            <v>2020003050222Fortalecer la capacidad de respuesta</v>
          </cell>
          <cell r="B1401" t="str">
            <v>DEPTO ADM GEST RIESGO</v>
          </cell>
          <cell r="C1401">
            <v>2020003050222</v>
          </cell>
          <cell r="D1401" t="str">
            <v>Fortalecer la capacidad de respuesta</v>
          </cell>
          <cell r="E1401" t="str">
            <v>01.01.2023</v>
          </cell>
          <cell r="F1401" t="str">
            <v>30.12.2023</v>
          </cell>
          <cell r="G1401">
            <v>22</v>
          </cell>
        </row>
        <row r="1402">
          <cell r="A1402" t="str">
            <v>2020003050222Elaborar informe de capacitación</v>
          </cell>
          <cell r="B1402" t="str">
            <v>DEPTO ADM GEST RIESGO</v>
          </cell>
          <cell r="C1402">
            <v>2020003050222</v>
          </cell>
          <cell r="D1402" t="str">
            <v>Elaborar informe de capacitación</v>
          </cell>
          <cell r="E1402" t="str">
            <v>01.01.2023</v>
          </cell>
          <cell r="F1402" t="str">
            <v>30.12.2023</v>
          </cell>
          <cell r="G1402">
            <v>22</v>
          </cell>
        </row>
        <row r="1403">
          <cell r="A1403" t="str">
            <v>2020003050222Realización jornadas capacitación</v>
          </cell>
          <cell r="B1403" t="str">
            <v>DEPTO ADM GEST RIESGO</v>
          </cell>
          <cell r="C1403">
            <v>2020003050222</v>
          </cell>
          <cell r="D1403" t="str">
            <v>Realización jornadas capacitación</v>
          </cell>
          <cell r="E1403" t="str">
            <v>01.01.2023</v>
          </cell>
          <cell r="F1403" t="str">
            <v>30.12.2023</v>
          </cell>
          <cell r="G1403">
            <v>22</v>
          </cell>
        </row>
        <row r="1404">
          <cell r="A1404" t="str">
            <v>2020003050222Elaboración del material didáctico</v>
          </cell>
          <cell r="B1404" t="str">
            <v>DEPTO ADM GEST RIESGO</v>
          </cell>
          <cell r="C1404">
            <v>2020003050222</v>
          </cell>
          <cell r="D1404" t="str">
            <v>Elaboración del material didáctico</v>
          </cell>
          <cell r="E1404" t="str">
            <v>01.01.2023</v>
          </cell>
          <cell r="F1404" t="str">
            <v>30.12.2023</v>
          </cell>
          <cell r="G1404">
            <v>1</v>
          </cell>
        </row>
        <row r="1405">
          <cell r="A1405" t="str">
            <v>2020003050222Implementar logística capacitación</v>
          </cell>
          <cell r="B1405" t="str">
            <v>DEPTO ADM GEST RIESGO</v>
          </cell>
          <cell r="C1405">
            <v>2020003050222</v>
          </cell>
          <cell r="D1405" t="str">
            <v>Implementar logística capacitación</v>
          </cell>
          <cell r="E1405" t="str">
            <v>01.01.2023</v>
          </cell>
          <cell r="F1405" t="str">
            <v>30.12.2023</v>
          </cell>
          <cell r="G1405">
            <v>1</v>
          </cell>
        </row>
        <row r="1406">
          <cell r="A1406" t="str">
            <v>2020003050222Programar jornadas capacitación</v>
          </cell>
          <cell r="B1406" t="str">
            <v>DEPTO ADM GEST RIESGO</v>
          </cell>
          <cell r="C1406">
            <v>2020003050222</v>
          </cell>
          <cell r="D1406" t="str">
            <v>Programar jornadas capacitación</v>
          </cell>
          <cell r="E1406" t="str">
            <v>01.01.2023</v>
          </cell>
          <cell r="F1406" t="str">
            <v>30.12.2023</v>
          </cell>
          <cell r="G1406">
            <v>22</v>
          </cell>
        </row>
        <row r="1407">
          <cell r="A1407" t="str">
            <v>2020003050222Elaborar el plan de estudios</v>
          </cell>
          <cell r="B1407" t="str">
            <v>DEPTO ADM GEST RIESGO</v>
          </cell>
          <cell r="C1407">
            <v>2020003050222</v>
          </cell>
          <cell r="D1407" t="str">
            <v>Elaborar el plan de estudios</v>
          </cell>
          <cell r="E1407" t="str">
            <v>01.01.2023</v>
          </cell>
          <cell r="F1407" t="str">
            <v>30.12.2023</v>
          </cell>
          <cell r="G1407">
            <v>1</v>
          </cell>
        </row>
        <row r="1408">
          <cell r="A1408" t="str">
            <v>2020003050222Asesoría técnica a los municipios</v>
          </cell>
          <cell r="B1408" t="str">
            <v>DEPTO ADM GEST RIESGO</v>
          </cell>
          <cell r="C1408">
            <v>2020003050222</v>
          </cell>
          <cell r="D1408" t="str">
            <v>Asesoría técnica a los municipios</v>
          </cell>
          <cell r="E1408" t="str">
            <v>01.01.2023</v>
          </cell>
          <cell r="F1408" t="str">
            <v>30.12.2023</v>
          </cell>
          <cell r="G1408">
            <v>38</v>
          </cell>
        </row>
        <row r="1409">
          <cell r="A1409" t="str">
            <v>2020003050222Asesoría técnica a los municipios</v>
          </cell>
          <cell r="B1409" t="str">
            <v>DEPTO ADM GEST RIESGO</v>
          </cell>
          <cell r="C1409">
            <v>2020003050222</v>
          </cell>
          <cell r="D1409" t="str">
            <v>Asesoría técnica a los municipios</v>
          </cell>
          <cell r="E1409" t="str">
            <v>01.01.2023</v>
          </cell>
          <cell r="F1409" t="str">
            <v>30.12.2023</v>
          </cell>
          <cell r="G1409">
            <v>38</v>
          </cell>
        </row>
        <row r="1410">
          <cell r="A1410" t="str">
            <v>2020003050222Implementar logística talleres</v>
          </cell>
          <cell r="B1410" t="str">
            <v>DEPTO ADM GEST RIESGO</v>
          </cell>
          <cell r="C1410">
            <v>2020003050222</v>
          </cell>
          <cell r="D1410" t="str">
            <v>Implementar logística talleres</v>
          </cell>
          <cell r="E1410" t="str">
            <v>01.01.2023</v>
          </cell>
          <cell r="F1410" t="str">
            <v>30.12.2023</v>
          </cell>
          <cell r="G1410">
            <v>1</v>
          </cell>
        </row>
        <row r="1411">
          <cell r="A1411" t="str">
            <v>2020003050222Realización de talleres CMGRD</v>
          </cell>
          <cell r="B1411" t="str">
            <v>DEPTO ADM GEST RIESGO</v>
          </cell>
          <cell r="C1411">
            <v>2020003050222</v>
          </cell>
          <cell r="D1411" t="str">
            <v>Realización de talleres CMGRD</v>
          </cell>
          <cell r="E1411" t="str">
            <v>01.01.2023</v>
          </cell>
          <cell r="F1411" t="str">
            <v>30.12.2023</v>
          </cell>
          <cell r="G1411">
            <v>12</v>
          </cell>
        </row>
        <row r="1412">
          <cell r="A1412" t="str">
            <v>2020003050222EDRE actualizada y Guia EMRE</v>
          </cell>
          <cell r="B1412" t="str">
            <v>DEPTO ADM GEST RIESGO</v>
          </cell>
          <cell r="C1412">
            <v>2020003050222</v>
          </cell>
          <cell r="D1412" t="str">
            <v>EDRE actualizada y Guia EMRE</v>
          </cell>
          <cell r="E1412" t="str">
            <v>01.01.2023</v>
          </cell>
          <cell r="F1412" t="str">
            <v>30.12.2023</v>
          </cell>
          <cell r="G1412">
            <v>9</v>
          </cell>
        </row>
        <row r="1413">
          <cell r="A1413" t="str">
            <v>2020003050222Practicantes de apoyo</v>
          </cell>
          <cell r="B1413" t="str">
            <v>DEPTO ADM GEST RIESGO</v>
          </cell>
          <cell r="C1413">
            <v>2020003050222</v>
          </cell>
          <cell r="D1413" t="str">
            <v>Practicantes de apoyo</v>
          </cell>
          <cell r="E1413" t="str">
            <v>01.01.2023</v>
          </cell>
          <cell r="F1413" t="str">
            <v>30.12.2023</v>
          </cell>
          <cell r="G1413">
            <v>1</v>
          </cell>
        </row>
        <row r="1414">
          <cell r="A1414" t="str">
            <v>2020003050222Estudios y diseños</v>
          </cell>
          <cell r="B1414" t="str">
            <v>DEPTO ADM GEST RIESGO</v>
          </cell>
          <cell r="C1414">
            <v>2020003050222</v>
          </cell>
          <cell r="D1414" t="str">
            <v>Estudios y diseños</v>
          </cell>
          <cell r="E1414" t="str">
            <v>01.01.2023</v>
          </cell>
          <cell r="F1414" t="str">
            <v>30.12.2023</v>
          </cell>
          <cell r="G1414">
            <v>1</v>
          </cell>
        </row>
        <row r="1415">
          <cell r="A1415" t="str">
            <v>2020003050222Fortalecimiento institucional manejo</v>
          </cell>
          <cell r="B1415" t="str">
            <v>DEPTO ADM GEST RIESGO</v>
          </cell>
          <cell r="C1415">
            <v>2020003050222</v>
          </cell>
          <cell r="D1415" t="str">
            <v>Fortalecimiento institucional manejo</v>
          </cell>
          <cell r="E1415" t="str">
            <v>01.01.2023</v>
          </cell>
          <cell r="F1415" t="str">
            <v>30.12.2023</v>
          </cell>
          <cell r="G1415">
            <v>1</v>
          </cell>
        </row>
        <row r="1416">
          <cell r="A1416" t="str">
            <v>2021003050095Transporte para capacitación proyectos</v>
          </cell>
          <cell r="B1416" t="str">
            <v>DEPTO ADM GEST RIESGO</v>
          </cell>
          <cell r="C1416">
            <v>2021003050095</v>
          </cell>
          <cell r="D1416" t="str">
            <v>Transporte para capacitación proyectos</v>
          </cell>
          <cell r="E1416" t="str">
            <v>01.01.2023</v>
          </cell>
          <cell r="F1416" t="str">
            <v>30.12.2023</v>
          </cell>
          <cell r="G1416">
            <v>1</v>
          </cell>
        </row>
        <row r="1417">
          <cell r="A1417" t="str">
            <v>2021003050095Transporte para capacitación PMGRD</v>
          </cell>
          <cell r="B1417" t="str">
            <v>DEPTO ADM GEST RIESGO</v>
          </cell>
          <cell r="C1417">
            <v>2021003050095</v>
          </cell>
          <cell r="D1417" t="str">
            <v>Transporte para capacitación PMGRD</v>
          </cell>
          <cell r="E1417" t="str">
            <v>01.01.2023</v>
          </cell>
          <cell r="F1417" t="str">
            <v>30.12.2023</v>
          </cell>
          <cell r="G1417">
            <v>1</v>
          </cell>
        </row>
        <row r="1418">
          <cell r="A1418" t="str">
            <v>2021003050095Transporte para capacitación FMGRD</v>
          </cell>
          <cell r="B1418" t="str">
            <v>DEPTO ADM GEST RIESGO</v>
          </cell>
          <cell r="C1418">
            <v>2021003050095</v>
          </cell>
          <cell r="D1418" t="str">
            <v>Transporte para capacitación FMGRD</v>
          </cell>
          <cell r="E1418" t="str">
            <v>01.01.2023</v>
          </cell>
          <cell r="F1418" t="str">
            <v>30.12.2023</v>
          </cell>
          <cell r="G1418">
            <v>1</v>
          </cell>
        </row>
        <row r="1419">
          <cell r="A1419" t="str">
            <v>2021003050095Realización jornadas capacitación</v>
          </cell>
          <cell r="B1419" t="str">
            <v>DEPTO ADM GEST RIESGO</v>
          </cell>
          <cell r="C1419">
            <v>2021003050095</v>
          </cell>
          <cell r="D1419" t="str">
            <v>Realización jornadas capacitación</v>
          </cell>
          <cell r="E1419" t="str">
            <v>01.01.2023</v>
          </cell>
          <cell r="F1419" t="str">
            <v>30.12.2023</v>
          </cell>
          <cell r="G1419">
            <v>1</v>
          </cell>
        </row>
        <row r="1420">
          <cell r="A1420" t="str">
            <v>2021003050095Implementar logística para capacitación</v>
          </cell>
          <cell r="B1420" t="str">
            <v>DEPTO ADM GEST RIESGO</v>
          </cell>
          <cell r="C1420">
            <v>2021003050095</v>
          </cell>
          <cell r="D1420" t="str">
            <v>Implementar logística para capacitación</v>
          </cell>
          <cell r="E1420" t="str">
            <v>01.01.2023</v>
          </cell>
          <cell r="F1420" t="str">
            <v>30.12.2023</v>
          </cell>
          <cell r="G1420">
            <v>1</v>
          </cell>
        </row>
        <row r="1421">
          <cell r="A1421" t="str">
            <v>2021003050095Elaboración del material didáctico</v>
          </cell>
          <cell r="B1421" t="str">
            <v>DEPTO ADM GEST RIESGO</v>
          </cell>
          <cell r="C1421">
            <v>2021003050095</v>
          </cell>
          <cell r="D1421" t="str">
            <v>Elaboración del material didáctico</v>
          </cell>
          <cell r="E1421" t="str">
            <v>01.01.2023</v>
          </cell>
          <cell r="F1421" t="str">
            <v>30.12.2023</v>
          </cell>
          <cell r="G1421">
            <v>1</v>
          </cell>
        </row>
        <row r="1422">
          <cell r="A1422" t="str">
            <v>2021003050095Elaborar informe de capacitación</v>
          </cell>
          <cell r="B1422" t="str">
            <v>DEPTO ADM GEST RIESGO</v>
          </cell>
          <cell r="C1422">
            <v>2021003050095</v>
          </cell>
          <cell r="D1422" t="str">
            <v>Elaborar informe de capacitación</v>
          </cell>
          <cell r="E1422" t="str">
            <v>01.01.2023</v>
          </cell>
          <cell r="F1422" t="str">
            <v>30.12.2023</v>
          </cell>
          <cell r="G1422">
            <v>1</v>
          </cell>
        </row>
        <row r="1423">
          <cell r="A1423" t="str">
            <v>2021003050095Realización de las jornadas</v>
          </cell>
          <cell r="B1423" t="str">
            <v>DEPTO ADM GEST RIESGO</v>
          </cell>
          <cell r="C1423">
            <v>2021003050095</v>
          </cell>
          <cell r="D1423" t="str">
            <v>Realización de las jornadas</v>
          </cell>
          <cell r="E1423" t="str">
            <v>01.01.2023</v>
          </cell>
          <cell r="F1423" t="str">
            <v>30.12.2023</v>
          </cell>
          <cell r="G1423">
            <v>1</v>
          </cell>
        </row>
        <row r="1424">
          <cell r="A1424" t="str">
            <v>2021003050095Elaborar informe de capacitación</v>
          </cell>
          <cell r="B1424" t="str">
            <v>DEPTO ADM GEST RIESGO</v>
          </cell>
          <cell r="C1424">
            <v>2021003050095</v>
          </cell>
          <cell r="D1424" t="str">
            <v>Elaborar informe de capacitación</v>
          </cell>
          <cell r="E1424" t="str">
            <v>01.01.2023</v>
          </cell>
          <cell r="F1424" t="str">
            <v>30.12.2023</v>
          </cell>
          <cell r="G1424">
            <v>1</v>
          </cell>
        </row>
        <row r="1425">
          <cell r="A1425" t="str">
            <v>2021003050095Programar y citar jornadas capacitación</v>
          </cell>
          <cell r="B1425" t="str">
            <v>DEPTO ADM GEST RIESGO</v>
          </cell>
          <cell r="C1425">
            <v>2021003050095</v>
          </cell>
          <cell r="D1425" t="str">
            <v>Programar y citar jornadas capacitación</v>
          </cell>
          <cell r="E1425" t="str">
            <v>01.01.2023</v>
          </cell>
          <cell r="F1425" t="str">
            <v>30.12.2023</v>
          </cell>
          <cell r="G1425">
            <v>1</v>
          </cell>
        </row>
        <row r="1426">
          <cell r="A1426" t="str">
            <v>2021003050095Implementar logística para capacitación</v>
          </cell>
          <cell r="B1426" t="str">
            <v>DEPTO ADM GEST RIESGO</v>
          </cell>
          <cell r="C1426">
            <v>2021003050095</v>
          </cell>
          <cell r="D1426" t="str">
            <v>Implementar logística para capacitación</v>
          </cell>
          <cell r="E1426" t="str">
            <v>01.01.2023</v>
          </cell>
          <cell r="F1426" t="str">
            <v>30.12.2023</v>
          </cell>
          <cell r="G1426">
            <v>1</v>
          </cell>
        </row>
        <row r="1427">
          <cell r="A1427" t="str">
            <v>2021003050095Elaboración del material didáctico</v>
          </cell>
          <cell r="B1427" t="str">
            <v>DEPTO ADM GEST RIESGO</v>
          </cell>
          <cell r="C1427">
            <v>2021003050095</v>
          </cell>
          <cell r="D1427" t="str">
            <v>Elaboración del material didáctico</v>
          </cell>
          <cell r="E1427" t="str">
            <v>01.01.2023</v>
          </cell>
          <cell r="F1427" t="str">
            <v>30.12.2023</v>
          </cell>
          <cell r="G1427">
            <v>1</v>
          </cell>
        </row>
        <row r="1428">
          <cell r="A1428" t="str">
            <v>2021003050095Realización de las jornadas</v>
          </cell>
          <cell r="B1428" t="str">
            <v>DEPTO ADM GEST RIESGO</v>
          </cell>
          <cell r="C1428">
            <v>2021003050095</v>
          </cell>
          <cell r="D1428" t="str">
            <v>Realización de las jornadas</v>
          </cell>
          <cell r="E1428" t="str">
            <v>01.01.2023</v>
          </cell>
          <cell r="F1428" t="str">
            <v>30.12.2023</v>
          </cell>
          <cell r="G1428">
            <v>1</v>
          </cell>
        </row>
        <row r="1429">
          <cell r="A1429" t="str">
            <v>2021003050095Programar y citar jornadas capacitación</v>
          </cell>
          <cell r="B1429" t="str">
            <v>DEPTO ADM GEST RIESGO</v>
          </cell>
          <cell r="C1429">
            <v>2021003050095</v>
          </cell>
          <cell r="D1429" t="str">
            <v>Programar y citar jornadas capacitación</v>
          </cell>
          <cell r="E1429" t="str">
            <v>01.01.2023</v>
          </cell>
          <cell r="F1429" t="str">
            <v>30.12.2023</v>
          </cell>
          <cell r="G1429">
            <v>1</v>
          </cell>
        </row>
        <row r="1430">
          <cell r="A1430" t="str">
            <v>2021003050095Programar y citar jornadas capacitación</v>
          </cell>
          <cell r="B1430" t="str">
            <v>DEPTO ADM GEST RIESGO</v>
          </cell>
          <cell r="C1430">
            <v>2021003050095</v>
          </cell>
          <cell r="D1430" t="str">
            <v>Programar y citar jornadas capacitación</v>
          </cell>
          <cell r="E1430" t="str">
            <v>01.01.2023</v>
          </cell>
          <cell r="F1430" t="str">
            <v>30.12.2023</v>
          </cell>
          <cell r="G1430">
            <v>1</v>
          </cell>
        </row>
        <row r="1431">
          <cell r="A1431" t="str">
            <v>2021003050095Elaborar informe de capacitación</v>
          </cell>
          <cell r="B1431" t="str">
            <v>DEPTO ADM GEST RIESGO</v>
          </cell>
          <cell r="C1431">
            <v>2021003050095</v>
          </cell>
          <cell r="D1431" t="str">
            <v>Elaborar informe de capacitación</v>
          </cell>
          <cell r="E1431" t="str">
            <v>01.01.2023</v>
          </cell>
          <cell r="F1431" t="str">
            <v>30.12.2023</v>
          </cell>
          <cell r="G1431">
            <v>1</v>
          </cell>
        </row>
        <row r="1432">
          <cell r="A1432" t="str">
            <v>2021003050095Elaboración del material didáctico</v>
          </cell>
          <cell r="B1432" t="str">
            <v>DEPTO ADM GEST RIESGO</v>
          </cell>
          <cell r="C1432">
            <v>2021003050095</v>
          </cell>
          <cell r="D1432" t="str">
            <v>Elaboración del material didáctico</v>
          </cell>
          <cell r="E1432" t="str">
            <v>01.01.2023</v>
          </cell>
          <cell r="F1432" t="str">
            <v>30.12.2023</v>
          </cell>
          <cell r="G1432">
            <v>1</v>
          </cell>
        </row>
        <row r="1433">
          <cell r="A1433" t="str">
            <v>2021003050095Implementar logística para capacitación</v>
          </cell>
          <cell r="B1433" t="str">
            <v>DEPTO ADM GEST RIESGO</v>
          </cell>
          <cell r="C1433">
            <v>2021003050095</v>
          </cell>
          <cell r="D1433" t="str">
            <v>Implementar logística para capacitación</v>
          </cell>
          <cell r="E1433" t="str">
            <v>01.01.2023</v>
          </cell>
          <cell r="F1433" t="str">
            <v>30.12.2023</v>
          </cell>
          <cell r="G1433">
            <v>1</v>
          </cell>
        </row>
        <row r="1434">
          <cell r="A1434" t="str">
            <v>2021003050095Identificar la necesidad</v>
          </cell>
          <cell r="B1434" t="str">
            <v>DEPTO ADM GEST RIESGO</v>
          </cell>
          <cell r="C1434">
            <v>2021003050095</v>
          </cell>
          <cell r="D1434" t="str">
            <v>Identificar la necesidad</v>
          </cell>
          <cell r="E1434" t="str">
            <v>01.01.2023</v>
          </cell>
          <cell r="F1434" t="str">
            <v>30.12.2023</v>
          </cell>
          <cell r="G1434">
            <v>1</v>
          </cell>
        </row>
        <row r="1435">
          <cell r="A1435" t="str">
            <v>2021003050095Elaboración estudios y diseños</v>
          </cell>
          <cell r="B1435" t="str">
            <v>DEPTO ADM GEST RIESGO</v>
          </cell>
          <cell r="C1435">
            <v>2021003050095</v>
          </cell>
          <cell r="D1435" t="str">
            <v>Elaboración estudios y diseños</v>
          </cell>
          <cell r="E1435" t="str">
            <v>01.01.2023</v>
          </cell>
          <cell r="F1435" t="str">
            <v>30.12.2023</v>
          </cell>
          <cell r="G1435">
            <v>1</v>
          </cell>
        </row>
        <row r="1436">
          <cell r="A1436" t="str">
            <v>2021003050095Procesos de contratación pública</v>
          </cell>
          <cell r="B1436" t="str">
            <v>DEPTO ADM GEST RIESGO</v>
          </cell>
          <cell r="C1436">
            <v>2021003050095</v>
          </cell>
          <cell r="D1436" t="str">
            <v>Procesos de contratación pública</v>
          </cell>
          <cell r="E1436" t="str">
            <v>01.01.2023</v>
          </cell>
          <cell r="F1436" t="str">
            <v>30.12.2023</v>
          </cell>
          <cell r="G1436">
            <v>1</v>
          </cell>
        </row>
        <row r="1437">
          <cell r="A1437" t="str">
            <v>2021003050095Ejecución de contratos</v>
          </cell>
          <cell r="B1437" t="str">
            <v>DEPTO ADM GEST RIESGO</v>
          </cell>
          <cell r="C1437">
            <v>2021003050095</v>
          </cell>
          <cell r="D1437" t="str">
            <v>Ejecución de contratos</v>
          </cell>
          <cell r="E1437" t="str">
            <v>01.01.2023</v>
          </cell>
          <cell r="F1437" t="str">
            <v>30.12.2023</v>
          </cell>
          <cell r="G1437">
            <v>1</v>
          </cell>
        </row>
        <row r="1438">
          <cell r="A1438" t="str">
            <v>2021003050095Practicantes de apoyo</v>
          </cell>
          <cell r="B1438" t="str">
            <v>DEPTO ADM GEST RIESGO</v>
          </cell>
          <cell r="C1438">
            <v>2021003050095</v>
          </cell>
          <cell r="D1438" t="str">
            <v>Practicantes de apoyo</v>
          </cell>
          <cell r="E1438" t="str">
            <v>01.01.2023</v>
          </cell>
          <cell r="F1438" t="str">
            <v>30.12.2023</v>
          </cell>
          <cell r="G1438">
            <v>1</v>
          </cell>
        </row>
        <row r="1439">
          <cell r="A1439" t="str">
            <v>2021003050095Elaborar estudios previos contratación</v>
          </cell>
          <cell r="B1439" t="str">
            <v>DEPTO ADM GEST RIESGO</v>
          </cell>
          <cell r="C1439">
            <v>2021003050095</v>
          </cell>
          <cell r="D1439" t="str">
            <v>Elaborar estudios previos contratación</v>
          </cell>
          <cell r="E1439" t="str">
            <v>01.01.2023</v>
          </cell>
          <cell r="F1439" t="str">
            <v>30.12.2023</v>
          </cell>
          <cell r="G1439">
            <v>1</v>
          </cell>
        </row>
        <row r="1440">
          <cell r="A1440" t="str">
            <v>2021003050095Asesoría y asistencia técnica a los muni</v>
          </cell>
          <cell r="B1440" t="str">
            <v>DEPTO ADM GEST RIESGO</v>
          </cell>
          <cell r="C1440">
            <v>2021003050095</v>
          </cell>
          <cell r="D1440" t="str">
            <v>Asesoría y asistencia técnica a los muni</v>
          </cell>
          <cell r="E1440" t="str">
            <v>01.01.2023</v>
          </cell>
          <cell r="F1440" t="str">
            <v>30.12.2023</v>
          </cell>
          <cell r="G1440">
            <v>1</v>
          </cell>
        </row>
        <row r="1441">
          <cell r="A1441" t="str">
            <v>2021003050095Fortalecimiento institucional reduccion</v>
          </cell>
          <cell r="B1441" t="str">
            <v>DEPTO ADM GEST RIESGO</v>
          </cell>
          <cell r="C1441">
            <v>2021003050095</v>
          </cell>
          <cell r="D1441" t="str">
            <v>Fortalecimiento institucional reduccion</v>
          </cell>
          <cell r="E1441" t="str">
            <v>01.01.2023</v>
          </cell>
          <cell r="F1441" t="str">
            <v>30.12.2023</v>
          </cell>
          <cell r="G1441">
            <v>1</v>
          </cell>
        </row>
        <row r="1442">
          <cell r="A1442" t="str">
            <v>2021003050097Difusión de las campañas</v>
          </cell>
          <cell r="B1442" t="str">
            <v>DEPTO ADM GEST RIESGO</v>
          </cell>
          <cell r="C1442">
            <v>2021003050097</v>
          </cell>
          <cell r="D1442" t="str">
            <v>Difusión de las campañas</v>
          </cell>
          <cell r="E1442" t="str">
            <v>01.01.2023</v>
          </cell>
          <cell r="F1442" t="str">
            <v>30.12.2023</v>
          </cell>
          <cell r="G1442">
            <v>1</v>
          </cell>
        </row>
        <row r="1443">
          <cell r="A1443" t="str">
            <v>2021003050097Diseño de campañas</v>
          </cell>
          <cell r="B1443" t="str">
            <v>DEPTO ADM GEST RIESGO</v>
          </cell>
          <cell r="C1443">
            <v>2021003050097</v>
          </cell>
          <cell r="D1443" t="str">
            <v>Diseño de campañas</v>
          </cell>
          <cell r="E1443" t="str">
            <v>01.01.2023</v>
          </cell>
          <cell r="F1443" t="str">
            <v>30.12.2023</v>
          </cell>
          <cell r="G1443">
            <v>1</v>
          </cell>
        </row>
        <row r="1444">
          <cell r="A1444" t="str">
            <v>2021003050097Material impreso-digital de las campañas</v>
          </cell>
          <cell r="B1444" t="str">
            <v>DEPTO ADM GEST RIESGO</v>
          </cell>
          <cell r="C1444">
            <v>2021003050097</v>
          </cell>
          <cell r="D1444" t="str">
            <v>Material impreso-digital de las campañas</v>
          </cell>
          <cell r="E1444" t="str">
            <v>01.01.2023</v>
          </cell>
          <cell r="F1444" t="str">
            <v>30.12.2023</v>
          </cell>
          <cell r="G1444">
            <v>1</v>
          </cell>
        </row>
        <row r="1445">
          <cell r="A1445" t="str">
            <v>2021003050097Análisis y diseño del SIGRAN</v>
          </cell>
          <cell r="B1445" t="str">
            <v>DEPTO ADM GEST RIESGO</v>
          </cell>
          <cell r="C1445">
            <v>2021003050097</v>
          </cell>
          <cell r="D1445" t="str">
            <v>Análisis y diseño del SIGRAN</v>
          </cell>
          <cell r="E1445" t="str">
            <v>01.01.2023</v>
          </cell>
          <cell r="F1445" t="str">
            <v>30.12.2023</v>
          </cell>
          <cell r="G1445">
            <v>1</v>
          </cell>
        </row>
        <row r="1446">
          <cell r="A1446" t="str">
            <v>2021003050097Implementación del SIGRAN</v>
          </cell>
          <cell r="B1446" t="str">
            <v>DEPTO ADM GEST RIESGO</v>
          </cell>
          <cell r="C1446">
            <v>2021003050097</v>
          </cell>
          <cell r="D1446" t="str">
            <v>Implementación del SIGRAN</v>
          </cell>
          <cell r="E1446" t="str">
            <v>01.01.2023</v>
          </cell>
          <cell r="F1446" t="str">
            <v>30.12.2023</v>
          </cell>
          <cell r="G1446">
            <v>1</v>
          </cell>
        </row>
        <row r="1447">
          <cell r="A1447" t="str">
            <v>2021003050097Capacitación y uso del SIGRAN</v>
          </cell>
          <cell r="B1447" t="str">
            <v>DEPTO ADM GEST RIESGO</v>
          </cell>
          <cell r="C1447">
            <v>2021003050097</v>
          </cell>
          <cell r="D1447" t="str">
            <v>Capacitación y uso del SIGRAN</v>
          </cell>
          <cell r="E1447" t="str">
            <v>01.01.2023</v>
          </cell>
          <cell r="F1447" t="str">
            <v>30.12.2023</v>
          </cell>
          <cell r="G1447">
            <v>1</v>
          </cell>
        </row>
        <row r="1448">
          <cell r="A1448" t="str">
            <v>2021003050097Soporte del SIGRAN</v>
          </cell>
          <cell r="B1448" t="str">
            <v>DEPTO ADM GEST RIESGO</v>
          </cell>
          <cell r="C1448">
            <v>2021003050097</v>
          </cell>
          <cell r="D1448" t="str">
            <v>Soporte del SIGRAN</v>
          </cell>
          <cell r="E1448" t="str">
            <v>01.01.2023</v>
          </cell>
          <cell r="F1448" t="str">
            <v>30.12.2023</v>
          </cell>
          <cell r="G1448">
            <v>1</v>
          </cell>
        </row>
        <row r="1449">
          <cell r="A1449" t="str">
            <v>2021003050097Monitoreo y seguimiento</v>
          </cell>
          <cell r="B1449" t="str">
            <v>DEPTO ADM GEST RIESGO</v>
          </cell>
          <cell r="C1449">
            <v>2021003050097</v>
          </cell>
          <cell r="D1449" t="str">
            <v>Monitoreo y seguimiento</v>
          </cell>
          <cell r="E1449" t="str">
            <v>01.01.2023</v>
          </cell>
          <cell r="F1449" t="str">
            <v>30.12.2023</v>
          </cell>
          <cell r="G1449">
            <v>1</v>
          </cell>
        </row>
        <row r="1450">
          <cell r="A1450" t="str">
            <v>2021003050097Adquisición de equipos</v>
          </cell>
          <cell r="B1450" t="str">
            <v>DEPTO ADM GEST RIESGO</v>
          </cell>
          <cell r="C1450">
            <v>2021003050097</v>
          </cell>
          <cell r="D1450" t="str">
            <v>Adquisición de equipos</v>
          </cell>
          <cell r="E1450" t="str">
            <v>01.01.2023</v>
          </cell>
          <cell r="F1450" t="str">
            <v>30.12.2023</v>
          </cell>
          <cell r="G1450">
            <v>1</v>
          </cell>
        </row>
        <row r="1451">
          <cell r="A1451" t="str">
            <v>2021003050097Implementar logística para capacitación</v>
          </cell>
          <cell r="B1451" t="str">
            <v>DEPTO ADM GEST RIESGO</v>
          </cell>
          <cell r="C1451">
            <v>2021003050097</v>
          </cell>
          <cell r="D1451" t="str">
            <v>Implementar logística para capacitación</v>
          </cell>
          <cell r="E1451" t="str">
            <v>01.01.2023</v>
          </cell>
          <cell r="F1451" t="str">
            <v>30.12.2023</v>
          </cell>
          <cell r="G1451">
            <v>1</v>
          </cell>
        </row>
        <row r="1452">
          <cell r="A1452" t="str">
            <v>2021003050097Elaborar informe de capacitación</v>
          </cell>
          <cell r="B1452" t="str">
            <v>DEPTO ADM GEST RIESGO</v>
          </cell>
          <cell r="C1452">
            <v>2021003050097</v>
          </cell>
          <cell r="D1452" t="str">
            <v>Elaborar informe de capacitación</v>
          </cell>
          <cell r="E1452" t="str">
            <v>01.01.2023</v>
          </cell>
          <cell r="F1452" t="str">
            <v>30.12.2023</v>
          </cell>
          <cell r="G1452">
            <v>1</v>
          </cell>
        </row>
        <row r="1453">
          <cell r="A1453" t="str">
            <v>2021003050097Realizar jornadas capacitación</v>
          </cell>
          <cell r="B1453" t="str">
            <v>DEPTO ADM GEST RIESGO</v>
          </cell>
          <cell r="C1453">
            <v>2021003050097</v>
          </cell>
          <cell r="D1453" t="str">
            <v>Realizar jornadas capacitación</v>
          </cell>
          <cell r="E1453" t="str">
            <v>01.01.2023</v>
          </cell>
          <cell r="F1453" t="str">
            <v>30.12.2023</v>
          </cell>
          <cell r="G1453">
            <v>1</v>
          </cell>
        </row>
        <row r="1454">
          <cell r="A1454" t="str">
            <v>2021003050097Programar y citar jornadas capacitación</v>
          </cell>
          <cell r="B1454" t="str">
            <v>DEPTO ADM GEST RIESGO</v>
          </cell>
          <cell r="C1454">
            <v>2021003050097</v>
          </cell>
          <cell r="D1454" t="str">
            <v>Programar y citar jornadas capacitación</v>
          </cell>
          <cell r="E1454" t="str">
            <v>01.01.2023</v>
          </cell>
          <cell r="F1454" t="str">
            <v>30.12.2023</v>
          </cell>
          <cell r="G1454">
            <v>1</v>
          </cell>
        </row>
        <row r="1455">
          <cell r="A1455" t="str">
            <v>2021003050097Elaboración del material didáctico</v>
          </cell>
          <cell r="B1455" t="str">
            <v>DEPTO ADM GEST RIESGO</v>
          </cell>
          <cell r="C1455">
            <v>2021003050097</v>
          </cell>
          <cell r="D1455" t="str">
            <v>Elaboración del material didáctico</v>
          </cell>
          <cell r="E1455" t="str">
            <v>01.01.2023</v>
          </cell>
          <cell r="F1455" t="str">
            <v>30.12.2023</v>
          </cell>
          <cell r="G1455">
            <v>1</v>
          </cell>
        </row>
        <row r="1456">
          <cell r="A1456" t="str">
            <v>2021003050097Mantenimiento de los SAT</v>
          </cell>
          <cell r="B1456" t="str">
            <v>DEPTO ADM GEST RIESGO</v>
          </cell>
          <cell r="C1456">
            <v>2021003050097</v>
          </cell>
          <cell r="D1456" t="str">
            <v>Mantenimiento de los SAT</v>
          </cell>
          <cell r="E1456" t="str">
            <v>01.01.2023</v>
          </cell>
          <cell r="F1456" t="str">
            <v>30.12.2023</v>
          </cell>
          <cell r="G1456">
            <v>1</v>
          </cell>
        </row>
        <row r="1457">
          <cell r="A1457" t="str">
            <v>2021003050097Análisis de variables implementación SAT</v>
          </cell>
          <cell r="B1457" t="str">
            <v>DEPTO ADM GEST RIESGO</v>
          </cell>
          <cell r="C1457">
            <v>2021003050097</v>
          </cell>
          <cell r="D1457" t="str">
            <v>Análisis de variables implementación SAT</v>
          </cell>
          <cell r="E1457" t="str">
            <v>01.01.2023</v>
          </cell>
          <cell r="F1457" t="str">
            <v>30.12.2023</v>
          </cell>
          <cell r="G1457">
            <v>1</v>
          </cell>
        </row>
        <row r="1458">
          <cell r="A1458" t="str">
            <v>2021003050097Asesoría técnica a los municipios</v>
          </cell>
          <cell r="B1458" t="str">
            <v>DEPTO ADM GEST RIESGO</v>
          </cell>
          <cell r="C1458">
            <v>2021003050097</v>
          </cell>
          <cell r="D1458" t="str">
            <v>Asesoría técnica a los municipios</v>
          </cell>
          <cell r="E1458" t="str">
            <v>01.01.2023</v>
          </cell>
          <cell r="F1458" t="str">
            <v>30.12.2023</v>
          </cell>
          <cell r="G1458">
            <v>1</v>
          </cell>
        </row>
        <row r="1459">
          <cell r="A1459" t="str">
            <v>2021003050097Difusión de la información</v>
          </cell>
          <cell r="B1459" t="str">
            <v>DEPTO ADM GEST RIESGO</v>
          </cell>
          <cell r="C1459">
            <v>2021003050097</v>
          </cell>
          <cell r="D1459" t="str">
            <v>Difusión de la información</v>
          </cell>
          <cell r="E1459" t="str">
            <v>01.01.2023</v>
          </cell>
          <cell r="F1459" t="str">
            <v>30.12.2023</v>
          </cell>
          <cell r="G1459">
            <v>1</v>
          </cell>
        </row>
        <row r="1460">
          <cell r="A1460" t="str">
            <v>2021003050097Implementación, monitoreo,segumiento SAT</v>
          </cell>
          <cell r="B1460" t="str">
            <v>DEPTO ADM GEST RIESGO</v>
          </cell>
          <cell r="C1460">
            <v>2021003050097</v>
          </cell>
          <cell r="D1460" t="str">
            <v>Implementación, monitoreo,segumiento SAT</v>
          </cell>
          <cell r="E1460" t="str">
            <v>01.01.2023</v>
          </cell>
          <cell r="F1460" t="str">
            <v>30.12.2023</v>
          </cell>
          <cell r="G1460">
            <v>1</v>
          </cell>
        </row>
        <row r="1461">
          <cell r="A1461" t="str">
            <v>2021003050097Asesoría técnica a los municipios</v>
          </cell>
          <cell r="B1461" t="str">
            <v>DEPTO ADM GEST RIESGO</v>
          </cell>
          <cell r="C1461">
            <v>2021003050097</v>
          </cell>
          <cell r="D1461" t="str">
            <v>Asesoría técnica a los municipios</v>
          </cell>
          <cell r="E1461" t="str">
            <v>01.01.2023</v>
          </cell>
          <cell r="F1461" t="str">
            <v>30.12.2023</v>
          </cell>
          <cell r="G1461">
            <v>1</v>
          </cell>
        </row>
        <row r="1462">
          <cell r="A1462" t="str">
            <v>2021003050097Identificar puntos críticos</v>
          </cell>
          <cell r="B1462" t="str">
            <v>DEPTO ADM GEST RIESGO</v>
          </cell>
          <cell r="C1462">
            <v>2021003050097</v>
          </cell>
          <cell r="D1462" t="str">
            <v>Identificar puntos críticos</v>
          </cell>
          <cell r="E1462" t="str">
            <v>01.01.2023</v>
          </cell>
          <cell r="F1462" t="str">
            <v>30.12.2023</v>
          </cell>
          <cell r="G1462">
            <v>1</v>
          </cell>
        </row>
        <row r="1463">
          <cell r="A1463" t="str">
            <v>2021003050097Iniciar los procesos de contratación</v>
          </cell>
          <cell r="B1463" t="str">
            <v>DEPTO ADM GEST RIESGO</v>
          </cell>
          <cell r="C1463">
            <v>2021003050097</v>
          </cell>
          <cell r="D1463" t="str">
            <v>Iniciar los procesos de contratación</v>
          </cell>
          <cell r="E1463" t="str">
            <v>01.01.2023</v>
          </cell>
          <cell r="F1463" t="str">
            <v>30.12.2023</v>
          </cell>
          <cell r="G1463">
            <v>1</v>
          </cell>
        </row>
        <row r="1464">
          <cell r="A1464" t="str">
            <v>2021003050097Identificar la necesidad</v>
          </cell>
          <cell r="B1464" t="str">
            <v>DEPTO ADM GEST RIESGO</v>
          </cell>
          <cell r="C1464">
            <v>2021003050097</v>
          </cell>
          <cell r="D1464" t="str">
            <v>Identificar la necesidad</v>
          </cell>
          <cell r="E1464" t="str">
            <v>01.01.2023</v>
          </cell>
          <cell r="F1464" t="str">
            <v>30.12.2023</v>
          </cell>
          <cell r="G1464">
            <v>1</v>
          </cell>
        </row>
        <row r="1465">
          <cell r="A1465" t="str">
            <v>2021003050097Elaborar estudios previos contratación</v>
          </cell>
          <cell r="B1465" t="str">
            <v>DEPTO ADM GEST RIESGO</v>
          </cell>
          <cell r="C1465">
            <v>2021003050097</v>
          </cell>
          <cell r="D1465" t="str">
            <v>Elaborar estudios previos contratación</v>
          </cell>
          <cell r="E1465" t="str">
            <v>01.01.2023</v>
          </cell>
          <cell r="F1465" t="str">
            <v>30.12.2023</v>
          </cell>
          <cell r="G1465">
            <v>1</v>
          </cell>
        </row>
        <row r="1466">
          <cell r="A1466" t="str">
            <v>2021003050097Practicantes de apoyo</v>
          </cell>
          <cell r="B1466" t="str">
            <v>DEPTO ADM GEST RIESGO</v>
          </cell>
          <cell r="C1466">
            <v>2021003050097</v>
          </cell>
          <cell r="D1466" t="str">
            <v>Practicantes de apoyo</v>
          </cell>
          <cell r="E1466" t="str">
            <v>01.01.2023</v>
          </cell>
          <cell r="F1466" t="str">
            <v>30.12.2023</v>
          </cell>
          <cell r="G1466">
            <v>1</v>
          </cell>
        </row>
        <row r="1467">
          <cell r="A1467" t="str">
            <v>2021003050097Practicantes de apoyo</v>
          </cell>
          <cell r="B1467" t="str">
            <v>DEPTO ADM GEST RIESGO</v>
          </cell>
          <cell r="C1467">
            <v>2021003050097</v>
          </cell>
          <cell r="D1467" t="str">
            <v>Practicantes de apoyo</v>
          </cell>
          <cell r="E1467" t="str">
            <v>01.01.2023</v>
          </cell>
          <cell r="F1467" t="str">
            <v>30.12.2023</v>
          </cell>
          <cell r="G1467">
            <v>1</v>
          </cell>
        </row>
        <row r="1468">
          <cell r="A1468" t="str">
            <v>2021003050097Practicantes de apoyo</v>
          </cell>
          <cell r="B1468" t="str">
            <v>DEPTO ADM GEST RIESGO</v>
          </cell>
          <cell r="C1468">
            <v>2021003050097</v>
          </cell>
          <cell r="D1468" t="str">
            <v>Practicantes de apoyo</v>
          </cell>
          <cell r="E1468" t="str">
            <v>01.01.2023</v>
          </cell>
          <cell r="F1468" t="str">
            <v>30.12.2023</v>
          </cell>
          <cell r="G1468">
            <v>1</v>
          </cell>
        </row>
        <row r="1469">
          <cell r="A1469" t="str">
            <v>2021003050097Ejecución de contratos para estudios</v>
          </cell>
          <cell r="B1469" t="str">
            <v>DEPTO ADM GEST RIESGO</v>
          </cell>
          <cell r="C1469">
            <v>2021003050097</v>
          </cell>
          <cell r="D1469" t="str">
            <v>Ejecución de contratos para estudios</v>
          </cell>
          <cell r="E1469" t="str">
            <v>01.01.2023</v>
          </cell>
          <cell r="F1469" t="str">
            <v>30.12.2023</v>
          </cell>
          <cell r="G1469">
            <v>1</v>
          </cell>
        </row>
        <row r="1470">
          <cell r="A1470" t="str">
            <v>2021003050097Fortalecimiento institucional</v>
          </cell>
          <cell r="B1470" t="str">
            <v>DEPTO ADM GEST RIESGO</v>
          </cell>
          <cell r="C1470">
            <v>2021003050097</v>
          </cell>
          <cell r="D1470" t="str">
            <v>Fortalecimiento institucional</v>
          </cell>
          <cell r="E1470" t="str">
            <v>01.01.2023</v>
          </cell>
          <cell r="F1470" t="str">
            <v>30.12.2023</v>
          </cell>
          <cell r="G1470">
            <v>1</v>
          </cell>
        </row>
        <row r="1471">
          <cell r="A1471" t="str">
            <v>2020003050009DOTACIÓN CUERPOS DE BOMBEROS</v>
          </cell>
          <cell r="B1471" t="str">
            <v>Secretaría de Gobierno, Paz y No Violencia</v>
          </cell>
          <cell r="C1471">
            <v>2020003050009</v>
          </cell>
          <cell r="D1471" t="str">
            <v>DOTACIÓN CUERPOS DE BOMBEROS</v>
          </cell>
          <cell r="E1471" t="str">
            <v>01.01.2023</v>
          </cell>
          <cell r="F1471" t="str">
            <v>30.12.2023</v>
          </cell>
          <cell r="G1471">
            <v>10</v>
          </cell>
        </row>
        <row r="1472">
          <cell r="A1472" t="str">
            <v>2020003050009ASESORÍAS Y ASISTENCIAS TÉCNICAS</v>
          </cell>
          <cell r="B1472" t="str">
            <v>Secretaría de Gobierno, Paz y No Violencia</v>
          </cell>
          <cell r="C1472">
            <v>2020003050009</v>
          </cell>
          <cell r="D1472" t="str">
            <v>ASESORÍAS Y ASISTENCIAS TÉCNICAS</v>
          </cell>
          <cell r="E1472" t="str">
            <v>01.01.2023</v>
          </cell>
          <cell r="F1472" t="str">
            <v>30.12.2023</v>
          </cell>
          <cell r="G1472">
            <v>1</v>
          </cell>
        </row>
        <row r="1473">
          <cell r="A1473" t="str">
            <v>2020003050056Implementación de la Política Pública</v>
          </cell>
          <cell r="B1473" t="str">
            <v>Secretaría de Gobierno, Paz y No Violencia</v>
          </cell>
          <cell r="C1473">
            <v>2020003050056</v>
          </cell>
          <cell r="D1473" t="str">
            <v>Implementación de la Política Pública</v>
          </cell>
          <cell r="E1473" t="str">
            <v>01.01.2023</v>
          </cell>
          <cell r="F1473" t="str">
            <v>30.12.2023</v>
          </cell>
          <cell r="G1473">
            <v>0.95</v>
          </cell>
        </row>
        <row r="1474">
          <cell r="A1474" t="str">
            <v>2020003050056Implementación de la Política Pública</v>
          </cell>
          <cell r="B1474" t="str">
            <v>Secretaría de Gobierno, Paz y No Violencia</v>
          </cell>
          <cell r="C1474">
            <v>2020003050056</v>
          </cell>
          <cell r="D1474" t="str">
            <v>Implementación de la Política Pública</v>
          </cell>
          <cell r="E1474" t="str">
            <v>01.01.2023</v>
          </cell>
          <cell r="F1474" t="str">
            <v>30.12.2023</v>
          </cell>
          <cell r="G1474">
            <v>0.95</v>
          </cell>
        </row>
        <row r="1475">
          <cell r="A1475" t="str">
            <v>2020003050058asistecia tecnica municipio</v>
          </cell>
          <cell r="B1475" t="str">
            <v>Secretaría de Gobierno, Paz y No Violencia</v>
          </cell>
          <cell r="C1475">
            <v>2020003050058</v>
          </cell>
          <cell r="D1475" t="str">
            <v>asistecia tecnica municipio</v>
          </cell>
          <cell r="E1475" t="str">
            <v>01.01.2023</v>
          </cell>
          <cell r="F1475" t="str">
            <v>30.12.2023</v>
          </cell>
          <cell r="G1475">
            <v>0</v>
          </cell>
        </row>
        <row r="1476">
          <cell r="A1476" t="str">
            <v>2020003050060Apoyo Técnico Practicantes</v>
          </cell>
          <cell r="B1476" t="str">
            <v>Secretaría de Gobierno, Paz y No Violencia</v>
          </cell>
          <cell r="C1476">
            <v>2020003050060</v>
          </cell>
          <cell r="D1476" t="str">
            <v>Apoyo Técnico Practicantes</v>
          </cell>
          <cell r="E1476" t="str">
            <v>01.01.2023</v>
          </cell>
          <cell r="F1476" t="str">
            <v>30.12.2023</v>
          </cell>
          <cell r="G1476">
            <v>1</v>
          </cell>
        </row>
        <row r="1477">
          <cell r="A1477" t="str">
            <v>2020003050060Mesas_Particip/víctimas asesor</v>
          </cell>
          <cell r="B1477" t="str">
            <v>Secretaría de Gobierno, Paz y No Violencia</v>
          </cell>
          <cell r="C1477">
            <v>2020003050060</v>
          </cell>
          <cell r="D1477" t="str">
            <v>Mesas_Particip/víctimas asesor</v>
          </cell>
          <cell r="E1477" t="str">
            <v>01.01.2023</v>
          </cell>
          <cell r="F1477" t="str">
            <v>30.12.2023</v>
          </cell>
          <cell r="G1477">
            <v>16</v>
          </cell>
        </row>
        <row r="1478">
          <cell r="A1478" t="str">
            <v>2020003050060Mun_ases_med_satisf_gara_no rep</v>
          </cell>
          <cell r="B1478" t="str">
            <v>Secretaría de Gobierno, Paz y No Violencia</v>
          </cell>
          <cell r="C1478">
            <v>2020003050060</v>
          </cell>
          <cell r="D1478" t="str">
            <v>Mun_ases_med_satisf_gara_no rep</v>
          </cell>
          <cell r="E1478" t="str">
            <v>01.01.2023</v>
          </cell>
          <cell r="F1478" t="str">
            <v>30.12.2023</v>
          </cell>
          <cell r="G1478">
            <v>0</v>
          </cell>
        </row>
        <row r="1479">
          <cell r="A1479" t="str">
            <v>2020003050060Munic _asesora ley 1448 de 2011</v>
          </cell>
          <cell r="B1479" t="str">
            <v>Secretaría de Gobierno, Paz y No Violencia</v>
          </cell>
          <cell r="C1479">
            <v>2020003050060</v>
          </cell>
          <cell r="D1479" t="str">
            <v>Munic _asesora ley 1448 de 2011</v>
          </cell>
          <cell r="E1479" t="str">
            <v>01.01.2023</v>
          </cell>
          <cell r="F1479" t="str">
            <v>30.12.2023</v>
          </cell>
          <cell r="G1479">
            <v>5</v>
          </cell>
        </row>
        <row r="1480">
          <cell r="A1480" t="str">
            <v>2020003050060Acompañ_técnico_ desapar_forzad</v>
          </cell>
          <cell r="B1480" t="str">
            <v>Secretaría de Gobierno, Paz y No Violencia</v>
          </cell>
          <cell r="C1480">
            <v>2020003050060</v>
          </cell>
          <cell r="D1480" t="str">
            <v>Acompañ_técnico_ desapar_forzad</v>
          </cell>
          <cell r="E1480" t="str">
            <v>01.01.2023</v>
          </cell>
          <cell r="F1480" t="str">
            <v>30.12.2023</v>
          </cell>
          <cell r="G1480">
            <v>20</v>
          </cell>
        </row>
        <row r="1481">
          <cell r="A1481" t="str">
            <v>2020003050060Sujeto_repar_colecti acompañ</v>
          </cell>
          <cell r="B1481" t="str">
            <v>Secretaría de Gobierno, Paz y No Violencia</v>
          </cell>
          <cell r="C1481">
            <v>2020003050060</v>
          </cell>
          <cell r="D1481" t="str">
            <v>Sujeto_repar_colecti acompañ</v>
          </cell>
          <cell r="E1481" t="str">
            <v>01.01.2023</v>
          </cell>
          <cell r="F1481" t="str">
            <v>30.12.2023</v>
          </cell>
          <cell r="G1481">
            <v>0</v>
          </cell>
        </row>
        <row r="1482">
          <cell r="A1482" t="str">
            <v>2020003050060PAT dept/_formu_implem_ajust</v>
          </cell>
          <cell r="B1482" t="str">
            <v>Secretaría de Gobierno, Paz y No Violencia</v>
          </cell>
          <cell r="C1482">
            <v>2020003050060</v>
          </cell>
          <cell r="D1482" t="str">
            <v>PAT dept/_formu_implem_ajust</v>
          </cell>
          <cell r="E1482" t="str">
            <v>01.01.2023</v>
          </cell>
          <cell r="F1482" t="str">
            <v>30.12.2023</v>
          </cell>
          <cell r="G1482">
            <v>30</v>
          </cell>
        </row>
        <row r="1483">
          <cell r="A1483" t="str">
            <v>2020003050060Plan_acción CDJT /subcomites</v>
          </cell>
          <cell r="B1483" t="str">
            <v>Secretaría de Gobierno, Paz y No Violencia</v>
          </cell>
          <cell r="C1483">
            <v>2020003050060</v>
          </cell>
          <cell r="D1483" t="str">
            <v>Plan_acción CDJT /subcomites</v>
          </cell>
          <cell r="E1483" t="str">
            <v>01.01.2023</v>
          </cell>
          <cell r="F1483" t="str">
            <v>30.12.2023</v>
          </cell>
          <cell r="G1483">
            <v>30</v>
          </cell>
        </row>
        <row r="1484">
          <cell r="A1484" t="str">
            <v>2020003050071Estrategias de formación en DDHH</v>
          </cell>
          <cell r="B1484" t="str">
            <v>Secretaría de Gobierno, Paz y No Violencia</v>
          </cell>
          <cell r="C1484">
            <v>2020003050071</v>
          </cell>
          <cell r="D1484" t="str">
            <v>Estrategias de formación en DDHH</v>
          </cell>
          <cell r="E1484" t="str">
            <v>01.01.2023</v>
          </cell>
          <cell r="F1484" t="str">
            <v>30.12.2023</v>
          </cell>
          <cell r="G1484">
            <v>0</v>
          </cell>
        </row>
        <row r="1485">
          <cell r="A1485" t="str">
            <v>2020003050071Asistencia subsidiaria a víctimas</v>
          </cell>
          <cell r="B1485" t="str">
            <v>Secretaría de Gobierno, Paz y No Violencia</v>
          </cell>
          <cell r="C1485">
            <v>2020003050071</v>
          </cell>
          <cell r="D1485" t="str">
            <v>Asistencia subsidiaria a víctimas</v>
          </cell>
          <cell r="E1485" t="str">
            <v>01.01.2023</v>
          </cell>
          <cell r="F1485" t="str">
            <v>30.12.2023</v>
          </cell>
          <cell r="G1485">
            <v>25</v>
          </cell>
        </row>
        <row r="1486">
          <cell r="A1486" t="str">
            <v>2020003050071Asis preven aten vulner DH DIH</v>
          </cell>
          <cell r="B1486" t="str">
            <v>Secretaría de Gobierno, Paz y No Violencia</v>
          </cell>
          <cell r="C1486">
            <v>2020003050071</v>
          </cell>
          <cell r="D1486" t="str">
            <v>Asis preven aten vulner DH DIH</v>
          </cell>
          <cell r="E1486" t="str">
            <v>01.01.2023</v>
          </cell>
          <cell r="F1486" t="str">
            <v>30.12.2023</v>
          </cell>
          <cell r="G1486">
            <v>8</v>
          </cell>
        </row>
        <row r="1487">
          <cell r="A1487" t="str">
            <v>2020003050071Acciones promocion cultura DH</v>
          </cell>
          <cell r="B1487" t="str">
            <v>Secretaría de Gobierno, Paz y No Violencia</v>
          </cell>
          <cell r="C1487">
            <v>2020003050071</v>
          </cell>
          <cell r="D1487" t="str">
            <v>Acciones promocion cultura DH</v>
          </cell>
          <cell r="E1487" t="str">
            <v>01.01.2023</v>
          </cell>
          <cell r="F1487" t="str">
            <v>30.12.2023</v>
          </cell>
          <cell r="G1487">
            <v>26</v>
          </cell>
        </row>
        <row r="1488">
          <cell r="A1488" t="str">
            <v>2020003050071Alianza para implem politi de DH</v>
          </cell>
          <cell r="B1488" t="str">
            <v>Secretaría de Gobierno, Paz y No Violencia</v>
          </cell>
          <cell r="C1488">
            <v>2020003050071</v>
          </cell>
          <cell r="D1488" t="str">
            <v>Alianza para implem politi de DH</v>
          </cell>
          <cell r="E1488" t="str">
            <v>01.01.2023</v>
          </cell>
          <cell r="F1488" t="str">
            <v>30.12.2023</v>
          </cell>
          <cell r="G1488">
            <v>2</v>
          </cell>
        </row>
        <row r="1489">
          <cell r="A1489" t="str">
            <v>2020003050071Municipios con acciones aicma</v>
          </cell>
          <cell r="B1489" t="str">
            <v>Secretaría de Gobierno, Paz y No Violencia</v>
          </cell>
          <cell r="C1489">
            <v>2020003050071</v>
          </cell>
          <cell r="D1489" t="str">
            <v>Municipios con acciones aicma</v>
          </cell>
          <cell r="E1489" t="str">
            <v>01.01.2023</v>
          </cell>
          <cell r="F1489" t="str">
            <v>30.12.2023</v>
          </cell>
          <cell r="G1489">
            <v>4</v>
          </cell>
        </row>
        <row r="1490">
          <cell r="A1490" t="str">
            <v>2020003050071Instanc partic DH y paz fortale</v>
          </cell>
          <cell r="B1490" t="str">
            <v>Secretaría de Gobierno, Paz y No Violencia</v>
          </cell>
          <cell r="C1490">
            <v>2020003050071</v>
          </cell>
          <cell r="D1490" t="str">
            <v>Instanc partic DH y paz fortale</v>
          </cell>
          <cell r="E1490" t="str">
            <v>01.01.2023</v>
          </cell>
          <cell r="F1490" t="str">
            <v>30.12.2023</v>
          </cell>
          <cell r="G1490">
            <v>5</v>
          </cell>
        </row>
        <row r="1491">
          <cell r="A1491" t="str">
            <v>2020003050071Plan deptal DDHH</v>
          </cell>
          <cell r="B1491" t="str">
            <v>Secretaría de Gobierno, Paz y No Violencia</v>
          </cell>
          <cell r="C1491">
            <v>2020003050071</v>
          </cell>
          <cell r="D1491" t="str">
            <v>Plan deptal DDHH</v>
          </cell>
          <cell r="E1491" t="str">
            <v>01.01.2023</v>
          </cell>
          <cell r="F1491" t="str">
            <v>30.12.2023</v>
          </cell>
          <cell r="G1491">
            <v>20</v>
          </cell>
        </row>
        <row r="1492">
          <cell r="A1492" t="str">
            <v>2020003050071Red deptal de educación DH</v>
          </cell>
          <cell r="B1492" t="str">
            <v>Secretaría de Gobierno, Paz y No Violencia</v>
          </cell>
          <cell r="C1492">
            <v>2020003050071</v>
          </cell>
          <cell r="D1492" t="str">
            <v>Red deptal de educación DH</v>
          </cell>
          <cell r="E1492" t="str">
            <v>01.01.2023</v>
          </cell>
          <cell r="F1492" t="str">
            <v>30.12.2023</v>
          </cell>
          <cell r="G1492">
            <v>20</v>
          </cell>
        </row>
        <row r="1493">
          <cell r="A1493" t="str">
            <v>2020003050255Adq de mobiliario, dotación y enseres</v>
          </cell>
          <cell r="B1493" t="str">
            <v>Secretaría de Gobierno, Paz y No Violencia</v>
          </cell>
          <cell r="C1493">
            <v>2020003050255</v>
          </cell>
          <cell r="D1493" t="str">
            <v>Adq de mobiliario, dotación y enseres</v>
          </cell>
          <cell r="E1493" t="str">
            <v>01.01.2023</v>
          </cell>
          <cell r="F1493" t="str">
            <v>30.12.2023</v>
          </cell>
          <cell r="G1493">
            <v>1</v>
          </cell>
        </row>
        <row r="1494">
          <cell r="A1494" t="str">
            <v>2020003050255Apoyo Logístico</v>
          </cell>
          <cell r="B1494" t="str">
            <v>Secretaría de Gobierno, Paz y No Violencia</v>
          </cell>
          <cell r="C1494">
            <v>2020003050255</v>
          </cell>
          <cell r="D1494" t="str">
            <v>Apoyo Logístico</v>
          </cell>
          <cell r="E1494" t="str">
            <v>01.01.2023</v>
          </cell>
          <cell r="F1494" t="str">
            <v>30.12.2023</v>
          </cell>
          <cell r="G1494">
            <v>1</v>
          </cell>
        </row>
        <row r="1495">
          <cell r="A1495" t="str">
            <v>2020003050255Construcción Agenda Pol Paz No-violencia</v>
          </cell>
          <cell r="B1495" t="str">
            <v>Secretaría de Gobierno, Paz y No Violencia</v>
          </cell>
          <cell r="C1495">
            <v>2020003050255</v>
          </cell>
          <cell r="D1495" t="str">
            <v>Construcción Agenda Pol Paz No-violencia</v>
          </cell>
          <cell r="E1495" t="str">
            <v>01.01.2023</v>
          </cell>
          <cell r="F1495" t="str">
            <v>30.12.2023</v>
          </cell>
          <cell r="G1495">
            <v>1</v>
          </cell>
        </row>
        <row r="1496">
          <cell r="A1496" t="str">
            <v>2020003050256Acompañamiento lineas reincorporación</v>
          </cell>
          <cell r="B1496" t="str">
            <v>Secretaría de Gobierno, Paz y No Violencia</v>
          </cell>
          <cell r="C1496">
            <v>2020003050256</v>
          </cell>
          <cell r="D1496" t="str">
            <v>Acompañamiento lineas reincorporación</v>
          </cell>
          <cell r="E1496" t="str">
            <v>01.01.2023</v>
          </cell>
          <cell r="F1496" t="str">
            <v>30.12.2023</v>
          </cell>
          <cell r="G1496">
            <v>1</v>
          </cell>
        </row>
        <row r="1497">
          <cell r="A1497" t="str">
            <v>2020003050256Fortale espacios implement acuer paz</v>
          </cell>
          <cell r="B1497" t="str">
            <v>Secretaría de Gobierno, Paz y No Violencia</v>
          </cell>
          <cell r="C1497">
            <v>2020003050256</v>
          </cell>
          <cell r="D1497" t="str">
            <v>Fortale espacios implement acuer paz</v>
          </cell>
          <cell r="E1497" t="str">
            <v>01.01.2023</v>
          </cell>
          <cell r="F1497" t="str">
            <v>30.12.2023</v>
          </cell>
          <cell r="G1497">
            <v>1</v>
          </cell>
        </row>
        <row r="1498">
          <cell r="A1498" t="str">
            <v>2020003050257Acciones para la reconciliación</v>
          </cell>
          <cell r="B1498" t="str">
            <v>Secretaría de Gobierno, Paz y No Violencia</v>
          </cell>
          <cell r="C1498">
            <v>2020003050257</v>
          </cell>
          <cell r="D1498" t="str">
            <v>Acciones para la reconciliación</v>
          </cell>
          <cell r="E1498" t="str">
            <v>01.01.2023</v>
          </cell>
          <cell r="F1498" t="str">
            <v>30.12.2023</v>
          </cell>
          <cell r="G1498">
            <v>1</v>
          </cell>
        </row>
        <row r="1499">
          <cell r="A1499" t="str">
            <v>2020003050257Acciones reconstruir memoria conflicto</v>
          </cell>
          <cell r="B1499" t="str">
            <v>Secretaría de Gobierno, Paz y No Violencia</v>
          </cell>
          <cell r="C1499">
            <v>2020003050257</v>
          </cell>
          <cell r="D1499" t="str">
            <v>Acciones reconstruir memoria conflicto</v>
          </cell>
          <cell r="E1499" t="str">
            <v>01.01.2023</v>
          </cell>
          <cell r="F1499" t="str">
            <v>30.12.2023</v>
          </cell>
          <cell r="G1499">
            <v>0</v>
          </cell>
        </row>
        <row r="1500">
          <cell r="A1500" t="str">
            <v>2020003050258Comunicación Pública</v>
          </cell>
          <cell r="B1500" t="str">
            <v>Secretaría de Gobierno, Paz y No Violencia</v>
          </cell>
          <cell r="C1500">
            <v>2020003050258</v>
          </cell>
          <cell r="D1500" t="str">
            <v>Comunicación Pública</v>
          </cell>
          <cell r="E1500" t="str">
            <v>01.01.2023</v>
          </cell>
          <cell r="F1500" t="str">
            <v>30.12.2023</v>
          </cell>
          <cell r="G1500">
            <v>1</v>
          </cell>
        </row>
        <row r="1501">
          <cell r="A1501" t="str">
            <v>2020003050258estrategias aumento de capacidades paz</v>
          </cell>
          <cell r="B1501" t="str">
            <v>Secretaría de Gobierno, Paz y No Violencia</v>
          </cell>
          <cell r="C1501">
            <v>2020003050258</v>
          </cell>
          <cell r="D1501" t="str">
            <v>estrategias aumento de capacidades paz</v>
          </cell>
          <cell r="E1501" t="str">
            <v>01.01.2023</v>
          </cell>
          <cell r="F1501" t="str">
            <v>30.12.2023</v>
          </cell>
          <cell r="G1501">
            <v>1</v>
          </cell>
        </row>
        <row r="1502">
          <cell r="A1502" t="str">
            <v>2022003050014Plan deptal DDHH</v>
          </cell>
          <cell r="B1502" t="str">
            <v>Secretaría de Gobierno, Paz y No Violencia</v>
          </cell>
          <cell r="C1502">
            <v>2022003050014</v>
          </cell>
          <cell r="D1502" t="str">
            <v>Plan deptal DDHH</v>
          </cell>
          <cell r="E1502" t="str">
            <v>01.01.2023</v>
          </cell>
          <cell r="F1502" t="str">
            <v>30.12.2023</v>
          </cell>
          <cell r="G1502">
            <v>100</v>
          </cell>
        </row>
        <row r="1503">
          <cell r="A1503" t="str">
            <v>2022003050014Red deptal de educación DH</v>
          </cell>
          <cell r="B1503" t="str">
            <v>Secretaría de Gobierno, Paz y No Violencia</v>
          </cell>
          <cell r="C1503">
            <v>2022003050014</v>
          </cell>
          <cell r="D1503" t="str">
            <v>Red deptal de educación DH</v>
          </cell>
          <cell r="E1503" t="str">
            <v>01.01.2023</v>
          </cell>
          <cell r="F1503" t="str">
            <v>30.12.2023</v>
          </cell>
          <cell r="G1503">
            <v>80</v>
          </cell>
        </row>
        <row r="1504">
          <cell r="A1504" t="str">
            <v>2022003050014Instanc partic DH y paz fortale</v>
          </cell>
          <cell r="B1504" t="str">
            <v>Secretaría de Gobierno, Paz y No Violencia</v>
          </cell>
          <cell r="C1504">
            <v>2022003050014</v>
          </cell>
          <cell r="D1504" t="str">
            <v>Instanc partic DH y paz fortale</v>
          </cell>
          <cell r="E1504" t="str">
            <v>01.01.2023</v>
          </cell>
          <cell r="F1504" t="str">
            <v>30.12.2023</v>
          </cell>
          <cell r="G1504">
            <v>0</v>
          </cell>
        </row>
        <row r="1505">
          <cell r="A1505" t="str">
            <v>2022003050014Alianza para implem politi de DH</v>
          </cell>
          <cell r="B1505" t="str">
            <v>Secretaría de Gobierno, Paz y No Violencia</v>
          </cell>
          <cell r="C1505">
            <v>2022003050014</v>
          </cell>
          <cell r="D1505" t="str">
            <v>Alianza para implem politi de DH</v>
          </cell>
          <cell r="E1505" t="str">
            <v>01.01.2023</v>
          </cell>
          <cell r="F1505" t="str">
            <v>30.12.2023</v>
          </cell>
          <cell r="G1505">
            <v>2</v>
          </cell>
        </row>
        <row r="1506">
          <cell r="A1506" t="str">
            <v>2022003050014Municipios con acciones aicma</v>
          </cell>
          <cell r="B1506" t="str">
            <v>Secretaría de Gobierno, Paz y No Violencia</v>
          </cell>
          <cell r="C1506">
            <v>2022003050014</v>
          </cell>
          <cell r="D1506" t="str">
            <v>Municipios con acciones aicma</v>
          </cell>
          <cell r="E1506" t="str">
            <v>01.01.2023</v>
          </cell>
          <cell r="F1506" t="str">
            <v>30.12.2023</v>
          </cell>
          <cell r="G1506">
            <v>4</v>
          </cell>
        </row>
        <row r="1507">
          <cell r="A1507" t="str">
            <v>2022003050014Acciones promocion cultura DDHH</v>
          </cell>
          <cell r="B1507" t="str">
            <v>Secretaría de Gobierno, Paz y No Violencia</v>
          </cell>
          <cell r="C1507">
            <v>2022003050014</v>
          </cell>
          <cell r="D1507" t="str">
            <v>Acciones promocion cultura DDHH</v>
          </cell>
          <cell r="E1507" t="str">
            <v>01.01.2023</v>
          </cell>
          <cell r="F1507" t="str">
            <v>30.12.2023</v>
          </cell>
          <cell r="G1507">
            <v>5</v>
          </cell>
        </row>
        <row r="1508">
          <cell r="A1508" t="str">
            <v>2022003050014Asis preven aten vulner DH DIH</v>
          </cell>
          <cell r="B1508" t="str">
            <v>Secretaría de Gobierno, Paz y No Violencia</v>
          </cell>
          <cell r="C1508">
            <v>2022003050014</v>
          </cell>
          <cell r="D1508" t="str">
            <v>Asis preven aten vulner DH DIH</v>
          </cell>
          <cell r="E1508" t="str">
            <v>01.01.2023</v>
          </cell>
          <cell r="F1508" t="str">
            <v>30.12.2023</v>
          </cell>
          <cell r="G1508">
            <v>8</v>
          </cell>
        </row>
        <row r="1509">
          <cell r="A1509" t="str">
            <v>2022003050014Asistencia subsidiaria a víctimas</v>
          </cell>
          <cell r="B1509" t="str">
            <v>Secretaría de Gobierno, Paz y No Violencia</v>
          </cell>
          <cell r="C1509">
            <v>2022003050014</v>
          </cell>
          <cell r="D1509" t="str">
            <v>Asistencia subsidiaria a víctimas</v>
          </cell>
          <cell r="E1509" t="str">
            <v>01.01.2023</v>
          </cell>
          <cell r="F1509" t="str">
            <v>30.12.2023</v>
          </cell>
          <cell r="G1509">
            <v>100</v>
          </cell>
        </row>
        <row r="1510">
          <cell r="A1510" t="str">
            <v>2022003050014Estrategias de formación en DDHH</v>
          </cell>
          <cell r="B1510" t="str">
            <v>Secretaría de Gobierno, Paz y No Violencia</v>
          </cell>
          <cell r="C1510">
            <v>2022003050014</v>
          </cell>
          <cell r="D1510" t="str">
            <v>Estrategias de formación en DDHH</v>
          </cell>
          <cell r="E1510" t="str">
            <v>01.01.2023</v>
          </cell>
          <cell r="F1510" t="str">
            <v>30.12.2023</v>
          </cell>
          <cell r="G1510">
            <v>0</v>
          </cell>
        </row>
        <row r="1511">
          <cell r="A1511" t="str">
            <v>2023003050012Procesos electorales acompañados</v>
          </cell>
          <cell r="B1511" t="str">
            <v>Secretaría de Gobierno, Paz y No Violencia</v>
          </cell>
          <cell r="C1511">
            <v>2023003050012</v>
          </cell>
          <cell r="D1511" t="str">
            <v>Procesos electorales acompañados</v>
          </cell>
          <cell r="E1511" t="str">
            <v>01.01.2023</v>
          </cell>
          <cell r="F1511" t="str">
            <v>30.12.2023</v>
          </cell>
          <cell r="G1511">
            <v>1</v>
          </cell>
        </row>
        <row r="1512">
          <cell r="A1512" t="str">
            <v>2020003050240Doc de operaciones estadísticas</v>
          </cell>
          <cell r="B1512" t="str">
            <v>Departamento Administrativo de Planeación</v>
          </cell>
          <cell r="C1512">
            <v>2020003050240</v>
          </cell>
          <cell r="D1512" t="str">
            <v>Doc de operaciones estadísticas</v>
          </cell>
          <cell r="E1512">
            <v>44927</v>
          </cell>
          <cell r="F1512">
            <v>45291</v>
          </cell>
          <cell r="G1512">
            <v>8</v>
          </cell>
          <cell r="H1512" t="str">
            <v xml:space="preserve">Se deben tener 8 operaciones estadísticas entregadas o en su defecto, en desarrollo, debido a que requieren reuniones con los equipos dueños de las mismas y por agenda, algunas veces toca apalzar. </v>
          </cell>
        </row>
        <row r="1513">
          <cell r="A1513" t="str">
            <v>2020003050240Desarrollo operaciones estadísticas</v>
          </cell>
          <cell r="B1513" t="str">
            <v>Departamento Administrativo de Planeación</v>
          </cell>
          <cell r="C1513">
            <v>2020003050240</v>
          </cell>
          <cell r="D1513" t="str">
            <v>Desarrollo operaciones estadísticas</v>
          </cell>
          <cell r="E1513">
            <v>44927</v>
          </cell>
          <cell r="F1513">
            <v>45291</v>
          </cell>
          <cell r="G1513">
            <v>4</v>
          </cell>
          <cell r="H1513" t="str">
            <v>Ya fue entregado el pet, con las 4 operaciones estadísticas mejoradas, se logran 10 operaciones estadísticas en buen estado y se da por cumplido el indicador al 100%.</v>
          </cell>
        </row>
        <row r="1514">
          <cell r="A1514" t="str">
            <v>2020003050240logística mesas de concertación</v>
          </cell>
          <cell r="B1514" t="str">
            <v>Departamento Administrativo de Planeación</v>
          </cell>
          <cell r="C1514">
            <v>2020003050240</v>
          </cell>
          <cell r="D1514" t="str">
            <v>logística mesas de concertación</v>
          </cell>
          <cell r="E1514">
            <v>44927</v>
          </cell>
          <cell r="F1514">
            <v>45291</v>
          </cell>
          <cell r="G1514">
            <v>4</v>
          </cell>
          <cell r="H1514" t="str">
            <v>Se han realizado 4 mesas estadísticas en lo corrido del año.</v>
          </cell>
        </row>
        <row r="1515">
          <cell r="A1515" t="str">
            <v>2020003050240Contratación Profesional de apoyo DSI</v>
          </cell>
          <cell r="B1515" t="str">
            <v>Departamento Administrativo de Planeación</v>
          </cell>
          <cell r="C1515">
            <v>2020003050240</v>
          </cell>
          <cell r="D1515" t="str">
            <v>Contratación Profesional de apoyo DSI</v>
          </cell>
          <cell r="E1515">
            <v>44927</v>
          </cell>
          <cell r="F1515">
            <v>45291</v>
          </cell>
          <cell r="G1515">
            <v>8</v>
          </cell>
          <cell r="H1515" t="str">
            <v xml:space="preserve">En el mes de junio se dío la contratación de 1 economista para apoyar el equipo ecónomico y 1 economista apoyar SECOP en el DAP, en julio de 1 web master, 1 estadístico y 1 GIS, en agosto de 2 GIS y 1 estadística. </v>
          </cell>
        </row>
        <row r="1516">
          <cell r="A1516" t="str">
            <v>2020003050240Adquisición Licencias software uso DSI</v>
          </cell>
          <cell r="B1516" t="str">
            <v>Departamento Administrativo de Planeación</v>
          </cell>
          <cell r="C1516">
            <v>2020003050240</v>
          </cell>
          <cell r="D1516" t="str">
            <v>Adquisición Licencias software uso DSI</v>
          </cell>
          <cell r="E1516">
            <v>44927</v>
          </cell>
          <cell r="F1516">
            <v>45291</v>
          </cell>
          <cell r="G1516">
            <v>2</v>
          </cell>
          <cell r="H1516" t="str">
            <v xml:space="preserve">Se gestionó contrato de SPSS y HYG </v>
          </cell>
        </row>
        <row r="1517">
          <cell r="A1517" t="str">
            <v>2020003050240Practicante de excelencia</v>
          </cell>
          <cell r="B1517" t="str">
            <v>Departamento Administrativo de Planeación</v>
          </cell>
          <cell r="C1517">
            <v>2020003050240</v>
          </cell>
          <cell r="D1517" t="str">
            <v>Practicante de excelencia</v>
          </cell>
          <cell r="E1517">
            <v>44927</v>
          </cell>
          <cell r="F1517">
            <v>45291</v>
          </cell>
          <cell r="G1517">
            <v>4</v>
          </cell>
          <cell r="H1517" t="str">
            <v xml:space="preserve">Se contrataron 3 practicantes: 1 economista, 1 estadístico  y 2 diseñadoras gráficas </v>
          </cell>
        </row>
        <row r="1518">
          <cell r="A1518" t="str">
            <v>2020003050240Desarrollo de capacitaciones</v>
          </cell>
          <cell r="B1518" t="str">
            <v>Departamento Administrativo de Planeación</v>
          </cell>
          <cell r="C1518">
            <v>2020003050240</v>
          </cell>
          <cell r="D1518" t="str">
            <v>Desarrollo de capacitaciones</v>
          </cell>
          <cell r="E1518">
            <v>44927</v>
          </cell>
          <cell r="F1518">
            <v>45291</v>
          </cell>
          <cell r="G1518">
            <v>30</v>
          </cell>
          <cell r="H1518" t="str">
            <v xml:space="preserve">Se inició la capacitación Analítica de Datos con al UDEA que terminá el 7 de septiembre. Pendiente información del total asistentes que lograron certificado. </v>
          </cell>
        </row>
        <row r="1519">
          <cell r="A1519" t="str">
            <v>2020003050240Actualz. metodología base datos</v>
          </cell>
          <cell r="B1519" t="str">
            <v>Departamento Administrativo de Planeación</v>
          </cell>
          <cell r="C1519">
            <v>2020003050240</v>
          </cell>
          <cell r="D1519" t="str">
            <v>Actualz. metodología base datos</v>
          </cell>
          <cell r="E1519">
            <v>45017</v>
          </cell>
          <cell r="F1519">
            <v>45291</v>
          </cell>
          <cell r="G1519">
            <v>1</v>
          </cell>
          <cell r="H1519" t="str">
            <v xml:space="preserve">Se hizo actualización de la metodología de base de datos exportaciones e importaciones </v>
          </cell>
        </row>
        <row r="1520">
          <cell r="A1520" t="str">
            <v>2020003050263Apoyo practicante(s)</v>
          </cell>
          <cell r="B1520" t="str">
            <v>Departamento Administrativo de Planeación</v>
          </cell>
          <cell r="C1520">
            <v>2020003050263</v>
          </cell>
          <cell r="D1520" t="str">
            <v>Apoyo practicante(s)</v>
          </cell>
          <cell r="E1520" t="str">
            <v>01.01.2023</v>
          </cell>
          <cell r="F1520" t="str">
            <v>30.12.2023</v>
          </cell>
          <cell r="G1520">
            <v>0</v>
          </cell>
        </row>
        <row r="1521">
          <cell r="A1521" t="str">
            <v>2020003050263Mesa de Ayuda</v>
          </cell>
          <cell r="B1521" t="str">
            <v>Departamento Administrativo de Planeación</v>
          </cell>
          <cell r="C1521">
            <v>2020003050263</v>
          </cell>
          <cell r="D1521" t="str">
            <v>Mesa de Ayuda</v>
          </cell>
          <cell r="E1521" t="str">
            <v>01.01.2023</v>
          </cell>
          <cell r="F1521" t="str">
            <v>30.12.2023</v>
          </cell>
          <cell r="G1521">
            <v>0</v>
          </cell>
        </row>
        <row r="1522">
          <cell r="A1522" t="str">
            <v>2020003050263Licencias informáticas</v>
          </cell>
          <cell r="B1522" t="str">
            <v>Departamento Administrativo de Planeación</v>
          </cell>
          <cell r="C1522">
            <v>2020003050263</v>
          </cell>
          <cell r="D1522" t="str">
            <v>Licencias informáticas</v>
          </cell>
          <cell r="E1522" t="str">
            <v>01.01.2023</v>
          </cell>
          <cell r="F1522" t="str">
            <v>30.12.2023</v>
          </cell>
          <cell r="G1522">
            <v>0</v>
          </cell>
        </row>
        <row r="1523">
          <cell r="A1523" t="str">
            <v>2020003050263Fortalecimiento técnico</v>
          </cell>
          <cell r="B1523" t="str">
            <v>Departamento Administrativo de Planeación</v>
          </cell>
          <cell r="C1523">
            <v>2020003050263</v>
          </cell>
          <cell r="D1523" t="str">
            <v>Fortalecimiento técnico</v>
          </cell>
          <cell r="E1523" t="str">
            <v>21.02.2023</v>
          </cell>
          <cell r="F1523" t="str">
            <v>30.12.2023</v>
          </cell>
          <cell r="G1523">
            <v>0.5</v>
          </cell>
        </row>
        <row r="1524">
          <cell r="A1524" t="str">
            <v>2020003050306Subportal territorio funcionado</v>
          </cell>
          <cell r="B1524" t="str">
            <v>Departamento Administrativo de Planeación</v>
          </cell>
          <cell r="C1524">
            <v>2020003050306</v>
          </cell>
          <cell r="D1524" t="str">
            <v>Subportal territorio funcionado</v>
          </cell>
          <cell r="E1524">
            <v>44927</v>
          </cell>
          <cell r="F1524">
            <v>45291</v>
          </cell>
          <cell r="G1524">
            <v>1</v>
          </cell>
          <cell r="H1524" t="str">
            <v xml:space="preserve">Se tiene el portal Territorio Antioquia listo para salida al público y fue presentado a la Directora DAP. Lanzamiento finales septiembre 2023. </v>
          </cell>
        </row>
        <row r="1525">
          <cell r="A1525" t="str">
            <v>2020003050306Protocolo subportal territorio</v>
          </cell>
          <cell r="B1525" t="str">
            <v>Departamento Administrativo de Planeación</v>
          </cell>
          <cell r="C1525">
            <v>2020003050306</v>
          </cell>
          <cell r="D1525" t="str">
            <v>Protocolo subportal territorio</v>
          </cell>
          <cell r="E1525">
            <v>44927</v>
          </cell>
          <cell r="F1525">
            <v>45291</v>
          </cell>
          <cell r="G1525">
            <v>1</v>
          </cell>
          <cell r="H1525" t="str">
            <v xml:space="preserve">Se tienen los documentos para los estandares y protocolo para el subportal TERRITORIO ANTIOQUIA, además del borrador de la Mesa GIS para firma directora próximamente. Decreto borrador para firma Gobernador. </v>
          </cell>
        </row>
        <row r="1526">
          <cell r="A1526" t="str">
            <v>2020003050306Modernización Anuario y Cuentas</v>
          </cell>
          <cell r="B1526" t="str">
            <v>Departamento Administrativo de Planeación</v>
          </cell>
          <cell r="C1526">
            <v>2020003050306</v>
          </cell>
          <cell r="D1526" t="str">
            <v>Modernización Anuario y Cuentas</v>
          </cell>
          <cell r="E1526">
            <v>44927</v>
          </cell>
          <cell r="F1526">
            <v>45291</v>
          </cell>
          <cell r="G1526">
            <v>1</v>
          </cell>
          <cell r="H1526" t="str">
            <v>Ya se inició el proceso de distribución capítulos y recolección de información para tener ambos productos listos a finales del 2023 o principios del 2024</v>
          </cell>
        </row>
        <row r="1527">
          <cell r="A1527" t="str">
            <v>2020003050306Implementación enlaces conectividad</v>
          </cell>
          <cell r="B1527" t="str">
            <v>Departamento Administrativo de Planeación</v>
          </cell>
          <cell r="C1527">
            <v>2020003050306</v>
          </cell>
          <cell r="D1527" t="str">
            <v>Implementación enlaces conectividad</v>
          </cell>
          <cell r="E1527">
            <v>44927</v>
          </cell>
          <cell r="F1527">
            <v>45291</v>
          </cell>
          <cell r="G1527">
            <v>1</v>
          </cell>
          <cell r="H1527" t="str">
            <v>Se ha desarrollado el contrato con HYG que terminó el 26 de junio de 2023, contratista responsable del software MapGIS</v>
          </cell>
        </row>
        <row r="1528">
          <cell r="A1528" t="str">
            <v>2020003050306servicio de uso del software estad. SPSS</v>
          </cell>
          <cell r="B1528" t="str">
            <v>Departamento Administrativo de Planeación</v>
          </cell>
          <cell r="C1528">
            <v>2020003050306</v>
          </cell>
          <cell r="D1528" t="str">
            <v>servicio de uso del software estad. SPSS</v>
          </cell>
          <cell r="E1528">
            <v>44927</v>
          </cell>
          <cell r="F1528">
            <v>45291</v>
          </cell>
          <cell r="G1528">
            <v>1</v>
          </cell>
          <cell r="H1528" t="str">
            <v>Se firmó contrato en septiembre por valor de $25.100.000</v>
          </cell>
        </row>
        <row r="1529">
          <cell r="A1529" t="str">
            <v>2020003050306Encuesta de Calidad de Vida</v>
          </cell>
          <cell r="B1529" t="str">
            <v>Departamento Administrativo de Planeación</v>
          </cell>
          <cell r="C1529">
            <v>2020003050306</v>
          </cell>
          <cell r="D1529" t="str">
            <v>Encuesta de Calidad de Vida</v>
          </cell>
          <cell r="E1529">
            <v>44927</v>
          </cell>
          <cell r="F1529">
            <v>45291</v>
          </cell>
          <cell r="G1529">
            <v>1</v>
          </cell>
          <cell r="H1529" t="str">
            <v xml:space="preserve">Se firmó contrato con el OPERADOR (UDEA) y APOYO A LA SUPERVISIÓN (UNAL) para realizar la encuesta de calidad de vida 2023. Contrato en desarrollo. </v>
          </cell>
        </row>
        <row r="1530">
          <cell r="A1530" t="str">
            <v>2020003050306Adquisición equipos tecnológicos</v>
          </cell>
          <cell r="B1530" t="str">
            <v>Departamento Administrativo de Planeación</v>
          </cell>
          <cell r="C1530">
            <v>2020003050306</v>
          </cell>
          <cell r="D1530" t="str">
            <v>Adquisición equipos tecnológicos</v>
          </cell>
          <cell r="E1530">
            <v>44927</v>
          </cell>
          <cell r="F1530">
            <v>45291</v>
          </cell>
          <cell r="G1530">
            <v>0</v>
          </cell>
          <cell r="H1530" t="str">
            <v>Se presúpuesto la adquisición de 2 computadores, gestión que está realizando T.I. No se han entregado a la fecha.</v>
          </cell>
        </row>
        <row r="1531">
          <cell r="A1531" t="str">
            <v>2020003050306Contratación Profesional de apoyo DID</v>
          </cell>
          <cell r="B1531" t="str">
            <v>Departamento Administrativo de Planeación</v>
          </cell>
          <cell r="C1531">
            <v>2020003050306</v>
          </cell>
          <cell r="D1531" t="str">
            <v>Contratación Profesional de apoyo DID</v>
          </cell>
          <cell r="E1531">
            <v>44927</v>
          </cell>
          <cell r="F1531">
            <v>45291</v>
          </cell>
          <cell r="G1531">
            <v>8</v>
          </cell>
          <cell r="H1531" t="str">
            <v xml:space="preserve">En el mes de junio se dío la contratación de 1 economista para apoyar el equipo ecónomico y 1 economista apoyar SECOP en el DAP, en julio de 1 web master, 1 estadístico y 1 GIS, en agosto de 2 GIS y 1 estadística. </v>
          </cell>
        </row>
        <row r="1532">
          <cell r="A1532" t="str">
            <v>2020003050306Soporte y mantenimiento portales DAP</v>
          </cell>
          <cell r="B1532" t="str">
            <v>Departamento Administrativo de Planeación</v>
          </cell>
          <cell r="C1532">
            <v>2020003050306</v>
          </cell>
          <cell r="D1532" t="str">
            <v>Soporte y mantenimiento portales DAP</v>
          </cell>
          <cell r="E1532" t="str">
            <v>17.08.2023</v>
          </cell>
          <cell r="F1532" t="str">
            <v>30.12.2023</v>
          </cell>
        </row>
        <row r="1533">
          <cell r="A1533" t="str">
            <v>2020003050306Uso de de software general</v>
          </cell>
          <cell r="B1533" t="str">
            <v>Departamento Administrativo de Planeación</v>
          </cell>
          <cell r="C1533">
            <v>2020003050306</v>
          </cell>
          <cell r="D1533" t="str">
            <v>Uso de de software general</v>
          </cell>
          <cell r="E1533" t="str">
            <v>17.08.2023</v>
          </cell>
          <cell r="F1533" t="str">
            <v>30.12.2023</v>
          </cell>
        </row>
        <row r="1534">
          <cell r="A1534" t="str">
            <v>2020003050306Practicante de excelencia</v>
          </cell>
          <cell r="B1534" t="str">
            <v>Departamento Administrativo de Planeación</v>
          </cell>
          <cell r="C1534">
            <v>2020003050306</v>
          </cell>
          <cell r="D1534" t="str">
            <v>Practicante de excelencia</v>
          </cell>
          <cell r="E1534" t="str">
            <v>30.06.2023</v>
          </cell>
          <cell r="F1534" t="str">
            <v>30.12.2023</v>
          </cell>
        </row>
        <row r="1535">
          <cell r="A1535" t="str">
            <v>2020003050315Fortalecimiento de esquemas asociativos</v>
          </cell>
          <cell r="B1535" t="str">
            <v>Departamento Administrativo de Planeación</v>
          </cell>
          <cell r="C1535">
            <v>2020003050315</v>
          </cell>
          <cell r="D1535" t="str">
            <v>Fortalecimiento de esquemas asociativos</v>
          </cell>
          <cell r="E1535" t="str">
            <v>01.01.2023</v>
          </cell>
          <cell r="F1535" t="str">
            <v>30.12.2023</v>
          </cell>
          <cell r="G1535">
            <v>0</v>
          </cell>
        </row>
        <row r="1536">
          <cell r="A1536" t="str">
            <v>2020003050315ContratosPersonalFormulacionPEP</v>
          </cell>
          <cell r="B1536" t="str">
            <v>Departamento Administrativo de Planeación</v>
          </cell>
          <cell r="C1536">
            <v>2020003050315</v>
          </cell>
          <cell r="D1536" t="str">
            <v>ContratosPersonalFormulacionPEP</v>
          </cell>
          <cell r="E1536" t="str">
            <v>01.01.2023</v>
          </cell>
          <cell r="F1536" t="str">
            <v>30.12.2023</v>
          </cell>
          <cell r="G1536">
            <v>0</v>
          </cell>
        </row>
        <row r="1537">
          <cell r="A1537" t="str">
            <v>2020003050315ContratosPersonalEstructuracPEP</v>
          </cell>
          <cell r="B1537" t="str">
            <v>Departamento Administrativo de Planeación</v>
          </cell>
          <cell r="C1537">
            <v>2020003050315</v>
          </cell>
          <cell r="D1537" t="str">
            <v>ContratosPersonalEstructuracPEP</v>
          </cell>
          <cell r="E1537" t="str">
            <v>01.01.2023</v>
          </cell>
          <cell r="F1537" t="str">
            <v>30.12.2023</v>
          </cell>
          <cell r="G1537">
            <v>0</v>
          </cell>
        </row>
        <row r="1538">
          <cell r="A1538" t="str">
            <v>2020003050315Logística, eventos y comunicaciones</v>
          </cell>
          <cell r="B1538" t="str">
            <v>Departamento Administrativo de Planeación</v>
          </cell>
          <cell r="C1538">
            <v>2020003050315</v>
          </cell>
          <cell r="D1538" t="str">
            <v>Logística, eventos y comunicaciones</v>
          </cell>
          <cell r="E1538" t="str">
            <v>01.01.2023</v>
          </cell>
          <cell r="F1538" t="str">
            <v>30.12.2023</v>
          </cell>
          <cell r="G1538">
            <v>0</v>
          </cell>
        </row>
        <row r="1539">
          <cell r="A1539" t="str">
            <v>2020003050315Practicantes de Excelencia</v>
          </cell>
          <cell r="B1539" t="str">
            <v>Departamento Administrativo de Planeación</v>
          </cell>
          <cell r="C1539">
            <v>2020003050315</v>
          </cell>
          <cell r="D1539" t="str">
            <v>Practicantes de Excelencia</v>
          </cell>
          <cell r="E1539" t="str">
            <v>01.01.2023</v>
          </cell>
          <cell r="F1539" t="str">
            <v>30.12.2023</v>
          </cell>
        </row>
        <row r="1540">
          <cell r="A1540" t="str">
            <v>2020003050316Practicantes de excelencia</v>
          </cell>
          <cell r="B1540" t="str">
            <v>Departamento Administrativo de Planeación</v>
          </cell>
          <cell r="C1540">
            <v>2020003050316</v>
          </cell>
          <cell r="D1540" t="str">
            <v>Practicantes de excelencia</v>
          </cell>
          <cell r="E1540" t="str">
            <v>01.01.2023</v>
          </cell>
          <cell r="F1540" t="str">
            <v>30.12.2023</v>
          </cell>
          <cell r="G1540">
            <v>90</v>
          </cell>
        </row>
        <row r="1541">
          <cell r="A1541" t="str">
            <v>2020003050316ContratosPersonal_Estudios_IOT</v>
          </cell>
          <cell r="B1541" t="str">
            <v>Departamento Administrativo de Planeación</v>
          </cell>
          <cell r="C1541">
            <v>2020003050316</v>
          </cell>
          <cell r="D1541" t="str">
            <v>ContratosPersonal_Estudios_IOT</v>
          </cell>
          <cell r="E1541" t="str">
            <v>01.01.2023</v>
          </cell>
          <cell r="F1541" t="str">
            <v>30.12.2023</v>
          </cell>
          <cell r="G1541">
            <v>36</v>
          </cell>
        </row>
        <row r="1542">
          <cell r="A1542" t="str">
            <v>2020003050316ContratacionEstudiosPersonalSDP</v>
          </cell>
          <cell r="B1542" t="str">
            <v>Departamento Administrativo de Planeación</v>
          </cell>
          <cell r="C1542">
            <v>2020003050316</v>
          </cell>
          <cell r="D1542" t="str">
            <v>ContratacionEstudiosPersonalSDP</v>
          </cell>
          <cell r="E1542" t="str">
            <v>01.01.2023</v>
          </cell>
          <cell r="F1542" t="str">
            <v>30.12.2023</v>
          </cell>
          <cell r="G1542">
            <v>38</v>
          </cell>
        </row>
        <row r="1543">
          <cell r="A1543" t="str">
            <v>2020003050316ContrataciónApoyoA_GestiónCTPD</v>
          </cell>
          <cell r="B1543" t="str">
            <v>Departamento Administrativo de Planeación</v>
          </cell>
          <cell r="C1543">
            <v>2020003050316</v>
          </cell>
          <cell r="D1543" t="str">
            <v>ContrataciónApoyoA_GestiónCTPD</v>
          </cell>
          <cell r="E1543" t="str">
            <v>01.01.2023</v>
          </cell>
          <cell r="F1543" t="str">
            <v>30.12.2023</v>
          </cell>
          <cell r="G1543">
            <v>8</v>
          </cell>
        </row>
        <row r="1544">
          <cell r="A1544" t="str">
            <v>2020003050316ContratoLicenciasOperacMisional</v>
          </cell>
          <cell r="B1544" t="str">
            <v>Departamento Administrativo de Planeación</v>
          </cell>
          <cell r="C1544">
            <v>2020003050316</v>
          </cell>
          <cell r="D1544" t="str">
            <v>ContratoLicenciasOperacMisional</v>
          </cell>
          <cell r="E1544" t="str">
            <v>01.01.2023</v>
          </cell>
          <cell r="F1544" t="str">
            <v>30.12.2023</v>
          </cell>
          <cell r="G1544">
            <v>0</v>
          </cell>
        </row>
        <row r="1545">
          <cell r="A1545" t="str">
            <v>2020003050316ContratoLicenciasOperaciFunción</v>
          </cell>
          <cell r="B1545" t="str">
            <v>Departamento Administrativo de Planeación</v>
          </cell>
          <cell r="C1545">
            <v>2020003050316</v>
          </cell>
          <cell r="D1545" t="str">
            <v>ContratoLicenciasOperaciFunción</v>
          </cell>
          <cell r="E1545" t="str">
            <v>01.01.2023</v>
          </cell>
          <cell r="F1545" t="str">
            <v>30.12.2023</v>
          </cell>
          <cell r="G1545">
            <v>0</v>
          </cell>
        </row>
        <row r="1546">
          <cell r="A1546" t="str">
            <v>2020003050316ContratoApoyo_OperadorLogístico</v>
          </cell>
          <cell r="B1546" t="str">
            <v>Departamento Administrativo de Planeación</v>
          </cell>
          <cell r="C1546">
            <v>2020003050316</v>
          </cell>
          <cell r="D1546" t="str">
            <v>ContratoApoyo_OperadorLogístico</v>
          </cell>
          <cell r="E1546" t="str">
            <v>01.01.2023</v>
          </cell>
          <cell r="F1546" t="str">
            <v>30.12.2023</v>
          </cell>
          <cell r="G1546">
            <v>38</v>
          </cell>
        </row>
        <row r="1547">
          <cell r="A1547" t="str">
            <v>2020003050316ContratoGestión_CentralDeMedios</v>
          </cell>
          <cell r="B1547" t="str">
            <v>Departamento Administrativo de Planeación</v>
          </cell>
          <cell r="C1547">
            <v>2020003050316</v>
          </cell>
          <cell r="D1547" t="str">
            <v>ContratoGestión_CentralDeMedios</v>
          </cell>
          <cell r="E1547" t="str">
            <v>01.01.2023</v>
          </cell>
          <cell r="F1547" t="str">
            <v>30.12.2023</v>
          </cell>
          <cell r="G1547">
            <v>0</v>
          </cell>
        </row>
        <row r="1548">
          <cell r="A1548" t="str">
            <v>2020003050319Servicio de transporte terrestre</v>
          </cell>
          <cell r="B1548" t="str">
            <v>Departamento Administrativo de Planeación</v>
          </cell>
          <cell r="C1548">
            <v>2020003050319</v>
          </cell>
          <cell r="D1548" t="str">
            <v>Servicio de transporte terrestre</v>
          </cell>
          <cell r="E1548" t="str">
            <v>01.01.2023</v>
          </cell>
          <cell r="F1548" t="str">
            <v>30.12.2023</v>
          </cell>
          <cell r="G1548">
            <v>0</v>
          </cell>
        </row>
        <row r="1549">
          <cell r="A1549" t="str">
            <v>2020003050319ContratoProfesionalEstTerritor</v>
          </cell>
          <cell r="B1549" t="str">
            <v>Departamento Administrativo de Planeación</v>
          </cell>
          <cell r="C1549">
            <v>2020003050319</v>
          </cell>
          <cell r="D1549" t="str">
            <v>ContratoProfesionalEstTerritor</v>
          </cell>
          <cell r="E1549" t="str">
            <v>01.01.2023</v>
          </cell>
          <cell r="F1549" t="str">
            <v>30.12.2023</v>
          </cell>
          <cell r="G1549">
            <v>0</v>
          </cell>
        </row>
        <row r="1550">
          <cell r="A1550" t="str">
            <v>2020003050319ContratoProfesionalEstTerritor</v>
          </cell>
          <cell r="B1550" t="str">
            <v>Departamento Administrativo de Planeación</v>
          </cell>
          <cell r="C1550">
            <v>2020003050319</v>
          </cell>
          <cell r="D1550" t="str">
            <v>ContratoProfesionalEstTerritor</v>
          </cell>
          <cell r="E1550" t="str">
            <v>01.01.2023</v>
          </cell>
          <cell r="F1550" t="str">
            <v>30.12.2023</v>
          </cell>
          <cell r="G1550">
            <v>0</v>
          </cell>
        </row>
        <row r="1551">
          <cell r="A1551" t="str">
            <v>2020003050319ContratoGestión_CentralDeMedios</v>
          </cell>
          <cell r="B1551" t="str">
            <v>Departamento Administrativo de Planeación</v>
          </cell>
          <cell r="C1551">
            <v>2020003050319</v>
          </cell>
          <cell r="D1551" t="str">
            <v>ContratoGestión_CentralDeMedios</v>
          </cell>
          <cell r="E1551" t="str">
            <v>01.01.2023</v>
          </cell>
          <cell r="F1551" t="str">
            <v>30.12.2023</v>
          </cell>
          <cell r="G1551">
            <v>0</v>
          </cell>
        </row>
        <row r="1552">
          <cell r="A1552" t="str">
            <v>2020003050319ContratoApoyo_OperadorLogístico</v>
          </cell>
          <cell r="B1552" t="str">
            <v>Departamento Administrativo de Planeación</v>
          </cell>
          <cell r="C1552">
            <v>2020003050319</v>
          </cell>
          <cell r="D1552" t="str">
            <v>ContratoApoyo_OperadorLogístico</v>
          </cell>
          <cell r="E1552" t="str">
            <v>01.01.2023</v>
          </cell>
          <cell r="F1552" t="str">
            <v>30.12.2023</v>
          </cell>
          <cell r="G1552">
            <v>0</v>
          </cell>
        </row>
        <row r="1553">
          <cell r="A1553" t="str">
            <v>2020003050335Formulación Plan Estratégico Rio Atrato</v>
          </cell>
          <cell r="B1553" t="str">
            <v>Departamento Administrativo de Planeación</v>
          </cell>
          <cell r="C1553">
            <v>2020003050335</v>
          </cell>
          <cell r="D1553" t="str">
            <v>Formulación Plan Estratégico Rio Atrato</v>
          </cell>
          <cell r="E1553" t="str">
            <v>01.01.2023</v>
          </cell>
          <cell r="F1553" t="str">
            <v>30.12.2023</v>
          </cell>
          <cell r="G1553">
            <v>0</v>
          </cell>
        </row>
        <row r="1554">
          <cell r="A1554" t="str">
            <v>2020003050335Contrato Apoyo Operador Log.</v>
          </cell>
          <cell r="B1554" t="str">
            <v>Departamento Administrativo de Planeación</v>
          </cell>
          <cell r="C1554">
            <v>2020003050335</v>
          </cell>
          <cell r="D1554" t="str">
            <v>Contrato Apoyo Operador Log.</v>
          </cell>
          <cell r="E1554" t="str">
            <v>01.01.2023</v>
          </cell>
          <cell r="F1554" t="str">
            <v>30.12.2023</v>
          </cell>
          <cell r="G1554">
            <v>0</v>
          </cell>
        </row>
        <row r="1555">
          <cell r="A1555" t="str">
            <v>2020003050335Contratación Equipo Prof. P.E.</v>
          </cell>
          <cell r="B1555" t="str">
            <v>Departamento Administrativo de Planeación</v>
          </cell>
          <cell r="C1555">
            <v>2020003050335</v>
          </cell>
          <cell r="D1555" t="str">
            <v>Contratación Equipo Prof. P.E.</v>
          </cell>
          <cell r="E1555" t="str">
            <v>01.01.2023</v>
          </cell>
          <cell r="F1555" t="str">
            <v>30.12.2023</v>
          </cell>
          <cell r="G1555">
            <v>0</v>
          </cell>
        </row>
        <row r="1556">
          <cell r="A1556" t="str">
            <v>2020003050340Soportar,almacenar,adecuar ERP</v>
          </cell>
          <cell r="B1556" t="str">
            <v>PENSIONES ANTIOQUIA</v>
          </cell>
          <cell r="C1556">
            <v>2020003050340</v>
          </cell>
          <cell r="D1556" t="str">
            <v>Soportar,almacenar,adecuar ERP</v>
          </cell>
          <cell r="E1556" t="str">
            <v>01.01.2023</v>
          </cell>
          <cell r="F1556" t="str">
            <v>30.12.2023</v>
          </cell>
        </row>
        <row r="1557">
          <cell r="A1557" t="str">
            <v>2021003050106Realizar capitalización al Ferrocarril</v>
          </cell>
          <cell r="B1557" t="str">
            <v>Promotora Ferrocarril de Antioquia</v>
          </cell>
          <cell r="C1557">
            <v>2021003050106</v>
          </cell>
          <cell r="D1557" t="str">
            <v>Realizar capitalización al Ferrocarril</v>
          </cell>
          <cell r="E1557" t="str">
            <v>01.01.2023</v>
          </cell>
          <cell r="F1557" t="str">
            <v>30.12.2023</v>
          </cell>
          <cell r="G1557">
            <v>1</v>
          </cell>
        </row>
        <row r="1558">
          <cell r="A1558" t="str">
            <v/>
          </cell>
        </row>
        <row r="1559">
          <cell r="A1559" t="str">
            <v/>
          </cell>
        </row>
        <row r="1560">
          <cell r="A1560" t="str">
            <v/>
          </cell>
        </row>
        <row r="1561">
          <cell r="A1561" t="str">
            <v/>
          </cell>
        </row>
        <row r="1562">
          <cell r="A1562" t="str">
            <v/>
          </cell>
        </row>
        <row r="1563">
          <cell r="A1563" t="str">
            <v/>
          </cell>
        </row>
        <row r="1564">
          <cell r="A1564" t="str">
            <v/>
          </cell>
        </row>
        <row r="1565">
          <cell r="A1565" t="str">
            <v/>
          </cell>
        </row>
        <row r="1566">
          <cell r="A1566" t="str">
            <v/>
          </cell>
        </row>
        <row r="1567">
          <cell r="A1567" t="str">
            <v/>
          </cell>
        </row>
        <row r="1568">
          <cell r="A1568" t="str">
            <v/>
          </cell>
        </row>
        <row r="1569">
          <cell r="A1569" t="str">
            <v/>
          </cell>
        </row>
        <row r="1570">
          <cell r="A1570" t="str">
            <v/>
          </cell>
        </row>
        <row r="1571">
          <cell r="A1571" t="str">
            <v/>
          </cell>
        </row>
        <row r="1572">
          <cell r="A1572" t="str">
            <v/>
          </cell>
        </row>
        <row r="1573">
          <cell r="A1573" t="str">
            <v/>
          </cell>
        </row>
        <row r="1574">
          <cell r="A1574" t="str">
            <v/>
          </cell>
        </row>
        <row r="1575">
          <cell r="A1575" t="str">
            <v/>
          </cell>
        </row>
        <row r="1576">
          <cell r="A1576" t="str">
            <v/>
          </cell>
        </row>
        <row r="1577">
          <cell r="A1577" t="str">
            <v/>
          </cell>
        </row>
        <row r="1578">
          <cell r="A1578" t="str">
            <v/>
          </cell>
        </row>
        <row r="1579">
          <cell r="A1579" t="str">
            <v/>
          </cell>
        </row>
        <row r="1580">
          <cell r="A1580" t="str">
            <v/>
          </cell>
        </row>
        <row r="1581">
          <cell r="A1581" t="str">
            <v/>
          </cell>
        </row>
        <row r="1582">
          <cell r="A1582" t="str">
            <v/>
          </cell>
        </row>
        <row r="1583">
          <cell r="A1583" t="str">
            <v/>
          </cell>
        </row>
        <row r="1584">
          <cell r="A1584" t="str">
            <v/>
          </cell>
        </row>
        <row r="1585">
          <cell r="A1585" t="str">
            <v/>
          </cell>
        </row>
        <row r="1586">
          <cell r="A1586" t="str">
            <v/>
          </cell>
        </row>
        <row r="1587">
          <cell r="A1587" t="str">
            <v/>
          </cell>
        </row>
        <row r="1588">
          <cell r="A1588" t="str">
            <v/>
          </cell>
        </row>
        <row r="1589">
          <cell r="A1589" t="str">
            <v/>
          </cell>
        </row>
        <row r="1590">
          <cell r="A1590" t="str">
            <v/>
          </cell>
        </row>
        <row r="1591">
          <cell r="A1591" t="str">
            <v/>
          </cell>
        </row>
        <row r="1592">
          <cell r="A1592" t="str">
            <v/>
          </cell>
        </row>
        <row r="1593">
          <cell r="A1593" t="str">
            <v/>
          </cell>
        </row>
        <row r="1594">
          <cell r="A1594" t="str">
            <v/>
          </cell>
        </row>
        <row r="1595">
          <cell r="A1595" t="str">
            <v/>
          </cell>
        </row>
        <row r="1596">
          <cell r="A1596" t="str">
            <v/>
          </cell>
        </row>
        <row r="1597">
          <cell r="A1597" t="str">
            <v/>
          </cell>
        </row>
        <row r="1598">
          <cell r="A1598" t="str">
            <v/>
          </cell>
        </row>
        <row r="1599">
          <cell r="A1599" t="str">
            <v/>
          </cell>
        </row>
        <row r="1600">
          <cell r="A1600" t="str">
            <v/>
          </cell>
        </row>
        <row r="1601">
          <cell r="A1601" t="str">
            <v/>
          </cell>
        </row>
        <row r="1602">
          <cell r="A1602" t="str">
            <v/>
          </cell>
        </row>
        <row r="1603">
          <cell r="A1603" t="str">
            <v/>
          </cell>
        </row>
        <row r="1604">
          <cell r="A1604" t="str">
            <v/>
          </cell>
        </row>
        <row r="1605">
          <cell r="A1605" t="str">
            <v/>
          </cell>
        </row>
        <row r="1606">
          <cell r="A1606" t="str">
            <v/>
          </cell>
        </row>
        <row r="1607">
          <cell r="A1607" t="str">
            <v/>
          </cell>
        </row>
        <row r="1608">
          <cell r="A1608" t="str">
            <v/>
          </cell>
        </row>
        <row r="1609">
          <cell r="A1609" t="str">
            <v/>
          </cell>
        </row>
        <row r="1610">
          <cell r="A1610" t="str">
            <v/>
          </cell>
        </row>
        <row r="1611">
          <cell r="A1611" t="str">
            <v/>
          </cell>
        </row>
        <row r="1612">
          <cell r="A1612" t="str">
            <v/>
          </cell>
        </row>
        <row r="1613">
          <cell r="A1613" t="str">
            <v/>
          </cell>
        </row>
        <row r="1614">
          <cell r="A1614" t="str">
            <v/>
          </cell>
        </row>
        <row r="1615">
          <cell r="A1615" t="str">
            <v/>
          </cell>
        </row>
        <row r="1616">
          <cell r="A1616" t="str">
            <v/>
          </cell>
        </row>
        <row r="1617">
          <cell r="A1617" t="str">
            <v/>
          </cell>
        </row>
        <row r="1618">
          <cell r="A1618" t="str">
            <v/>
          </cell>
        </row>
        <row r="1619">
          <cell r="A1619" t="str">
            <v/>
          </cell>
        </row>
        <row r="1620">
          <cell r="A1620" t="str">
            <v/>
          </cell>
        </row>
        <row r="1621">
          <cell r="A1621" t="str">
            <v/>
          </cell>
        </row>
        <row r="1622">
          <cell r="A1622" t="str">
            <v/>
          </cell>
        </row>
        <row r="1623">
          <cell r="A1623" t="str">
            <v/>
          </cell>
        </row>
        <row r="1624">
          <cell r="A1624" t="str">
            <v/>
          </cell>
        </row>
        <row r="1625">
          <cell r="A1625" t="str">
            <v/>
          </cell>
        </row>
        <row r="1626">
          <cell r="A1626" t="str">
            <v/>
          </cell>
        </row>
        <row r="1627">
          <cell r="A1627" t="str">
            <v/>
          </cell>
        </row>
        <row r="1628">
          <cell r="A1628" t="str">
            <v/>
          </cell>
        </row>
        <row r="1629">
          <cell r="A1629" t="str">
            <v/>
          </cell>
        </row>
        <row r="1630">
          <cell r="A1630" t="str">
            <v/>
          </cell>
        </row>
        <row r="1631">
          <cell r="A1631" t="str">
            <v/>
          </cell>
        </row>
        <row r="1632">
          <cell r="A1632" t="str">
            <v/>
          </cell>
        </row>
        <row r="1633">
          <cell r="A1633" t="str">
            <v/>
          </cell>
        </row>
        <row r="1634">
          <cell r="A1634" t="str">
            <v/>
          </cell>
        </row>
        <row r="1635">
          <cell r="A1635" t="str">
            <v/>
          </cell>
        </row>
        <row r="1636">
          <cell r="A1636" t="str">
            <v/>
          </cell>
        </row>
        <row r="1637">
          <cell r="A1637" t="str">
            <v/>
          </cell>
        </row>
        <row r="1638">
          <cell r="A1638" t="str">
            <v/>
          </cell>
        </row>
        <row r="1639">
          <cell r="A1639" t="str">
            <v/>
          </cell>
        </row>
        <row r="1640">
          <cell r="A1640" t="str">
            <v/>
          </cell>
        </row>
        <row r="1641">
          <cell r="A1641" t="str">
            <v/>
          </cell>
        </row>
        <row r="1642">
          <cell r="A1642" t="str">
            <v/>
          </cell>
        </row>
        <row r="1643">
          <cell r="A1643" t="str">
            <v/>
          </cell>
        </row>
        <row r="1644">
          <cell r="A1644" t="str">
            <v/>
          </cell>
        </row>
        <row r="1645">
          <cell r="A1645" t="str">
            <v/>
          </cell>
        </row>
        <row r="1646">
          <cell r="A1646" t="str">
            <v/>
          </cell>
        </row>
        <row r="1647">
          <cell r="A1647" t="str">
            <v/>
          </cell>
        </row>
        <row r="1648">
          <cell r="A1648" t="str">
            <v/>
          </cell>
        </row>
        <row r="1649">
          <cell r="A1649" t="str">
            <v/>
          </cell>
        </row>
        <row r="1650">
          <cell r="A1650" t="str">
            <v/>
          </cell>
        </row>
        <row r="1651">
          <cell r="A1651" t="str">
            <v/>
          </cell>
        </row>
        <row r="1652">
          <cell r="A1652" t="str">
            <v/>
          </cell>
        </row>
        <row r="1653">
          <cell r="A1653" t="str">
            <v/>
          </cell>
        </row>
        <row r="1654">
          <cell r="A1654" t="str">
            <v/>
          </cell>
        </row>
        <row r="1655">
          <cell r="A1655" t="str">
            <v/>
          </cell>
        </row>
        <row r="1656">
          <cell r="A1656" t="str">
            <v/>
          </cell>
        </row>
        <row r="1657">
          <cell r="A1657" t="str">
            <v/>
          </cell>
        </row>
        <row r="1658">
          <cell r="A1658" t="str">
            <v/>
          </cell>
        </row>
        <row r="1659">
          <cell r="A1659" t="str">
            <v/>
          </cell>
        </row>
        <row r="1660">
          <cell r="A1660" t="str">
            <v/>
          </cell>
        </row>
        <row r="1661">
          <cell r="A1661" t="str">
            <v/>
          </cell>
        </row>
        <row r="1662">
          <cell r="A1662" t="str">
            <v/>
          </cell>
        </row>
        <row r="1663">
          <cell r="A1663" t="str">
            <v/>
          </cell>
        </row>
        <row r="1664">
          <cell r="A1664" t="str">
            <v/>
          </cell>
        </row>
        <row r="1665">
          <cell r="A1665" t="str">
            <v/>
          </cell>
        </row>
        <row r="1666">
          <cell r="A1666" t="str">
            <v/>
          </cell>
        </row>
        <row r="1667">
          <cell r="A1667" t="str">
            <v/>
          </cell>
        </row>
        <row r="1668">
          <cell r="A1668" t="str">
            <v/>
          </cell>
        </row>
        <row r="1669">
          <cell r="A1669" t="str">
            <v/>
          </cell>
        </row>
        <row r="1670">
          <cell r="A1670" t="str">
            <v/>
          </cell>
        </row>
        <row r="1671">
          <cell r="A1671" t="str">
            <v/>
          </cell>
        </row>
        <row r="1672">
          <cell r="A1672" t="str">
            <v/>
          </cell>
        </row>
        <row r="1673">
          <cell r="A1673" t="str">
            <v/>
          </cell>
        </row>
        <row r="1674">
          <cell r="A1674" t="str">
            <v/>
          </cell>
        </row>
        <row r="1675">
          <cell r="A1675" t="str">
            <v/>
          </cell>
        </row>
        <row r="1676">
          <cell r="A1676" t="str">
            <v/>
          </cell>
        </row>
        <row r="1677">
          <cell r="A1677" t="str">
            <v/>
          </cell>
        </row>
        <row r="1678">
          <cell r="A1678" t="str">
            <v/>
          </cell>
        </row>
        <row r="1679">
          <cell r="A1679" t="str">
            <v/>
          </cell>
        </row>
        <row r="1680">
          <cell r="A1680" t="str">
            <v/>
          </cell>
        </row>
        <row r="1681">
          <cell r="A1681" t="str">
            <v/>
          </cell>
        </row>
        <row r="1682">
          <cell r="A1682" t="str">
            <v/>
          </cell>
        </row>
        <row r="1683">
          <cell r="A1683" t="str">
            <v/>
          </cell>
        </row>
        <row r="1684">
          <cell r="A1684" t="str">
            <v/>
          </cell>
        </row>
        <row r="1685">
          <cell r="A1685" t="str">
            <v/>
          </cell>
        </row>
        <row r="1686">
          <cell r="A1686" t="str">
            <v/>
          </cell>
        </row>
        <row r="1687">
          <cell r="A1687" t="str">
            <v/>
          </cell>
        </row>
        <row r="1688">
          <cell r="A1688" t="str">
            <v/>
          </cell>
        </row>
        <row r="1689">
          <cell r="A1689" t="str">
            <v/>
          </cell>
        </row>
        <row r="1690">
          <cell r="A1690" t="str">
            <v/>
          </cell>
        </row>
        <row r="1691">
          <cell r="A1691" t="str">
            <v/>
          </cell>
        </row>
        <row r="1692">
          <cell r="A1692" t="str">
            <v/>
          </cell>
        </row>
        <row r="1693">
          <cell r="A1693" t="str">
            <v/>
          </cell>
        </row>
        <row r="1694">
          <cell r="A1694" t="str">
            <v/>
          </cell>
        </row>
        <row r="1695">
          <cell r="A1695" t="str">
            <v/>
          </cell>
        </row>
        <row r="1696">
          <cell r="A1696" t="str">
            <v/>
          </cell>
        </row>
        <row r="1697">
          <cell r="A1697" t="str">
            <v/>
          </cell>
        </row>
        <row r="1698">
          <cell r="A1698" t="str">
            <v/>
          </cell>
        </row>
        <row r="1699">
          <cell r="A1699" t="str">
            <v/>
          </cell>
        </row>
        <row r="1700">
          <cell r="A1700" t="str">
            <v/>
          </cell>
        </row>
        <row r="1701">
          <cell r="A1701" t="str">
            <v/>
          </cell>
        </row>
        <row r="1702">
          <cell r="A1702" t="str">
            <v/>
          </cell>
        </row>
        <row r="1703">
          <cell r="A1703" t="str">
            <v/>
          </cell>
        </row>
        <row r="1704">
          <cell r="A1704" t="str">
            <v/>
          </cell>
        </row>
        <row r="1705">
          <cell r="A1705" t="str">
            <v/>
          </cell>
        </row>
        <row r="1706">
          <cell r="A1706" t="str">
            <v/>
          </cell>
        </row>
        <row r="1707">
          <cell r="A1707" t="str">
            <v/>
          </cell>
        </row>
        <row r="1708">
          <cell r="A1708" t="str">
            <v/>
          </cell>
        </row>
        <row r="1709">
          <cell r="A1709" t="str">
            <v/>
          </cell>
        </row>
        <row r="1710">
          <cell r="A1710" t="str">
            <v/>
          </cell>
        </row>
        <row r="1711">
          <cell r="A1711" t="str">
            <v/>
          </cell>
        </row>
        <row r="1712">
          <cell r="A1712" t="str">
            <v/>
          </cell>
        </row>
        <row r="1713">
          <cell r="A1713" t="str">
            <v/>
          </cell>
        </row>
        <row r="1714">
          <cell r="A1714" t="str">
            <v/>
          </cell>
        </row>
        <row r="1715">
          <cell r="A1715" t="str">
            <v/>
          </cell>
        </row>
        <row r="1716">
          <cell r="A1716" t="str">
            <v/>
          </cell>
        </row>
        <row r="1717">
          <cell r="A1717" t="str">
            <v/>
          </cell>
        </row>
        <row r="1718">
          <cell r="A1718" t="str">
            <v/>
          </cell>
        </row>
        <row r="1719">
          <cell r="A1719" t="str">
            <v/>
          </cell>
        </row>
        <row r="1720">
          <cell r="A1720" t="str">
            <v/>
          </cell>
        </row>
        <row r="1721">
          <cell r="A1721" t="str">
            <v/>
          </cell>
        </row>
        <row r="1722">
          <cell r="A1722" t="str">
            <v/>
          </cell>
        </row>
        <row r="1723">
          <cell r="A1723" t="str">
            <v/>
          </cell>
        </row>
        <row r="1724">
          <cell r="A1724" t="str">
            <v/>
          </cell>
        </row>
        <row r="1725">
          <cell r="A1725" t="str">
            <v/>
          </cell>
        </row>
        <row r="1726">
          <cell r="A1726" t="str">
            <v/>
          </cell>
        </row>
        <row r="1727">
          <cell r="A1727" t="str">
            <v/>
          </cell>
        </row>
        <row r="1728">
          <cell r="A1728" t="str">
            <v/>
          </cell>
        </row>
        <row r="1729">
          <cell r="A1729" t="str">
            <v/>
          </cell>
        </row>
        <row r="1730">
          <cell r="A1730" t="str">
            <v/>
          </cell>
        </row>
        <row r="1731">
          <cell r="A1731" t="str">
            <v/>
          </cell>
        </row>
        <row r="1732">
          <cell r="A1732" t="str">
            <v/>
          </cell>
        </row>
        <row r="1733">
          <cell r="A1733" t="str">
            <v/>
          </cell>
        </row>
        <row r="1734">
          <cell r="A1734" t="str">
            <v/>
          </cell>
        </row>
        <row r="1735">
          <cell r="A1735" t="str">
            <v/>
          </cell>
        </row>
        <row r="1736">
          <cell r="A1736" t="str">
            <v/>
          </cell>
        </row>
        <row r="1737">
          <cell r="A1737" t="str">
            <v/>
          </cell>
        </row>
        <row r="1738">
          <cell r="A1738" t="str">
            <v/>
          </cell>
        </row>
        <row r="1739">
          <cell r="A1739" t="str">
            <v/>
          </cell>
        </row>
        <row r="1740">
          <cell r="A1740" t="str">
            <v/>
          </cell>
        </row>
        <row r="1741">
          <cell r="A1741" t="str">
            <v/>
          </cell>
        </row>
        <row r="1742">
          <cell r="A1742" t="str">
            <v/>
          </cell>
        </row>
        <row r="1743">
          <cell r="A1743" t="str">
            <v/>
          </cell>
        </row>
        <row r="1744">
          <cell r="A1744" t="str">
            <v/>
          </cell>
        </row>
        <row r="1745">
          <cell r="A1745" t="str">
            <v/>
          </cell>
        </row>
        <row r="1746">
          <cell r="A1746" t="str">
            <v/>
          </cell>
        </row>
        <row r="1747">
          <cell r="A1747" t="str">
            <v/>
          </cell>
        </row>
        <row r="1748">
          <cell r="A1748" t="str">
            <v/>
          </cell>
        </row>
        <row r="1749">
          <cell r="A1749" t="str">
            <v/>
          </cell>
        </row>
        <row r="1750">
          <cell r="A1750" t="str">
            <v/>
          </cell>
        </row>
        <row r="1751">
          <cell r="A1751" t="str">
            <v/>
          </cell>
        </row>
        <row r="1752">
          <cell r="A1752" t="str">
            <v/>
          </cell>
        </row>
        <row r="1753">
          <cell r="A1753" t="str">
            <v/>
          </cell>
        </row>
        <row r="1754">
          <cell r="A1754" t="str">
            <v/>
          </cell>
        </row>
        <row r="1755">
          <cell r="A1755" t="str">
            <v/>
          </cell>
        </row>
        <row r="1756">
          <cell r="A1756" t="str">
            <v/>
          </cell>
        </row>
        <row r="1757">
          <cell r="A1757" t="str">
            <v/>
          </cell>
        </row>
        <row r="1758">
          <cell r="A1758" t="str">
            <v/>
          </cell>
        </row>
        <row r="1759">
          <cell r="A1759" t="str">
            <v/>
          </cell>
        </row>
        <row r="1760">
          <cell r="A1760" t="str">
            <v/>
          </cell>
        </row>
        <row r="1761">
          <cell r="A1761" t="str">
            <v/>
          </cell>
        </row>
        <row r="1762">
          <cell r="A1762" t="str">
            <v/>
          </cell>
        </row>
        <row r="1763">
          <cell r="A1763" t="str">
            <v/>
          </cell>
        </row>
        <row r="1764">
          <cell r="A1764" t="str">
            <v/>
          </cell>
        </row>
        <row r="1765">
          <cell r="A1765" t="str">
            <v/>
          </cell>
        </row>
        <row r="1766">
          <cell r="A1766" t="str">
            <v/>
          </cell>
        </row>
        <row r="1767">
          <cell r="A1767" t="str">
            <v/>
          </cell>
        </row>
        <row r="1768">
          <cell r="A1768" t="str">
            <v/>
          </cell>
        </row>
        <row r="1769">
          <cell r="A1769" t="str">
            <v/>
          </cell>
        </row>
        <row r="1770">
          <cell r="A1770" t="str">
            <v/>
          </cell>
        </row>
        <row r="1771">
          <cell r="A1771" t="str">
            <v/>
          </cell>
        </row>
        <row r="1772">
          <cell r="A1772" t="str">
            <v/>
          </cell>
        </row>
        <row r="1773">
          <cell r="A1773" t="str">
            <v/>
          </cell>
        </row>
        <row r="1774">
          <cell r="A1774" t="str">
            <v/>
          </cell>
        </row>
        <row r="1775">
          <cell r="A1775" t="str">
            <v/>
          </cell>
        </row>
        <row r="1776">
          <cell r="A1776" t="str">
            <v/>
          </cell>
        </row>
        <row r="1777">
          <cell r="A1777" t="str">
            <v/>
          </cell>
        </row>
        <row r="1778">
          <cell r="A1778" t="str">
            <v/>
          </cell>
        </row>
        <row r="1779">
          <cell r="A1779" t="str">
            <v/>
          </cell>
        </row>
        <row r="1780">
          <cell r="A1780" t="str">
            <v/>
          </cell>
        </row>
        <row r="1781">
          <cell r="A1781" t="str">
            <v/>
          </cell>
        </row>
        <row r="1782">
          <cell r="A1782" t="str">
            <v/>
          </cell>
        </row>
        <row r="1783">
          <cell r="A1783" t="str">
            <v/>
          </cell>
        </row>
        <row r="1784">
          <cell r="A1784" t="str">
            <v/>
          </cell>
        </row>
        <row r="1785">
          <cell r="A1785" t="str">
            <v/>
          </cell>
        </row>
        <row r="1786">
          <cell r="A1786" t="str">
            <v/>
          </cell>
        </row>
        <row r="1787">
          <cell r="A1787" t="str">
            <v/>
          </cell>
        </row>
        <row r="1788">
          <cell r="A1788" t="str">
            <v/>
          </cell>
        </row>
        <row r="1789">
          <cell r="A1789" t="str">
            <v/>
          </cell>
        </row>
        <row r="1790">
          <cell r="A1790" t="str">
            <v/>
          </cell>
        </row>
        <row r="1791">
          <cell r="A1791" t="str">
            <v/>
          </cell>
        </row>
        <row r="1792">
          <cell r="A1792" t="str">
            <v/>
          </cell>
        </row>
        <row r="1793">
          <cell r="A1793" t="str">
            <v/>
          </cell>
        </row>
        <row r="1794">
          <cell r="A1794" t="str">
            <v/>
          </cell>
        </row>
        <row r="1795">
          <cell r="A1795" t="str">
            <v/>
          </cell>
        </row>
        <row r="1796">
          <cell r="A1796" t="str">
            <v/>
          </cell>
        </row>
        <row r="1797">
          <cell r="A1797" t="str">
            <v/>
          </cell>
        </row>
        <row r="1798">
          <cell r="A1798" t="str">
            <v/>
          </cell>
        </row>
        <row r="1799">
          <cell r="A1799" t="str">
            <v/>
          </cell>
        </row>
        <row r="1800">
          <cell r="A1800" t="str">
            <v/>
          </cell>
        </row>
        <row r="1801">
          <cell r="A1801" t="str">
            <v/>
          </cell>
        </row>
        <row r="1802">
          <cell r="A1802" t="str">
            <v/>
          </cell>
        </row>
        <row r="1803">
          <cell r="A1803" t="str">
            <v/>
          </cell>
        </row>
        <row r="1804">
          <cell r="A1804" t="str">
            <v/>
          </cell>
        </row>
        <row r="1805">
          <cell r="A1805" t="str">
            <v/>
          </cell>
        </row>
        <row r="1806">
          <cell r="A1806" t="str">
            <v/>
          </cell>
        </row>
        <row r="1807">
          <cell r="A1807" t="str">
            <v/>
          </cell>
        </row>
        <row r="1808">
          <cell r="A1808" t="str">
            <v/>
          </cell>
        </row>
        <row r="1809">
          <cell r="A1809" t="str">
            <v/>
          </cell>
        </row>
        <row r="1810">
          <cell r="A1810" t="str">
            <v/>
          </cell>
        </row>
        <row r="1811">
          <cell r="A1811" t="str">
            <v/>
          </cell>
        </row>
        <row r="1812">
          <cell r="A1812" t="str">
            <v/>
          </cell>
        </row>
        <row r="1813">
          <cell r="A1813" t="str">
            <v/>
          </cell>
        </row>
        <row r="1814">
          <cell r="A1814" t="str">
            <v/>
          </cell>
        </row>
        <row r="1815">
          <cell r="A1815" t="str">
            <v/>
          </cell>
        </row>
        <row r="1816">
          <cell r="A1816" t="str">
            <v/>
          </cell>
        </row>
        <row r="1817">
          <cell r="A1817" t="str">
            <v/>
          </cell>
        </row>
        <row r="1818">
          <cell r="A1818" t="str">
            <v/>
          </cell>
        </row>
        <row r="1819">
          <cell r="A1819" t="str">
            <v/>
          </cell>
        </row>
        <row r="1820">
          <cell r="A1820" t="str">
            <v/>
          </cell>
        </row>
        <row r="1821">
          <cell r="A1821" t="str">
            <v/>
          </cell>
        </row>
        <row r="1822">
          <cell r="A1822" t="str">
            <v/>
          </cell>
        </row>
        <row r="1823">
          <cell r="A1823" t="str">
            <v/>
          </cell>
        </row>
        <row r="1824">
          <cell r="A1824" t="str">
            <v/>
          </cell>
        </row>
        <row r="1825">
          <cell r="A1825" t="str">
            <v/>
          </cell>
        </row>
        <row r="1826">
          <cell r="A1826" t="str">
            <v/>
          </cell>
        </row>
        <row r="1827">
          <cell r="A1827" t="str">
            <v/>
          </cell>
        </row>
        <row r="1828">
          <cell r="A1828" t="str">
            <v/>
          </cell>
        </row>
        <row r="1829">
          <cell r="A1829" t="str">
            <v/>
          </cell>
        </row>
        <row r="1830">
          <cell r="A1830" t="str">
            <v/>
          </cell>
        </row>
        <row r="1831">
          <cell r="A1831" t="str">
            <v/>
          </cell>
        </row>
        <row r="1832">
          <cell r="A1832" t="str">
            <v/>
          </cell>
        </row>
        <row r="1833">
          <cell r="A1833" t="str">
            <v/>
          </cell>
        </row>
        <row r="1834">
          <cell r="A1834" t="str">
            <v/>
          </cell>
        </row>
        <row r="1835">
          <cell r="A1835" t="str">
            <v/>
          </cell>
        </row>
        <row r="1836">
          <cell r="A1836" t="str">
            <v/>
          </cell>
        </row>
        <row r="1837">
          <cell r="A1837" t="str">
            <v/>
          </cell>
        </row>
        <row r="1838">
          <cell r="A1838" t="str">
            <v/>
          </cell>
        </row>
        <row r="1839">
          <cell r="A1839" t="str">
            <v/>
          </cell>
        </row>
        <row r="1840">
          <cell r="A1840" t="str">
            <v/>
          </cell>
        </row>
        <row r="1841">
          <cell r="A1841" t="str">
            <v/>
          </cell>
        </row>
        <row r="1842">
          <cell r="A1842" t="str">
            <v/>
          </cell>
        </row>
        <row r="1843">
          <cell r="A1843" t="str">
            <v/>
          </cell>
        </row>
        <row r="1844">
          <cell r="A1844" t="str">
            <v/>
          </cell>
        </row>
        <row r="1845">
          <cell r="A1845" t="str">
            <v/>
          </cell>
        </row>
        <row r="1846">
          <cell r="A1846" t="str">
            <v/>
          </cell>
        </row>
        <row r="1847">
          <cell r="A1847" t="str">
            <v/>
          </cell>
        </row>
        <row r="1848">
          <cell r="A1848" t="str">
            <v/>
          </cell>
        </row>
        <row r="1849">
          <cell r="A1849" t="str">
            <v/>
          </cell>
        </row>
        <row r="1850">
          <cell r="A1850" t="str">
            <v/>
          </cell>
        </row>
        <row r="1851">
          <cell r="A1851" t="str">
            <v/>
          </cell>
        </row>
        <row r="1852">
          <cell r="A1852" t="str">
            <v/>
          </cell>
        </row>
        <row r="1853">
          <cell r="A1853" t="str">
            <v/>
          </cell>
        </row>
        <row r="1854">
          <cell r="A1854" t="str">
            <v/>
          </cell>
        </row>
        <row r="1855">
          <cell r="A1855" t="str">
            <v/>
          </cell>
        </row>
        <row r="1856">
          <cell r="A1856" t="str">
            <v/>
          </cell>
        </row>
        <row r="1857">
          <cell r="A1857" t="str">
            <v/>
          </cell>
        </row>
        <row r="1858">
          <cell r="A1858" t="str">
            <v/>
          </cell>
        </row>
        <row r="1859">
          <cell r="A1859" t="str">
            <v/>
          </cell>
        </row>
        <row r="1860">
          <cell r="A1860" t="str">
            <v/>
          </cell>
        </row>
        <row r="1861">
          <cell r="A1861" t="str">
            <v/>
          </cell>
        </row>
        <row r="1862">
          <cell r="A1862" t="str">
            <v/>
          </cell>
        </row>
        <row r="1863">
          <cell r="A1863" t="str">
            <v/>
          </cell>
        </row>
        <row r="1864">
          <cell r="A1864" t="str">
            <v/>
          </cell>
        </row>
        <row r="1865">
          <cell r="A1865" t="str">
            <v/>
          </cell>
        </row>
        <row r="1866">
          <cell r="A1866" t="str">
            <v/>
          </cell>
        </row>
        <row r="1867">
          <cell r="A1867" t="str">
            <v/>
          </cell>
        </row>
        <row r="1868">
          <cell r="A1868" t="str">
            <v/>
          </cell>
        </row>
        <row r="1869">
          <cell r="A1869" t="str">
            <v/>
          </cell>
        </row>
        <row r="1870">
          <cell r="A1870" t="str">
            <v/>
          </cell>
        </row>
        <row r="1871">
          <cell r="A1871" t="str">
            <v/>
          </cell>
        </row>
        <row r="1872">
          <cell r="A1872" t="str">
            <v/>
          </cell>
        </row>
        <row r="1873">
          <cell r="A1873" t="str">
            <v/>
          </cell>
        </row>
        <row r="1874">
          <cell r="A1874" t="str">
            <v/>
          </cell>
        </row>
        <row r="1875">
          <cell r="A1875" t="str">
            <v/>
          </cell>
        </row>
        <row r="1876">
          <cell r="A1876" t="str">
            <v/>
          </cell>
        </row>
        <row r="1877">
          <cell r="A1877" t="str">
            <v/>
          </cell>
        </row>
        <row r="1878">
          <cell r="A1878" t="str">
            <v/>
          </cell>
        </row>
        <row r="1879">
          <cell r="A1879" t="str">
            <v/>
          </cell>
        </row>
        <row r="1880">
          <cell r="A1880" t="str">
            <v/>
          </cell>
        </row>
        <row r="1881">
          <cell r="A1881" t="str">
            <v/>
          </cell>
        </row>
        <row r="1882">
          <cell r="A1882" t="str">
            <v/>
          </cell>
        </row>
        <row r="1883">
          <cell r="A1883" t="str">
            <v/>
          </cell>
        </row>
        <row r="1884">
          <cell r="A1884" t="str">
            <v/>
          </cell>
        </row>
        <row r="1885">
          <cell r="A1885" t="str">
            <v/>
          </cell>
        </row>
        <row r="1886">
          <cell r="A1886" t="str">
            <v/>
          </cell>
        </row>
        <row r="1887">
          <cell r="A1887" t="str">
            <v/>
          </cell>
        </row>
        <row r="1888">
          <cell r="A1888" t="str">
            <v/>
          </cell>
        </row>
        <row r="1889">
          <cell r="A1889" t="str">
            <v/>
          </cell>
        </row>
        <row r="1890">
          <cell r="A1890" t="str">
            <v/>
          </cell>
        </row>
        <row r="1891">
          <cell r="A1891" t="str">
            <v/>
          </cell>
        </row>
        <row r="1892">
          <cell r="A1892" t="str">
            <v/>
          </cell>
        </row>
        <row r="1893">
          <cell r="A1893" t="str">
            <v/>
          </cell>
        </row>
        <row r="1894">
          <cell r="A1894" t="str">
            <v/>
          </cell>
        </row>
        <row r="1895">
          <cell r="A1895" t="str">
            <v/>
          </cell>
        </row>
        <row r="1896">
          <cell r="A1896" t="str">
            <v/>
          </cell>
        </row>
        <row r="1897">
          <cell r="A1897" t="str">
            <v/>
          </cell>
        </row>
        <row r="1898">
          <cell r="A1898" t="str">
            <v/>
          </cell>
        </row>
        <row r="1899">
          <cell r="A1899" t="str">
            <v/>
          </cell>
        </row>
        <row r="1900">
          <cell r="A1900" t="str">
            <v/>
          </cell>
        </row>
        <row r="1901">
          <cell r="A1901" t="str">
            <v/>
          </cell>
        </row>
        <row r="1902">
          <cell r="A1902" t="str">
            <v/>
          </cell>
        </row>
        <row r="1903">
          <cell r="A1903" t="str">
            <v/>
          </cell>
        </row>
        <row r="1904">
          <cell r="A1904" t="str">
            <v/>
          </cell>
        </row>
        <row r="1905">
          <cell r="A1905" t="str">
            <v/>
          </cell>
        </row>
        <row r="1906">
          <cell r="A1906" t="str">
            <v/>
          </cell>
        </row>
        <row r="1907">
          <cell r="A1907" t="str">
            <v/>
          </cell>
        </row>
        <row r="1908">
          <cell r="A1908" t="str">
            <v/>
          </cell>
        </row>
        <row r="1909">
          <cell r="A1909" t="str">
            <v/>
          </cell>
        </row>
        <row r="1910">
          <cell r="A1910" t="str">
            <v/>
          </cell>
        </row>
        <row r="1911">
          <cell r="A1911" t="str">
            <v/>
          </cell>
        </row>
        <row r="1912">
          <cell r="A1912" t="str">
            <v/>
          </cell>
        </row>
        <row r="1913">
          <cell r="A1913" t="str">
            <v/>
          </cell>
        </row>
        <row r="1914">
          <cell r="A1914" t="str">
            <v/>
          </cell>
        </row>
        <row r="1915">
          <cell r="A1915" t="str">
            <v/>
          </cell>
        </row>
        <row r="1916">
          <cell r="A1916" t="str">
            <v/>
          </cell>
        </row>
        <row r="1917">
          <cell r="A1917" t="str">
            <v/>
          </cell>
        </row>
        <row r="1918">
          <cell r="A1918" t="str">
            <v/>
          </cell>
        </row>
        <row r="1919">
          <cell r="A1919" t="str">
            <v/>
          </cell>
        </row>
        <row r="1920">
          <cell r="A1920" t="str">
            <v/>
          </cell>
        </row>
        <row r="1921">
          <cell r="A1921" t="str">
            <v/>
          </cell>
        </row>
        <row r="1922">
          <cell r="A1922" t="str">
            <v/>
          </cell>
        </row>
        <row r="1923">
          <cell r="A1923" t="str">
            <v/>
          </cell>
        </row>
        <row r="1924">
          <cell r="A1924" t="str">
            <v/>
          </cell>
        </row>
        <row r="1925">
          <cell r="A1925" t="str">
            <v/>
          </cell>
        </row>
        <row r="1926">
          <cell r="A1926" t="str">
            <v/>
          </cell>
        </row>
        <row r="1927">
          <cell r="A1927" t="str">
            <v/>
          </cell>
        </row>
        <row r="1928">
          <cell r="A1928" t="str">
            <v/>
          </cell>
        </row>
        <row r="1929">
          <cell r="A1929" t="str">
            <v/>
          </cell>
        </row>
        <row r="1930">
          <cell r="A1930" t="str">
            <v/>
          </cell>
        </row>
        <row r="1931">
          <cell r="A1931" t="str">
            <v/>
          </cell>
        </row>
        <row r="1932">
          <cell r="A1932" t="str">
            <v/>
          </cell>
        </row>
        <row r="1933">
          <cell r="A1933" t="str">
            <v/>
          </cell>
        </row>
        <row r="1934">
          <cell r="A1934" t="str">
            <v/>
          </cell>
        </row>
        <row r="1935">
          <cell r="A1935" t="str">
            <v/>
          </cell>
        </row>
        <row r="1936">
          <cell r="A1936" t="str">
            <v/>
          </cell>
        </row>
        <row r="1937">
          <cell r="A1937" t="str">
            <v/>
          </cell>
        </row>
        <row r="1938">
          <cell r="A1938" t="str">
            <v/>
          </cell>
        </row>
        <row r="1939">
          <cell r="A1939" t="str">
            <v/>
          </cell>
        </row>
        <row r="1940">
          <cell r="A1940" t="str">
            <v/>
          </cell>
        </row>
        <row r="1941">
          <cell r="A1941" t="str">
            <v/>
          </cell>
        </row>
        <row r="1942">
          <cell r="A1942" t="str">
            <v/>
          </cell>
        </row>
        <row r="1943">
          <cell r="A1943" t="str">
            <v/>
          </cell>
        </row>
        <row r="1944">
          <cell r="A1944" t="str">
            <v/>
          </cell>
        </row>
        <row r="1945">
          <cell r="A1945" t="str">
            <v/>
          </cell>
        </row>
        <row r="1946">
          <cell r="A1946" t="str">
            <v/>
          </cell>
        </row>
        <row r="1947">
          <cell r="A1947" t="str">
            <v/>
          </cell>
        </row>
        <row r="1948">
          <cell r="A1948" t="str">
            <v/>
          </cell>
        </row>
        <row r="1949">
          <cell r="A1949" t="str">
            <v/>
          </cell>
        </row>
        <row r="1950">
          <cell r="A1950" t="str">
            <v/>
          </cell>
        </row>
        <row r="1951">
          <cell r="A1951" t="str">
            <v/>
          </cell>
        </row>
        <row r="1952">
          <cell r="A1952" t="str">
            <v/>
          </cell>
        </row>
        <row r="1953">
          <cell r="A1953" t="str">
            <v/>
          </cell>
        </row>
        <row r="1954">
          <cell r="A1954" t="str">
            <v/>
          </cell>
        </row>
        <row r="1955">
          <cell r="A1955" t="str">
            <v/>
          </cell>
        </row>
        <row r="1956">
          <cell r="A1956" t="str">
            <v/>
          </cell>
        </row>
        <row r="1957">
          <cell r="A1957" t="str">
            <v/>
          </cell>
        </row>
        <row r="1958">
          <cell r="A1958" t="str">
            <v/>
          </cell>
        </row>
        <row r="1959">
          <cell r="A1959" t="str">
            <v/>
          </cell>
        </row>
        <row r="1960">
          <cell r="A1960" t="str">
            <v/>
          </cell>
        </row>
        <row r="1961">
          <cell r="A1961" t="str">
            <v/>
          </cell>
        </row>
        <row r="1962">
          <cell r="A1962" t="str">
            <v/>
          </cell>
        </row>
        <row r="1963">
          <cell r="A1963" t="str">
            <v/>
          </cell>
        </row>
        <row r="1964">
          <cell r="A1964" t="str">
            <v/>
          </cell>
        </row>
        <row r="1965">
          <cell r="A1965" t="str">
            <v/>
          </cell>
        </row>
        <row r="1966">
          <cell r="A1966" t="str">
            <v/>
          </cell>
        </row>
        <row r="1967">
          <cell r="A1967" t="str">
            <v/>
          </cell>
        </row>
        <row r="1968">
          <cell r="A1968" t="str">
            <v/>
          </cell>
        </row>
        <row r="1969">
          <cell r="A1969" t="str">
            <v/>
          </cell>
        </row>
        <row r="1970">
          <cell r="A1970" t="str">
            <v/>
          </cell>
        </row>
        <row r="1971">
          <cell r="A1971" t="str">
            <v/>
          </cell>
        </row>
        <row r="1972">
          <cell r="A1972" t="str">
            <v/>
          </cell>
        </row>
        <row r="1973">
          <cell r="A1973" t="str">
            <v/>
          </cell>
        </row>
        <row r="1974">
          <cell r="A1974" t="str">
            <v/>
          </cell>
        </row>
        <row r="1975">
          <cell r="A1975" t="str">
            <v/>
          </cell>
        </row>
        <row r="1976">
          <cell r="A1976" t="str">
            <v/>
          </cell>
        </row>
        <row r="1977">
          <cell r="A1977" t="str">
            <v/>
          </cell>
        </row>
        <row r="1978">
          <cell r="A1978" t="str">
            <v/>
          </cell>
        </row>
        <row r="1979">
          <cell r="A1979" t="str">
            <v/>
          </cell>
        </row>
        <row r="1980">
          <cell r="A1980" t="str">
            <v/>
          </cell>
        </row>
        <row r="1981">
          <cell r="A1981" t="str">
            <v/>
          </cell>
        </row>
        <row r="1982">
          <cell r="A1982" t="str">
            <v/>
          </cell>
        </row>
        <row r="1983">
          <cell r="A1983" t="str">
            <v/>
          </cell>
        </row>
        <row r="1984">
          <cell r="A1984" t="str">
            <v/>
          </cell>
        </row>
        <row r="1985">
          <cell r="A1985" t="str">
            <v/>
          </cell>
        </row>
        <row r="1986">
          <cell r="A1986" t="str">
            <v/>
          </cell>
        </row>
        <row r="1987">
          <cell r="A1987" t="str">
            <v/>
          </cell>
        </row>
        <row r="1988">
          <cell r="A1988" t="str">
            <v/>
          </cell>
        </row>
        <row r="1989">
          <cell r="A1989" t="str">
            <v/>
          </cell>
        </row>
        <row r="1990">
          <cell r="A1990" t="str">
            <v/>
          </cell>
        </row>
        <row r="1991">
          <cell r="A1991" t="str">
            <v/>
          </cell>
        </row>
        <row r="1992">
          <cell r="A1992" t="str">
            <v/>
          </cell>
        </row>
        <row r="1993">
          <cell r="A1993" t="str">
            <v/>
          </cell>
        </row>
        <row r="1994">
          <cell r="A1994" t="str">
            <v/>
          </cell>
        </row>
        <row r="1995">
          <cell r="A1995" t="str">
            <v/>
          </cell>
        </row>
        <row r="1996">
          <cell r="A1996" t="str">
            <v/>
          </cell>
        </row>
        <row r="1997">
          <cell r="A1997" t="str">
            <v/>
          </cell>
        </row>
        <row r="1998">
          <cell r="A1998" t="str">
            <v/>
          </cell>
        </row>
        <row r="1999">
          <cell r="A1999" t="str">
            <v/>
          </cell>
        </row>
        <row r="2000">
          <cell r="A2000" t="str">
            <v/>
          </cell>
        </row>
        <row r="2001">
          <cell r="A2001" t="str">
            <v/>
          </cell>
        </row>
        <row r="2002">
          <cell r="A2002" t="str">
            <v/>
          </cell>
        </row>
        <row r="2003">
          <cell r="A2003" t="str">
            <v/>
          </cell>
        </row>
        <row r="2004">
          <cell r="A2004" t="str">
            <v/>
          </cell>
        </row>
        <row r="2005">
          <cell r="A2005" t="str">
            <v/>
          </cell>
        </row>
        <row r="2006">
          <cell r="A2006" t="str">
            <v/>
          </cell>
        </row>
        <row r="2007">
          <cell r="A2007" t="str">
            <v/>
          </cell>
        </row>
        <row r="2008">
          <cell r="A2008" t="str">
            <v/>
          </cell>
        </row>
        <row r="2009">
          <cell r="A2009" t="str">
            <v/>
          </cell>
        </row>
        <row r="2010">
          <cell r="A2010" t="str">
            <v/>
          </cell>
        </row>
        <row r="2011">
          <cell r="A2011" t="str">
            <v/>
          </cell>
        </row>
        <row r="2012">
          <cell r="A2012" t="str">
            <v/>
          </cell>
        </row>
        <row r="2013">
          <cell r="A2013" t="str">
            <v/>
          </cell>
        </row>
        <row r="2014">
          <cell r="A2014" t="str">
            <v/>
          </cell>
        </row>
        <row r="2015">
          <cell r="A2015" t="str">
            <v/>
          </cell>
        </row>
        <row r="2016">
          <cell r="A2016" t="str">
            <v/>
          </cell>
        </row>
        <row r="2017">
          <cell r="A2017" t="str">
            <v/>
          </cell>
        </row>
        <row r="2018">
          <cell r="A2018" t="str">
            <v/>
          </cell>
        </row>
        <row r="2019">
          <cell r="A2019" t="str">
            <v/>
          </cell>
        </row>
        <row r="2020">
          <cell r="A2020" t="str">
            <v/>
          </cell>
        </row>
        <row r="2021">
          <cell r="A2021" t="str">
            <v/>
          </cell>
        </row>
        <row r="2022">
          <cell r="A2022" t="str">
            <v/>
          </cell>
        </row>
        <row r="2023">
          <cell r="A2023" t="str">
            <v/>
          </cell>
        </row>
        <row r="2024">
          <cell r="A2024" t="str">
            <v/>
          </cell>
        </row>
        <row r="2025">
          <cell r="A2025" t="str">
            <v/>
          </cell>
        </row>
        <row r="2026">
          <cell r="A2026" t="str">
            <v/>
          </cell>
        </row>
        <row r="2027">
          <cell r="A2027" t="str">
            <v/>
          </cell>
        </row>
        <row r="2028">
          <cell r="A2028" t="str">
            <v/>
          </cell>
        </row>
        <row r="2029">
          <cell r="A2029" t="str">
            <v/>
          </cell>
        </row>
        <row r="2030">
          <cell r="A2030" t="str">
            <v/>
          </cell>
        </row>
        <row r="2031">
          <cell r="A2031" t="str">
            <v/>
          </cell>
        </row>
        <row r="2032">
          <cell r="A2032" t="str">
            <v/>
          </cell>
        </row>
        <row r="2033">
          <cell r="A2033" t="str">
            <v/>
          </cell>
        </row>
        <row r="2034">
          <cell r="A2034" t="str">
            <v/>
          </cell>
        </row>
        <row r="2035">
          <cell r="A2035" t="str">
            <v/>
          </cell>
        </row>
        <row r="2036">
          <cell r="A2036" t="str">
            <v/>
          </cell>
        </row>
        <row r="2037">
          <cell r="A2037" t="str">
            <v/>
          </cell>
        </row>
        <row r="2038">
          <cell r="A2038" t="str">
            <v/>
          </cell>
        </row>
        <row r="2039">
          <cell r="A2039" t="str">
            <v/>
          </cell>
        </row>
        <row r="2040">
          <cell r="A2040" t="str">
            <v/>
          </cell>
        </row>
        <row r="2041">
          <cell r="A2041" t="str">
            <v/>
          </cell>
        </row>
        <row r="2042">
          <cell r="A2042" t="str">
            <v/>
          </cell>
        </row>
        <row r="2043">
          <cell r="A2043" t="str">
            <v/>
          </cell>
        </row>
        <row r="2044">
          <cell r="A2044" t="str">
            <v/>
          </cell>
        </row>
        <row r="2045">
          <cell r="A2045" t="str">
            <v/>
          </cell>
        </row>
        <row r="2046">
          <cell r="A2046" t="str">
            <v/>
          </cell>
        </row>
        <row r="2047">
          <cell r="A2047" t="str">
            <v/>
          </cell>
        </row>
        <row r="2048">
          <cell r="A2048" t="str">
            <v/>
          </cell>
        </row>
        <row r="2049">
          <cell r="A2049" t="str">
            <v/>
          </cell>
        </row>
        <row r="2050">
          <cell r="A2050" t="str">
            <v/>
          </cell>
        </row>
        <row r="2051">
          <cell r="A2051" t="str">
            <v/>
          </cell>
        </row>
        <row r="2052">
          <cell r="A2052" t="str">
            <v/>
          </cell>
        </row>
        <row r="2053">
          <cell r="A2053" t="str">
            <v/>
          </cell>
        </row>
        <row r="2054">
          <cell r="A2054" t="str">
            <v/>
          </cell>
        </row>
        <row r="2055">
          <cell r="A2055" t="str">
            <v/>
          </cell>
        </row>
        <row r="2056">
          <cell r="A2056" t="str">
            <v/>
          </cell>
        </row>
        <row r="2057">
          <cell r="A2057" t="str">
            <v/>
          </cell>
        </row>
        <row r="2058">
          <cell r="A2058" t="str">
            <v/>
          </cell>
        </row>
        <row r="2059">
          <cell r="A2059" t="str">
            <v/>
          </cell>
        </row>
        <row r="2060">
          <cell r="A2060" t="str">
            <v/>
          </cell>
        </row>
        <row r="2061">
          <cell r="A2061" t="str">
            <v/>
          </cell>
        </row>
        <row r="2062">
          <cell r="A2062" t="str">
            <v/>
          </cell>
        </row>
        <row r="2063">
          <cell r="A2063" t="str">
            <v/>
          </cell>
        </row>
        <row r="2064">
          <cell r="A2064" t="str">
            <v/>
          </cell>
        </row>
        <row r="2065">
          <cell r="A2065" t="str">
            <v/>
          </cell>
        </row>
        <row r="2066">
          <cell r="A2066" t="str">
            <v/>
          </cell>
        </row>
        <row r="2067">
          <cell r="A2067" t="str">
            <v/>
          </cell>
        </row>
        <row r="2068">
          <cell r="A2068" t="str">
            <v/>
          </cell>
        </row>
        <row r="2069">
          <cell r="A2069" t="str">
            <v/>
          </cell>
        </row>
        <row r="2070">
          <cell r="A2070" t="str">
            <v/>
          </cell>
        </row>
        <row r="2071">
          <cell r="A2071" t="str">
            <v/>
          </cell>
        </row>
        <row r="2072">
          <cell r="A2072" t="str">
            <v/>
          </cell>
        </row>
        <row r="2073">
          <cell r="A2073" t="str">
            <v/>
          </cell>
        </row>
        <row r="2074">
          <cell r="A2074" t="str">
            <v/>
          </cell>
        </row>
        <row r="2075">
          <cell r="A2075" t="str">
            <v/>
          </cell>
        </row>
        <row r="2076">
          <cell r="A2076" t="str">
            <v/>
          </cell>
        </row>
        <row r="2077">
          <cell r="A2077" t="str">
            <v/>
          </cell>
        </row>
        <row r="2078">
          <cell r="A2078" t="str">
            <v/>
          </cell>
        </row>
        <row r="2079">
          <cell r="A2079" t="str">
            <v/>
          </cell>
        </row>
        <row r="2080">
          <cell r="A2080" t="str">
            <v/>
          </cell>
        </row>
        <row r="2081">
          <cell r="A2081" t="str">
            <v/>
          </cell>
        </row>
        <row r="2082">
          <cell r="A2082" t="str">
            <v/>
          </cell>
        </row>
        <row r="2083">
          <cell r="A2083" t="str">
            <v/>
          </cell>
        </row>
        <row r="2084">
          <cell r="A2084" t="str">
            <v/>
          </cell>
        </row>
        <row r="2085">
          <cell r="A2085" t="str">
            <v/>
          </cell>
        </row>
        <row r="2086">
          <cell r="A2086" t="str">
            <v/>
          </cell>
        </row>
        <row r="2087">
          <cell r="A2087" t="str">
            <v/>
          </cell>
        </row>
        <row r="2088">
          <cell r="A2088" t="str">
            <v/>
          </cell>
        </row>
        <row r="2089">
          <cell r="A2089" t="str">
            <v/>
          </cell>
        </row>
        <row r="2090">
          <cell r="A2090" t="str">
            <v/>
          </cell>
        </row>
        <row r="2091">
          <cell r="A2091" t="str">
            <v/>
          </cell>
        </row>
        <row r="2092">
          <cell r="A2092" t="str">
            <v/>
          </cell>
        </row>
        <row r="2093">
          <cell r="A2093" t="str">
            <v/>
          </cell>
        </row>
        <row r="2094">
          <cell r="A2094" t="str">
            <v/>
          </cell>
        </row>
        <row r="2095">
          <cell r="A2095" t="str">
            <v/>
          </cell>
        </row>
        <row r="2096">
          <cell r="A2096" t="str">
            <v/>
          </cell>
        </row>
        <row r="2097">
          <cell r="A2097" t="str">
            <v/>
          </cell>
        </row>
        <row r="2098">
          <cell r="A2098" t="str">
            <v/>
          </cell>
        </row>
        <row r="2099">
          <cell r="A2099" t="str">
            <v/>
          </cell>
        </row>
        <row r="2100">
          <cell r="A2100" t="str">
            <v/>
          </cell>
        </row>
        <row r="2101">
          <cell r="A2101" t="str">
            <v/>
          </cell>
        </row>
        <row r="2102">
          <cell r="A2102" t="str">
            <v/>
          </cell>
        </row>
        <row r="2103">
          <cell r="A2103" t="str">
            <v/>
          </cell>
        </row>
        <row r="2104">
          <cell r="A2104" t="str">
            <v/>
          </cell>
        </row>
        <row r="2105">
          <cell r="A2105" t="str">
            <v/>
          </cell>
        </row>
        <row r="2106">
          <cell r="A2106" t="str">
            <v/>
          </cell>
        </row>
        <row r="2107">
          <cell r="A2107" t="str">
            <v/>
          </cell>
        </row>
        <row r="2108">
          <cell r="A2108" t="str">
            <v/>
          </cell>
        </row>
        <row r="2109">
          <cell r="A2109" t="str">
            <v/>
          </cell>
        </row>
        <row r="2110">
          <cell r="A2110" t="str">
            <v/>
          </cell>
        </row>
        <row r="2111">
          <cell r="A2111" t="str">
            <v/>
          </cell>
        </row>
        <row r="2112">
          <cell r="A2112" t="str">
            <v/>
          </cell>
        </row>
        <row r="2113">
          <cell r="A2113" t="str">
            <v/>
          </cell>
        </row>
        <row r="2114">
          <cell r="A2114" t="str">
            <v/>
          </cell>
        </row>
        <row r="2115">
          <cell r="A2115" t="str">
            <v/>
          </cell>
        </row>
        <row r="2116">
          <cell r="A2116" t="str">
            <v/>
          </cell>
        </row>
        <row r="2117">
          <cell r="A2117" t="str">
            <v/>
          </cell>
        </row>
        <row r="2118">
          <cell r="A2118" t="str">
            <v/>
          </cell>
        </row>
        <row r="2119">
          <cell r="A2119" t="str">
            <v/>
          </cell>
        </row>
        <row r="2120">
          <cell r="A2120" t="str">
            <v/>
          </cell>
        </row>
        <row r="2121">
          <cell r="A2121" t="str">
            <v/>
          </cell>
        </row>
        <row r="2122">
          <cell r="A2122" t="str">
            <v/>
          </cell>
        </row>
        <row r="2123">
          <cell r="A2123" t="str">
            <v/>
          </cell>
        </row>
        <row r="2124">
          <cell r="A2124" t="str">
            <v/>
          </cell>
        </row>
        <row r="2125">
          <cell r="A2125" t="str">
            <v/>
          </cell>
        </row>
        <row r="2126">
          <cell r="A2126" t="str">
            <v/>
          </cell>
        </row>
        <row r="2127">
          <cell r="A2127" t="str">
            <v/>
          </cell>
        </row>
        <row r="2128">
          <cell r="A2128" t="str">
            <v/>
          </cell>
        </row>
        <row r="2129">
          <cell r="A2129" t="str">
            <v/>
          </cell>
        </row>
        <row r="2130">
          <cell r="A2130" t="str">
            <v/>
          </cell>
        </row>
        <row r="2131">
          <cell r="A2131" t="str">
            <v/>
          </cell>
        </row>
        <row r="2132">
          <cell r="A2132" t="str">
            <v/>
          </cell>
        </row>
        <row r="2133">
          <cell r="A2133" t="str">
            <v/>
          </cell>
        </row>
        <row r="2134">
          <cell r="A2134" t="str">
            <v/>
          </cell>
        </row>
        <row r="2135">
          <cell r="A2135" t="str">
            <v/>
          </cell>
        </row>
        <row r="2136">
          <cell r="A2136" t="str">
            <v/>
          </cell>
        </row>
        <row r="2137">
          <cell r="A2137" t="str">
            <v/>
          </cell>
        </row>
        <row r="2138">
          <cell r="A2138" t="str">
            <v/>
          </cell>
        </row>
        <row r="2139">
          <cell r="A2139" t="str">
            <v/>
          </cell>
        </row>
        <row r="2140">
          <cell r="A2140" t="str">
            <v/>
          </cell>
        </row>
        <row r="2141">
          <cell r="A2141" t="str">
            <v/>
          </cell>
        </row>
        <row r="2142">
          <cell r="A2142" t="str">
            <v/>
          </cell>
        </row>
        <row r="2143">
          <cell r="A2143" t="str">
            <v/>
          </cell>
        </row>
        <row r="2144">
          <cell r="A2144" t="str">
            <v/>
          </cell>
        </row>
        <row r="2145">
          <cell r="A2145" t="str">
            <v/>
          </cell>
        </row>
        <row r="2146">
          <cell r="A2146" t="str">
            <v/>
          </cell>
        </row>
        <row r="2147">
          <cell r="A2147" t="str">
            <v/>
          </cell>
        </row>
        <row r="2148">
          <cell r="A2148" t="str">
            <v/>
          </cell>
        </row>
        <row r="2149">
          <cell r="A2149" t="str">
            <v/>
          </cell>
        </row>
        <row r="2150">
          <cell r="A2150" t="str">
            <v/>
          </cell>
        </row>
        <row r="2151">
          <cell r="A2151" t="str">
            <v/>
          </cell>
        </row>
        <row r="2152">
          <cell r="A2152" t="str">
            <v/>
          </cell>
        </row>
        <row r="2153">
          <cell r="A2153" t="str">
            <v/>
          </cell>
        </row>
        <row r="2154">
          <cell r="A2154" t="str">
            <v/>
          </cell>
        </row>
        <row r="2155">
          <cell r="A2155" t="str">
            <v/>
          </cell>
        </row>
        <row r="2156">
          <cell r="A2156" t="str">
            <v/>
          </cell>
        </row>
        <row r="2157">
          <cell r="A2157" t="str">
            <v/>
          </cell>
        </row>
        <row r="2158">
          <cell r="A2158" t="str">
            <v/>
          </cell>
        </row>
        <row r="2159">
          <cell r="A2159" t="str">
            <v/>
          </cell>
        </row>
        <row r="2160">
          <cell r="A2160" t="str">
            <v/>
          </cell>
        </row>
        <row r="2161">
          <cell r="A2161" t="str">
            <v/>
          </cell>
        </row>
        <row r="2162">
          <cell r="A2162" t="str">
            <v/>
          </cell>
        </row>
        <row r="2163">
          <cell r="A2163" t="str">
            <v/>
          </cell>
        </row>
        <row r="2164">
          <cell r="A2164" t="str">
            <v/>
          </cell>
        </row>
        <row r="2165">
          <cell r="A2165" t="str">
            <v/>
          </cell>
        </row>
        <row r="2166">
          <cell r="A2166" t="str">
            <v/>
          </cell>
        </row>
        <row r="2167">
          <cell r="A2167" t="str">
            <v/>
          </cell>
        </row>
        <row r="2168">
          <cell r="A2168" t="str">
            <v/>
          </cell>
        </row>
        <row r="2169">
          <cell r="A2169" t="str">
            <v/>
          </cell>
        </row>
        <row r="2170">
          <cell r="A2170" t="str">
            <v/>
          </cell>
        </row>
        <row r="2171">
          <cell r="A2171" t="str">
            <v/>
          </cell>
        </row>
        <row r="2172">
          <cell r="A2172" t="str">
            <v/>
          </cell>
        </row>
        <row r="2173">
          <cell r="A2173" t="str">
            <v/>
          </cell>
        </row>
        <row r="2174">
          <cell r="A2174" t="str">
            <v/>
          </cell>
        </row>
        <row r="2175">
          <cell r="A2175" t="str">
            <v/>
          </cell>
        </row>
        <row r="2176">
          <cell r="A2176" t="str">
            <v/>
          </cell>
        </row>
        <row r="2177">
          <cell r="A2177" t="str">
            <v/>
          </cell>
        </row>
        <row r="2178">
          <cell r="A2178" t="str">
            <v/>
          </cell>
        </row>
        <row r="2179">
          <cell r="A2179" t="str">
            <v/>
          </cell>
        </row>
        <row r="2180">
          <cell r="A2180" t="str">
            <v/>
          </cell>
        </row>
        <row r="2181">
          <cell r="A2181" t="str">
            <v/>
          </cell>
        </row>
        <row r="2182">
          <cell r="A2182" t="str">
            <v/>
          </cell>
        </row>
        <row r="2183">
          <cell r="A2183" t="str">
            <v/>
          </cell>
        </row>
        <row r="2184">
          <cell r="A2184" t="str">
            <v/>
          </cell>
        </row>
        <row r="2185">
          <cell r="A2185" t="str">
            <v/>
          </cell>
        </row>
        <row r="2186">
          <cell r="A2186" t="str">
            <v/>
          </cell>
        </row>
        <row r="2187">
          <cell r="A2187" t="str">
            <v/>
          </cell>
        </row>
        <row r="2188">
          <cell r="A2188" t="str">
            <v/>
          </cell>
        </row>
        <row r="2189">
          <cell r="A2189" t="str">
            <v/>
          </cell>
        </row>
        <row r="2190">
          <cell r="A2190" t="str">
            <v/>
          </cell>
        </row>
        <row r="2191">
          <cell r="A2191" t="str">
            <v/>
          </cell>
        </row>
        <row r="2192">
          <cell r="A2192" t="str">
            <v/>
          </cell>
        </row>
        <row r="2193">
          <cell r="A2193" t="str">
            <v/>
          </cell>
        </row>
        <row r="2194">
          <cell r="A2194" t="str">
            <v/>
          </cell>
        </row>
        <row r="2195">
          <cell r="A2195" t="str">
            <v/>
          </cell>
        </row>
        <row r="2196">
          <cell r="A2196" t="str">
            <v/>
          </cell>
        </row>
        <row r="2197">
          <cell r="A2197" t="str">
            <v/>
          </cell>
        </row>
        <row r="2198">
          <cell r="A2198" t="str">
            <v/>
          </cell>
        </row>
        <row r="2199">
          <cell r="A2199" t="str">
            <v/>
          </cell>
        </row>
        <row r="2200">
          <cell r="A2200" t="str">
            <v/>
          </cell>
        </row>
        <row r="2201">
          <cell r="A2201" t="str">
            <v/>
          </cell>
        </row>
        <row r="2202">
          <cell r="A2202" t="str">
            <v/>
          </cell>
        </row>
        <row r="2203">
          <cell r="A2203" t="str">
            <v/>
          </cell>
        </row>
        <row r="2204">
          <cell r="A2204" t="str">
            <v/>
          </cell>
        </row>
        <row r="2205">
          <cell r="A2205" t="str">
            <v/>
          </cell>
        </row>
        <row r="2206">
          <cell r="A2206" t="str">
            <v/>
          </cell>
        </row>
        <row r="2207">
          <cell r="A2207" t="str">
            <v/>
          </cell>
        </row>
        <row r="2208">
          <cell r="A2208" t="str">
            <v/>
          </cell>
        </row>
        <row r="2209">
          <cell r="A2209" t="str">
            <v/>
          </cell>
        </row>
        <row r="2210">
          <cell r="A2210" t="str">
            <v/>
          </cell>
        </row>
        <row r="2211">
          <cell r="A2211" t="str">
            <v/>
          </cell>
        </row>
        <row r="2212">
          <cell r="A2212" t="str">
            <v/>
          </cell>
        </row>
        <row r="2213">
          <cell r="A2213" t="str">
            <v/>
          </cell>
        </row>
        <row r="2214">
          <cell r="A2214" t="str">
            <v/>
          </cell>
        </row>
        <row r="2215">
          <cell r="A2215" t="str">
            <v/>
          </cell>
        </row>
        <row r="2216">
          <cell r="A2216" t="str">
            <v/>
          </cell>
        </row>
        <row r="2217">
          <cell r="A2217" t="str">
            <v/>
          </cell>
        </row>
        <row r="2218">
          <cell r="A2218" t="str">
            <v/>
          </cell>
        </row>
        <row r="2219">
          <cell r="A2219" t="str">
            <v/>
          </cell>
        </row>
        <row r="2220">
          <cell r="A2220" t="str">
            <v/>
          </cell>
        </row>
        <row r="2221">
          <cell r="A2221" t="str">
            <v/>
          </cell>
        </row>
        <row r="2222">
          <cell r="A2222" t="str">
            <v/>
          </cell>
        </row>
        <row r="2223">
          <cell r="A2223" t="str">
            <v/>
          </cell>
        </row>
        <row r="2224">
          <cell r="A2224" t="str">
            <v/>
          </cell>
        </row>
        <row r="2225">
          <cell r="A2225" t="str">
            <v/>
          </cell>
        </row>
        <row r="2226">
          <cell r="A2226" t="str">
            <v/>
          </cell>
        </row>
        <row r="2227">
          <cell r="A2227" t="str">
            <v/>
          </cell>
        </row>
        <row r="2228">
          <cell r="A2228" t="str">
            <v/>
          </cell>
        </row>
        <row r="2229">
          <cell r="A2229" t="str">
            <v/>
          </cell>
        </row>
        <row r="2230">
          <cell r="A2230" t="str">
            <v/>
          </cell>
        </row>
        <row r="2231">
          <cell r="A2231" t="str">
            <v/>
          </cell>
        </row>
        <row r="2232">
          <cell r="A2232" t="str">
            <v/>
          </cell>
        </row>
        <row r="2233">
          <cell r="A2233" t="str">
            <v/>
          </cell>
        </row>
        <row r="2234">
          <cell r="A2234" t="str">
            <v/>
          </cell>
        </row>
        <row r="2235">
          <cell r="A2235" t="str">
            <v/>
          </cell>
        </row>
        <row r="2236">
          <cell r="A2236" t="str">
            <v/>
          </cell>
        </row>
        <row r="2237">
          <cell r="A2237" t="str">
            <v/>
          </cell>
        </row>
        <row r="2238">
          <cell r="A2238" t="str">
            <v/>
          </cell>
        </row>
        <row r="2239">
          <cell r="A2239" t="str">
            <v/>
          </cell>
        </row>
        <row r="2240">
          <cell r="A2240" t="str">
            <v/>
          </cell>
        </row>
        <row r="2241">
          <cell r="A2241" t="str">
            <v/>
          </cell>
        </row>
        <row r="2242">
          <cell r="A2242" t="str">
            <v/>
          </cell>
        </row>
        <row r="2243">
          <cell r="A2243" t="str">
            <v/>
          </cell>
        </row>
        <row r="2244">
          <cell r="A2244" t="str">
            <v/>
          </cell>
        </row>
        <row r="2245">
          <cell r="A2245" t="str">
            <v/>
          </cell>
        </row>
        <row r="2246">
          <cell r="A2246" t="str">
            <v/>
          </cell>
        </row>
        <row r="2247">
          <cell r="A2247" t="str">
            <v/>
          </cell>
        </row>
        <row r="2248">
          <cell r="A2248" t="str">
            <v/>
          </cell>
        </row>
        <row r="2249">
          <cell r="A2249" t="str">
            <v/>
          </cell>
        </row>
        <row r="2250">
          <cell r="A2250" t="str">
            <v/>
          </cell>
        </row>
        <row r="2251">
          <cell r="A2251" t="str">
            <v/>
          </cell>
        </row>
        <row r="2252">
          <cell r="A2252" t="str">
            <v/>
          </cell>
        </row>
        <row r="2253">
          <cell r="A2253" t="str">
            <v/>
          </cell>
        </row>
        <row r="2254">
          <cell r="A2254" t="str">
            <v/>
          </cell>
        </row>
        <row r="2255">
          <cell r="A2255" t="str">
            <v/>
          </cell>
        </row>
        <row r="2256">
          <cell r="A2256" t="str">
            <v/>
          </cell>
        </row>
        <row r="2257">
          <cell r="A2257" t="str">
            <v/>
          </cell>
        </row>
        <row r="2258">
          <cell r="A2258" t="str">
            <v/>
          </cell>
        </row>
        <row r="2259">
          <cell r="A2259" t="str">
            <v/>
          </cell>
        </row>
        <row r="2260">
          <cell r="A2260" t="str">
            <v/>
          </cell>
        </row>
        <row r="2261">
          <cell r="A2261" t="str">
            <v/>
          </cell>
        </row>
        <row r="2262">
          <cell r="A2262" t="str">
            <v/>
          </cell>
        </row>
        <row r="2263">
          <cell r="A2263" t="str">
            <v/>
          </cell>
        </row>
        <row r="2264">
          <cell r="A2264" t="str">
            <v/>
          </cell>
        </row>
        <row r="2265">
          <cell r="A2265" t="str">
            <v/>
          </cell>
        </row>
        <row r="2266">
          <cell r="A2266" t="str">
            <v/>
          </cell>
        </row>
        <row r="2267">
          <cell r="A2267" t="str">
            <v/>
          </cell>
        </row>
        <row r="2268">
          <cell r="A2268" t="str">
            <v/>
          </cell>
        </row>
        <row r="2269">
          <cell r="A2269" t="str">
            <v/>
          </cell>
        </row>
        <row r="2270">
          <cell r="A2270" t="str">
            <v/>
          </cell>
        </row>
        <row r="2271">
          <cell r="A2271" t="str">
            <v/>
          </cell>
        </row>
        <row r="2272">
          <cell r="A2272" t="str">
            <v/>
          </cell>
        </row>
        <row r="2273">
          <cell r="A2273" t="str">
            <v/>
          </cell>
        </row>
        <row r="2274">
          <cell r="A2274" t="str">
            <v/>
          </cell>
        </row>
        <row r="2275">
          <cell r="A2275" t="str">
            <v/>
          </cell>
        </row>
        <row r="2276">
          <cell r="A2276" t="str">
            <v/>
          </cell>
        </row>
        <row r="2277">
          <cell r="A2277" t="str">
            <v/>
          </cell>
        </row>
        <row r="2278">
          <cell r="A2278" t="str">
            <v/>
          </cell>
        </row>
        <row r="2279">
          <cell r="A2279" t="str">
            <v/>
          </cell>
        </row>
        <row r="2280">
          <cell r="A2280" t="str">
            <v/>
          </cell>
        </row>
        <row r="2281">
          <cell r="A2281" t="str">
            <v/>
          </cell>
        </row>
        <row r="2282">
          <cell r="A2282" t="str">
            <v/>
          </cell>
        </row>
        <row r="2283">
          <cell r="A2283" t="str">
            <v/>
          </cell>
        </row>
        <row r="2284">
          <cell r="A2284" t="str">
            <v/>
          </cell>
        </row>
        <row r="2285">
          <cell r="A2285" t="str">
            <v/>
          </cell>
        </row>
        <row r="2286">
          <cell r="A2286" t="str">
            <v/>
          </cell>
        </row>
        <row r="2287">
          <cell r="A2287" t="str">
            <v/>
          </cell>
        </row>
        <row r="2288">
          <cell r="A2288" t="str">
            <v/>
          </cell>
        </row>
        <row r="2289">
          <cell r="A2289" t="str">
            <v/>
          </cell>
        </row>
        <row r="2290">
          <cell r="A2290" t="str">
            <v/>
          </cell>
        </row>
        <row r="2291">
          <cell r="A2291" t="str">
            <v/>
          </cell>
        </row>
        <row r="2292">
          <cell r="A2292" t="str">
            <v/>
          </cell>
        </row>
        <row r="2293">
          <cell r="A2293" t="str">
            <v/>
          </cell>
        </row>
        <row r="2294">
          <cell r="A2294" t="str">
            <v/>
          </cell>
        </row>
        <row r="2295">
          <cell r="A2295" t="str">
            <v/>
          </cell>
        </row>
        <row r="2296">
          <cell r="A2296" t="str">
            <v/>
          </cell>
        </row>
        <row r="2297">
          <cell r="A2297" t="str">
            <v/>
          </cell>
        </row>
        <row r="2298">
          <cell r="A2298" t="str">
            <v/>
          </cell>
        </row>
        <row r="2299">
          <cell r="A2299" t="str">
            <v/>
          </cell>
        </row>
        <row r="2300">
          <cell r="A2300" t="str">
            <v/>
          </cell>
        </row>
        <row r="2301">
          <cell r="A2301" t="str">
            <v/>
          </cell>
        </row>
        <row r="2302">
          <cell r="A2302" t="str">
            <v/>
          </cell>
        </row>
        <row r="2303">
          <cell r="A2303" t="str">
            <v/>
          </cell>
        </row>
        <row r="2304">
          <cell r="A2304" t="str">
            <v/>
          </cell>
        </row>
        <row r="2305">
          <cell r="A2305" t="str">
            <v/>
          </cell>
        </row>
        <row r="2306">
          <cell r="A2306" t="str">
            <v/>
          </cell>
        </row>
        <row r="2307">
          <cell r="A2307" t="str">
            <v/>
          </cell>
        </row>
        <row r="2308">
          <cell r="A2308" t="str">
            <v/>
          </cell>
        </row>
        <row r="2309">
          <cell r="A2309" t="str">
            <v/>
          </cell>
        </row>
        <row r="2310">
          <cell r="A2310" t="str">
            <v/>
          </cell>
        </row>
        <row r="2311">
          <cell r="A2311" t="str">
            <v/>
          </cell>
        </row>
        <row r="2312">
          <cell r="A2312" t="str">
            <v/>
          </cell>
        </row>
        <row r="2313">
          <cell r="A2313" t="str">
            <v/>
          </cell>
        </row>
        <row r="2314">
          <cell r="A2314" t="str">
            <v/>
          </cell>
        </row>
        <row r="2315">
          <cell r="A2315" t="str">
            <v/>
          </cell>
        </row>
        <row r="2316">
          <cell r="A2316" t="str">
            <v/>
          </cell>
        </row>
        <row r="2317">
          <cell r="A2317" t="str">
            <v/>
          </cell>
        </row>
        <row r="2318">
          <cell r="A2318" t="str">
            <v/>
          </cell>
        </row>
        <row r="2319">
          <cell r="A2319" t="str">
            <v/>
          </cell>
        </row>
        <row r="2320">
          <cell r="A2320" t="str">
            <v/>
          </cell>
        </row>
        <row r="2321">
          <cell r="A2321" t="str">
            <v/>
          </cell>
        </row>
        <row r="2322">
          <cell r="A2322" t="str">
            <v/>
          </cell>
        </row>
        <row r="2323">
          <cell r="A2323" t="str">
            <v/>
          </cell>
        </row>
        <row r="2324">
          <cell r="A2324" t="str">
            <v/>
          </cell>
        </row>
        <row r="2325">
          <cell r="A2325" t="str">
            <v/>
          </cell>
        </row>
        <row r="2326">
          <cell r="A2326" t="str">
            <v/>
          </cell>
        </row>
        <row r="2327">
          <cell r="A2327" t="str">
            <v/>
          </cell>
        </row>
        <row r="2328">
          <cell r="A2328" t="str">
            <v/>
          </cell>
        </row>
        <row r="2329">
          <cell r="A2329" t="str">
            <v/>
          </cell>
        </row>
        <row r="2330">
          <cell r="A2330" t="str">
            <v/>
          </cell>
        </row>
        <row r="2331">
          <cell r="A2331" t="str">
            <v/>
          </cell>
        </row>
        <row r="2332">
          <cell r="A2332" t="str">
            <v/>
          </cell>
        </row>
        <row r="2333">
          <cell r="A2333" t="str">
            <v/>
          </cell>
        </row>
        <row r="2334">
          <cell r="A2334" t="str">
            <v/>
          </cell>
        </row>
        <row r="2335">
          <cell r="A2335" t="str">
            <v/>
          </cell>
        </row>
        <row r="2336">
          <cell r="A2336" t="str">
            <v/>
          </cell>
        </row>
        <row r="2337">
          <cell r="A2337" t="str">
            <v/>
          </cell>
        </row>
        <row r="2338">
          <cell r="A2338" t="str">
            <v/>
          </cell>
        </row>
        <row r="2339">
          <cell r="A2339" t="str">
            <v/>
          </cell>
        </row>
        <row r="2340">
          <cell r="A2340" t="str">
            <v/>
          </cell>
        </row>
        <row r="2341">
          <cell r="A2341" t="str">
            <v/>
          </cell>
        </row>
        <row r="2342">
          <cell r="A2342" t="str">
            <v/>
          </cell>
        </row>
        <row r="2343">
          <cell r="A2343" t="str">
            <v/>
          </cell>
        </row>
        <row r="2344">
          <cell r="A2344" t="str">
            <v/>
          </cell>
        </row>
        <row r="2345">
          <cell r="A2345" t="str">
            <v/>
          </cell>
        </row>
        <row r="2346">
          <cell r="A2346" t="str">
            <v/>
          </cell>
        </row>
        <row r="2347">
          <cell r="A2347" t="str">
            <v/>
          </cell>
        </row>
        <row r="2348">
          <cell r="A2348" t="str">
            <v/>
          </cell>
        </row>
        <row r="2349">
          <cell r="A2349" t="str">
            <v/>
          </cell>
        </row>
        <row r="2350">
          <cell r="A2350" t="str">
            <v/>
          </cell>
        </row>
        <row r="2351">
          <cell r="A2351" t="str">
            <v/>
          </cell>
        </row>
        <row r="2352">
          <cell r="A2352" t="str">
            <v/>
          </cell>
        </row>
        <row r="2353">
          <cell r="A2353" t="str">
            <v/>
          </cell>
        </row>
        <row r="2354">
          <cell r="A2354" t="str">
            <v/>
          </cell>
        </row>
        <row r="2355">
          <cell r="A2355" t="str">
            <v/>
          </cell>
        </row>
        <row r="2356">
          <cell r="A2356" t="str">
            <v/>
          </cell>
        </row>
        <row r="2357">
          <cell r="A2357" t="str">
            <v/>
          </cell>
        </row>
        <row r="2358">
          <cell r="A2358" t="str">
            <v/>
          </cell>
        </row>
        <row r="2359">
          <cell r="A2359" t="str">
            <v/>
          </cell>
        </row>
        <row r="2360">
          <cell r="A2360" t="str">
            <v/>
          </cell>
        </row>
        <row r="2361">
          <cell r="A2361" t="str">
            <v/>
          </cell>
        </row>
        <row r="2362">
          <cell r="A2362" t="str">
            <v/>
          </cell>
        </row>
        <row r="2363">
          <cell r="A2363" t="str">
            <v/>
          </cell>
        </row>
        <row r="2364">
          <cell r="A2364" t="str">
            <v/>
          </cell>
        </row>
        <row r="2365">
          <cell r="A2365" t="str">
            <v/>
          </cell>
        </row>
        <row r="2366">
          <cell r="A2366" t="str">
            <v/>
          </cell>
        </row>
        <row r="2367">
          <cell r="A2367" t="str">
            <v/>
          </cell>
        </row>
        <row r="2368">
          <cell r="A2368" t="str">
            <v/>
          </cell>
        </row>
        <row r="2369">
          <cell r="A2369" t="str">
            <v/>
          </cell>
        </row>
        <row r="2370">
          <cell r="A2370" t="str">
            <v/>
          </cell>
        </row>
        <row r="2371">
          <cell r="A2371" t="str">
            <v/>
          </cell>
        </row>
        <row r="2372">
          <cell r="A2372" t="str">
            <v/>
          </cell>
        </row>
        <row r="2373">
          <cell r="A2373" t="str">
            <v/>
          </cell>
        </row>
        <row r="2374">
          <cell r="A2374" t="str">
            <v/>
          </cell>
        </row>
        <row r="2375">
          <cell r="A2375" t="str">
            <v/>
          </cell>
        </row>
        <row r="2376">
          <cell r="A2376" t="str">
            <v/>
          </cell>
        </row>
        <row r="2377">
          <cell r="A2377" t="str">
            <v/>
          </cell>
        </row>
        <row r="2378">
          <cell r="A2378" t="str">
            <v/>
          </cell>
        </row>
        <row r="2379">
          <cell r="A2379" t="str">
            <v/>
          </cell>
        </row>
        <row r="2380">
          <cell r="A2380" t="str">
            <v/>
          </cell>
        </row>
        <row r="2381">
          <cell r="A2381" t="str">
            <v/>
          </cell>
        </row>
        <row r="2382">
          <cell r="A2382" t="str">
            <v/>
          </cell>
        </row>
        <row r="2383">
          <cell r="A2383" t="str">
            <v/>
          </cell>
        </row>
        <row r="2384">
          <cell r="A2384" t="str">
            <v/>
          </cell>
        </row>
        <row r="2385">
          <cell r="A2385" t="str">
            <v/>
          </cell>
        </row>
        <row r="2386">
          <cell r="A2386" t="str">
            <v/>
          </cell>
        </row>
        <row r="2387">
          <cell r="A2387" t="str">
            <v/>
          </cell>
        </row>
        <row r="2388">
          <cell r="A2388" t="str">
            <v/>
          </cell>
        </row>
        <row r="2389">
          <cell r="A2389" t="str">
            <v/>
          </cell>
        </row>
        <row r="2390">
          <cell r="A2390" t="str">
            <v/>
          </cell>
        </row>
        <row r="2391">
          <cell r="A2391" t="str">
            <v/>
          </cell>
        </row>
        <row r="2392">
          <cell r="A2392" t="str">
            <v/>
          </cell>
        </row>
        <row r="2393">
          <cell r="A2393" t="str">
            <v/>
          </cell>
        </row>
        <row r="2394">
          <cell r="A2394" t="str">
            <v/>
          </cell>
        </row>
        <row r="2395">
          <cell r="A2395" t="str">
            <v/>
          </cell>
        </row>
        <row r="2396">
          <cell r="A2396" t="str">
            <v/>
          </cell>
        </row>
        <row r="2397">
          <cell r="A2397" t="str">
            <v/>
          </cell>
        </row>
        <row r="2398">
          <cell r="A2398" t="str">
            <v/>
          </cell>
        </row>
        <row r="2399">
          <cell r="A2399" t="str">
            <v/>
          </cell>
        </row>
        <row r="2400">
          <cell r="A2400" t="str">
            <v/>
          </cell>
        </row>
        <row r="2401">
          <cell r="A2401" t="str">
            <v/>
          </cell>
        </row>
        <row r="2402">
          <cell r="A2402" t="str">
            <v/>
          </cell>
        </row>
        <row r="2403">
          <cell r="A2403" t="str">
            <v/>
          </cell>
        </row>
        <row r="2404">
          <cell r="A2404" t="str">
            <v/>
          </cell>
        </row>
        <row r="2405">
          <cell r="A2405" t="str">
            <v/>
          </cell>
        </row>
        <row r="2406">
          <cell r="A2406" t="str">
            <v/>
          </cell>
        </row>
        <row r="2407">
          <cell r="A2407" t="str">
            <v/>
          </cell>
        </row>
        <row r="2408">
          <cell r="A2408" t="str">
            <v/>
          </cell>
        </row>
        <row r="2409">
          <cell r="A2409" t="str">
            <v/>
          </cell>
        </row>
        <row r="2410">
          <cell r="A2410" t="str">
            <v/>
          </cell>
        </row>
        <row r="2411">
          <cell r="A2411" t="str">
            <v/>
          </cell>
        </row>
        <row r="2412">
          <cell r="A2412" t="str">
            <v/>
          </cell>
        </row>
        <row r="2413">
          <cell r="A2413" t="str">
            <v/>
          </cell>
        </row>
        <row r="2414">
          <cell r="A2414" t="str">
            <v/>
          </cell>
        </row>
        <row r="2415">
          <cell r="A2415" t="str">
            <v/>
          </cell>
        </row>
        <row r="2416">
          <cell r="A2416" t="str">
            <v/>
          </cell>
        </row>
        <row r="2417">
          <cell r="A2417" t="str">
            <v/>
          </cell>
        </row>
        <row r="2418">
          <cell r="A2418" t="str">
            <v/>
          </cell>
        </row>
        <row r="2419">
          <cell r="A2419" t="str">
            <v/>
          </cell>
        </row>
        <row r="2420">
          <cell r="A2420" t="str">
            <v/>
          </cell>
        </row>
        <row r="2421">
          <cell r="A2421" t="str">
            <v/>
          </cell>
        </row>
        <row r="2422">
          <cell r="A2422" t="str">
            <v/>
          </cell>
        </row>
        <row r="2423">
          <cell r="A2423" t="str">
            <v/>
          </cell>
        </row>
        <row r="2424">
          <cell r="A2424" t="str">
            <v/>
          </cell>
        </row>
        <row r="2425">
          <cell r="A2425" t="str">
            <v/>
          </cell>
        </row>
        <row r="2426">
          <cell r="A2426" t="str">
            <v/>
          </cell>
        </row>
        <row r="2427">
          <cell r="A2427" t="str">
            <v/>
          </cell>
        </row>
        <row r="2428">
          <cell r="A2428" t="str">
            <v/>
          </cell>
        </row>
        <row r="2429">
          <cell r="A2429" t="str">
            <v/>
          </cell>
        </row>
        <row r="2430">
          <cell r="A2430" t="str">
            <v/>
          </cell>
        </row>
        <row r="2431">
          <cell r="A2431" t="str">
            <v/>
          </cell>
        </row>
        <row r="2432">
          <cell r="A2432" t="str">
            <v/>
          </cell>
        </row>
        <row r="2433">
          <cell r="A2433" t="str">
            <v/>
          </cell>
        </row>
        <row r="2434">
          <cell r="A2434" t="str">
            <v/>
          </cell>
        </row>
        <row r="2435">
          <cell r="A2435" t="str">
            <v/>
          </cell>
        </row>
        <row r="2436">
          <cell r="A2436" t="str">
            <v/>
          </cell>
        </row>
        <row r="2437">
          <cell r="A2437" t="str">
            <v/>
          </cell>
        </row>
        <row r="2438">
          <cell r="A2438" t="str">
            <v/>
          </cell>
        </row>
        <row r="2439">
          <cell r="A2439" t="str">
            <v/>
          </cell>
        </row>
        <row r="2440">
          <cell r="A2440" t="str">
            <v/>
          </cell>
        </row>
        <row r="2441">
          <cell r="A2441" t="str">
            <v/>
          </cell>
        </row>
        <row r="2442">
          <cell r="A2442" t="str">
            <v/>
          </cell>
        </row>
        <row r="2443">
          <cell r="A2443" t="str">
            <v/>
          </cell>
        </row>
        <row r="2444">
          <cell r="A2444" t="str">
            <v/>
          </cell>
        </row>
        <row r="2445">
          <cell r="A2445" t="str">
            <v/>
          </cell>
        </row>
        <row r="2446">
          <cell r="A2446" t="str">
            <v/>
          </cell>
        </row>
        <row r="2447">
          <cell r="A2447" t="str">
            <v/>
          </cell>
        </row>
        <row r="2448">
          <cell r="A2448" t="str">
            <v/>
          </cell>
        </row>
        <row r="2449">
          <cell r="A2449" t="str">
            <v/>
          </cell>
        </row>
        <row r="2450">
          <cell r="A2450" t="str">
            <v/>
          </cell>
        </row>
        <row r="2451">
          <cell r="A2451" t="str">
            <v/>
          </cell>
        </row>
        <row r="2452">
          <cell r="A2452" t="str">
            <v/>
          </cell>
        </row>
        <row r="2453">
          <cell r="A2453" t="str">
            <v/>
          </cell>
        </row>
        <row r="2454">
          <cell r="A2454" t="str">
            <v/>
          </cell>
        </row>
        <row r="2455">
          <cell r="A2455" t="str">
            <v/>
          </cell>
        </row>
        <row r="2456">
          <cell r="A2456" t="str">
            <v/>
          </cell>
        </row>
        <row r="2457">
          <cell r="A2457" t="str">
            <v/>
          </cell>
        </row>
        <row r="2458">
          <cell r="A2458" t="str">
            <v/>
          </cell>
        </row>
        <row r="2459">
          <cell r="A2459" t="str">
            <v/>
          </cell>
        </row>
        <row r="2460">
          <cell r="A2460" t="str">
            <v/>
          </cell>
        </row>
        <row r="2461">
          <cell r="A2461" t="str">
            <v/>
          </cell>
        </row>
        <row r="2462">
          <cell r="A2462" t="str">
            <v/>
          </cell>
        </row>
        <row r="2463">
          <cell r="A2463" t="str">
            <v/>
          </cell>
        </row>
        <row r="2464">
          <cell r="A2464" t="str">
            <v/>
          </cell>
        </row>
        <row r="2465">
          <cell r="A2465" t="str">
            <v/>
          </cell>
        </row>
        <row r="2466">
          <cell r="A2466" t="str">
            <v/>
          </cell>
        </row>
        <row r="2467">
          <cell r="A2467" t="str">
            <v/>
          </cell>
        </row>
        <row r="2468">
          <cell r="A2468" t="str">
            <v/>
          </cell>
        </row>
        <row r="2469">
          <cell r="A2469" t="str">
            <v/>
          </cell>
        </row>
        <row r="2470">
          <cell r="A2470" t="str">
            <v/>
          </cell>
        </row>
        <row r="2471">
          <cell r="A2471" t="str">
            <v/>
          </cell>
        </row>
        <row r="2472">
          <cell r="A2472" t="str">
            <v/>
          </cell>
        </row>
        <row r="2473">
          <cell r="A2473" t="str">
            <v/>
          </cell>
        </row>
        <row r="2474">
          <cell r="A2474" t="str">
            <v/>
          </cell>
        </row>
        <row r="2475">
          <cell r="A2475" t="str">
            <v/>
          </cell>
        </row>
        <row r="2476">
          <cell r="A2476" t="str">
            <v/>
          </cell>
        </row>
        <row r="2477">
          <cell r="A2477" t="str">
            <v/>
          </cell>
        </row>
        <row r="2478">
          <cell r="A2478" t="str">
            <v/>
          </cell>
        </row>
        <row r="2479">
          <cell r="A2479" t="str">
            <v/>
          </cell>
        </row>
        <row r="2480">
          <cell r="A2480" t="str">
            <v/>
          </cell>
        </row>
        <row r="2481">
          <cell r="A2481" t="str">
            <v/>
          </cell>
        </row>
        <row r="2482">
          <cell r="A2482" t="str">
            <v/>
          </cell>
        </row>
        <row r="2483">
          <cell r="A2483" t="str">
            <v/>
          </cell>
        </row>
        <row r="2484">
          <cell r="A2484" t="str">
            <v/>
          </cell>
        </row>
        <row r="2485">
          <cell r="A2485" t="str">
            <v/>
          </cell>
        </row>
        <row r="2486">
          <cell r="A2486" t="str">
            <v/>
          </cell>
        </row>
        <row r="2487">
          <cell r="A2487" t="str">
            <v/>
          </cell>
        </row>
        <row r="2488">
          <cell r="A2488" t="str">
            <v/>
          </cell>
        </row>
        <row r="2489">
          <cell r="A2489" t="str">
            <v/>
          </cell>
        </row>
        <row r="2490">
          <cell r="A2490" t="str">
            <v/>
          </cell>
        </row>
        <row r="2491">
          <cell r="A2491" t="str">
            <v/>
          </cell>
        </row>
        <row r="2492">
          <cell r="A2492" t="str">
            <v/>
          </cell>
        </row>
        <row r="2493">
          <cell r="A2493" t="str">
            <v/>
          </cell>
        </row>
        <row r="2494">
          <cell r="A2494" t="str">
            <v/>
          </cell>
        </row>
        <row r="2495">
          <cell r="A2495" t="str">
            <v/>
          </cell>
        </row>
        <row r="2496">
          <cell r="A2496" t="str">
            <v/>
          </cell>
        </row>
        <row r="2497">
          <cell r="A2497" t="str">
            <v/>
          </cell>
        </row>
        <row r="2498">
          <cell r="A2498" t="str">
            <v/>
          </cell>
        </row>
        <row r="2499">
          <cell r="A2499" t="str">
            <v/>
          </cell>
        </row>
        <row r="2500">
          <cell r="A2500" t="str">
            <v/>
          </cell>
        </row>
        <row r="2501">
          <cell r="A2501" t="str">
            <v/>
          </cell>
        </row>
        <row r="2502">
          <cell r="A2502" t="str">
            <v/>
          </cell>
        </row>
        <row r="2503">
          <cell r="A2503" t="str">
            <v/>
          </cell>
        </row>
        <row r="2504">
          <cell r="A2504" t="str">
            <v/>
          </cell>
        </row>
        <row r="2505">
          <cell r="A2505" t="str">
            <v/>
          </cell>
        </row>
        <row r="2506">
          <cell r="A2506" t="str">
            <v/>
          </cell>
        </row>
        <row r="2507">
          <cell r="A2507" t="str">
            <v/>
          </cell>
        </row>
        <row r="2508">
          <cell r="A2508" t="str">
            <v/>
          </cell>
        </row>
        <row r="2509">
          <cell r="A2509" t="str">
            <v/>
          </cell>
        </row>
        <row r="2510">
          <cell r="A2510" t="str">
            <v/>
          </cell>
        </row>
        <row r="2511">
          <cell r="A2511" t="str">
            <v/>
          </cell>
        </row>
        <row r="2512">
          <cell r="A2512" t="str">
            <v/>
          </cell>
        </row>
        <row r="2513">
          <cell r="A2513" t="str">
            <v/>
          </cell>
        </row>
        <row r="2514">
          <cell r="A2514" t="str">
            <v/>
          </cell>
        </row>
        <row r="2515">
          <cell r="A2515" t="str">
            <v/>
          </cell>
        </row>
        <row r="2516">
          <cell r="A2516" t="str">
            <v/>
          </cell>
        </row>
        <row r="2517">
          <cell r="A2517" t="str">
            <v/>
          </cell>
        </row>
        <row r="2518">
          <cell r="A2518" t="str">
            <v/>
          </cell>
        </row>
        <row r="2519">
          <cell r="A2519" t="str">
            <v/>
          </cell>
        </row>
        <row r="2520">
          <cell r="A2520" t="str">
            <v/>
          </cell>
        </row>
        <row r="2521">
          <cell r="A2521" t="str">
            <v/>
          </cell>
        </row>
        <row r="2522">
          <cell r="A2522" t="str">
            <v/>
          </cell>
        </row>
        <row r="2523">
          <cell r="A2523" t="str">
            <v/>
          </cell>
        </row>
        <row r="2524">
          <cell r="A2524" t="str">
            <v/>
          </cell>
        </row>
        <row r="2525">
          <cell r="A2525" t="str">
            <v/>
          </cell>
        </row>
        <row r="2526">
          <cell r="A2526" t="str">
            <v/>
          </cell>
        </row>
        <row r="2527">
          <cell r="A2527" t="str">
            <v/>
          </cell>
        </row>
        <row r="2528">
          <cell r="A2528" t="str">
            <v/>
          </cell>
        </row>
        <row r="2529">
          <cell r="A2529" t="str">
            <v/>
          </cell>
        </row>
        <row r="2530">
          <cell r="A2530" t="str">
            <v/>
          </cell>
        </row>
        <row r="2531">
          <cell r="A2531" t="str">
            <v/>
          </cell>
        </row>
        <row r="2532">
          <cell r="A2532" t="str">
            <v/>
          </cell>
        </row>
        <row r="2533">
          <cell r="A2533" t="str">
            <v/>
          </cell>
        </row>
        <row r="2534">
          <cell r="A2534" t="str">
            <v/>
          </cell>
        </row>
        <row r="2535">
          <cell r="A2535" t="str">
            <v/>
          </cell>
        </row>
        <row r="2536">
          <cell r="A2536" t="str">
            <v/>
          </cell>
        </row>
        <row r="2537">
          <cell r="A2537" t="str">
            <v/>
          </cell>
        </row>
        <row r="2538">
          <cell r="A2538" t="str">
            <v/>
          </cell>
        </row>
        <row r="2539">
          <cell r="A2539" t="str">
            <v/>
          </cell>
        </row>
        <row r="2540">
          <cell r="A2540" t="str">
            <v/>
          </cell>
        </row>
        <row r="2541">
          <cell r="A2541" t="str">
            <v/>
          </cell>
        </row>
        <row r="2542">
          <cell r="A2542" t="str">
            <v/>
          </cell>
        </row>
        <row r="2543">
          <cell r="A2543" t="str">
            <v/>
          </cell>
        </row>
        <row r="2544">
          <cell r="A2544" t="str">
            <v/>
          </cell>
        </row>
        <row r="2545">
          <cell r="A2545" t="str">
            <v/>
          </cell>
        </row>
        <row r="2546">
          <cell r="A2546" t="str">
            <v/>
          </cell>
        </row>
        <row r="2547">
          <cell r="A2547" t="str">
            <v/>
          </cell>
        </row>
        <row r="2548">
          <cell r="A2548" t="str">
            <v/>
          </cell>
        </row>
        <row r="2549">
          <cell r="A2549" t="str">
            <v/>
          </cell>
        </row>
        <row r="2550">
          <cell r="A2550" t="str">
            <v/>
          </cell>
        </row>
        <row r="2551">
          <cell r="A2551" t="str">
            <v/>
          </cell>
        </row>
        <row r="2552">
          <cell r="A2552" t="str">
            <v/>
          </cell>
        </row>
        <row r="2553">
          <cell r="A2553" t="str">
            <v/>
          </cell>
        </row>
        <row r="2554">
          <cell r="A2554" t="str">
            <v/>
          </cell>
        </row>
        <row r="2555">
          <cell r="A2555" t="str">
            <v/>
          </cell>
        </row>
        <row r="2556">
          <cell r="A2556" t="str">
            <v/>
          </cell>
        </row>
        <row r="2557">
          <cell r="A2557" t="str">
            <v/>
          </cell>
        </row>
        <row r="2558">
          <cell r="A2558" t="str">
            <v/>
          </cell>
        </row>
        <row r="2559">
          <cell r="A2559" t="str">
            <v/>
          </cell>
        </row>
        <row r="2560">
          <cell r="A2560" t="str">
            <v/>
          </cell>
        </row>
        <row r="2561">
          <cell r="A2561" t="str">
            <v/>
          </cell>
        </row>
        <row r="2562">
          <cell r="A2562" t="str">
            <v/>
          </cell>
        </row>
        <row r="2563">
          <cell r="A2563" t="str">
            <v/>
          </cell>
        </row>
        <row r="2564">
          <cell r="A2564" t="str">
            <v/>
          </cell>
        </row>
        <row r="2565">
          <cell r="A2565" t="str">
            <v/>
          </cell>
        </row>
        <row r="2566">
          <cell r="A2566" t="str">
            <v/>
          </cell>
        </row>
        <row r="2567">
          <cell r="A2567" t="str">
            <v/>
          </cell>
        </row>
        <row r="2568">
          <cell r="A2568" t="str">
            <v/>
          </cell>
        </row>
        <row r="2569">
          <cell r="A2569" t="str">
            <v/>
          </cell>
        </row>
        <row r="2570">
          <cell r="A2570" t="str">
            <v/>
          </cell>
        </row>
        <row r="2571">
          <cell r="A2571" t="str">
            <v/>
          </cell>
        </row>
        <row r="2572">
          <cell r="A2572" t="str">
            <v/>
          </cell>
        </row>
        <row r="2573">
          <cell r="A2573" t="str">
            <v/>
          </cell>
        </row>
        <row r="2574">
          <cell r="A2574" t="str">
            <v/>
          </cell>
        </row>
        <row r="2575">
          <cell r="A2575" t="str">
            <v/>
          </cell>
        </row>
        <row r="2576">
          <cell r="A2576" t="str">
            <v/>
          </cell>
        </row>
        <row r="2577">
          <cell r="A2577" t="str">
            <v/>
          </cell>
        </row>
        <row r="2578">
          <cell r="A2578" t="str">
            <v/>
          </cell>
        </row>
        <row r="2579">
          <cell r="A2579" t="str">
            <v/>
          </cell>
        </row>
        <row r="2580">
          <cell r="A2580" t="str">
            <v/>
          </cell>
        </row>
        <row r="2581">
          <cell r="A2581" t="str">
            <v/>
          </cell>
        </row>
        <row r="2582">
          <cell r="A2582" t="str">
            <v/>
          </cell>
        </row>
        <row r="2583">
          <cell r="A2583" t="str">
            <v/>
          </cell>
        </row>
        <row r="2584">
          <cell r="A2584" t="str">
            <v/>
          </cell>
        </row>
        <row r="2585">
          <cell r="A2585" t="str">
            <v/>
          </cell>
        </row>
        <row r="2586">
          <cell r="A2586" t="str">
            <v/>
          </cell>
        </row>
        <row r="2587">
          <cell r="A2587" t="str">
            <v/>
          </cell>
        </row>
        <row r="2588">
          <cell r="A2588" t="str">
            <v/>
          </cell>
        </row>
        <row r="2589">
          <cell r="A2589" t="str">
            <v/>
          </cell>
        </row>
        <row r="2590">
          <cell r="A2590" t="str">
            <v/>
          </cell>
        </row>
        <row r="2591">
          <cell r="A2591" t="str">
            <v/>
          </cell>
        </row>
        <row r="2592">
          <cell r="A2592" t="str">
            <v/>
          </cell>
        </row>
        <row r="2593">
          <cell r="A2593" t="str">
            <v/>
          </cell>
        </row>
        <row r="2594">
          <cell r="A2594" t="str">
            <v/>
          </cell>
        </row>
        <row r="2595">
          <cell r="A2595" t="str">
            <v/>
          </cell>
        </row>
        <row r="2596">
          <cell r="A2596" t="str">
            <v/>
          </cell>
        </row>
        <row r="2597">
          <cell r="A2597" t="str">
            <v/>
          </cell>
        </row>
        <row r="2598">
          <cell r="A2598" t="str">
            <v/>
          </cell>
        </row>
        <row r="2599">
          <cell r="A2599" t="str">
            <v/>
          </cell>
        </row>
        <row r="2600">
          <cell r="A2600" t="str">
            <v/>
          </cell>
        </row>
        <row r="2601">
          <cell r="A2601" t="str">
            <v/>
          </cell>
        </row>
        <row r="2602">
          <cell r="A2602" t="str">
            <v/>
          </cell>
        </row>
        <row r="2603">
          <cell r="A2603" t="str">
            <v/>
          </cell>
        </row>
        <row r="2604">
          <cell r="A2604" t="str">
            <v/>
          </cell>
        </row>
        <row r="2605">
          <cell r="A2605" t="str">
            <v/>
          </cell>
        </row>
        <row r="2606">
          <cell r="A2606" t="str">
            <v/>
          </cell>
        </row>
        <row r="2607">
          <cell r="A2607" t="str">
            <v/>
          </cell>
        </row>
        <row r="2608">
          <cell r="A2608" t="str">
            <v/>
          </cell>
        </row>
        <row r="2609">
          <cell r="A2609" t="str">
            <v/>
          </cell>
        </row>
        <row r="2610">
          <cell r="A2610" t="str">
            <v/>
          </cell>
        </row>
        <row r="2611">
          <cell r="A2611" t="str">
            <v/>
          </cell>
        </row>
        <row r="2612">
          <cell r="A2612" t="str">
            <v/>
          </cell>
        </row>
        <row r="2613">
          <cell r="A2613" t="str">
            <v/>
          </cell>
        </row>
        <row r="2614">
          <cell r="A2614" t="str">
            <v/>
          </cell>
        </row>
        <row r="2615">
          <cell r="A2615" t="str">
            <v/>
          </cell>
        </row>
        <row r="2616">
          <cell r="A2616" t="str">
            <v/>
          </cell>
        </row>
        <row r="2617">
          <cell r="A2617" t="str">
            <v/>
          </cell>
        </row>
        <row r="2618">
          <cell r="A2618" t="str">
            <v/>
          </cell>
        </row>
        <row r="2619">
          <cell r="A2619" t="str">
            <v/>
          </cell>
        </row>
        <row r="2620">
          <cell r="A2620" t="str">
            <v/>
          </cell>
        </row>
        <row r="2621">
          <cell r="A2621" t="str">
            <v/>
          </cell>
        </row>
        <row r="2622">
          <cell r="A2622" t="str">
            <v/>
          </cell>
        </row>
        <row r="2623">
          <cell r="A2623" t="str">
            <v/>
          </cell>
        </row>
        <row r="2624">
          <cell r="A2624" t="str">
            <v/>
          </cell>
        </row>
        <row r="2625">
          <cell r="A2625" t="str">
            <v/>
          </cell>
        </row>
        <row r="2626">
          <cell r="A2626" t="str">
            <v/>
          </cell>
        </row>
        <row r="2627">
          <cell r="A2627" t="str">
            <v/>
          </cell>
        </row>
        <row r="2628">
          <cell r="A2628" t="str">
            <v/>
          </cell>
        </row>
        <row r="2629">
          <cell r="A2629" t="str">
            <v/>
          </cell>
        </row>
        <row r="2630">
          <cell r="A2630" t="str">
            <v/>
          </cell>
        </row>
        <row r="2631">
          <cell r="A2631" t="str">
            <v/>
          </cell>
        </row>
        <row r="2632">
          <cell r="A2632" t="str">
            <v/>
          </cell>
        </row>
        <row r="2633">
          <cell r="A2633" t="str">
            <v/>
          </cell>
        </row>
        <row r="2634">
          <cell r="A2634" t="str">
            <v/>
          </cell>
        </row>
        <row r="2635">
          <cell r="A2635" t="str">
            <v/>
          </cell>
        </row>
        <row r="2636">
          <cell r="A2636" t="str">
            <v/>
          </cell>
        </row>
        <row r="2637">
          <cell r="A2637" t="str">
            <v/>
          </cell>
        </row>
        <row r="2638">
          <cell r="A2638" t="str">
            <v/>
          </cell>
        </row>
        <row r="2639">
          <cell r="A2639" t="str">
            <v/>
          </cell>
        </row>
        <row r="2640">
          <cell r="A2640" t="str">
            <v/>
          </cell>
        </row>
        <row r="2641">
          <cell r="A2641" t="str">
            <v/>
          </cell>
        </row>
        <row r="2642">
          <cell r="A2642" t="str">
            <v/>
          </cell>
        </row>
        <row r="2643">
          <cell r="A2643" t="str">
            <v/>
          </cell>
        </row>
        <row r="2644">
          <cell r="A2644" t="str">
            <v/>
          </cell>
        </row>
        <row r="2645">
          <cell r="A2645" t="str">
            <v/>
          </cell>
        </row>
        <row r="2646">
          <cell r="A2646" t="str">
            <v/>
          </cell>
        </row>
        <row r="2647">
          <cell r="A2647" t="str">
            <v/>
          </cell>
        </row>
        <row r="2648">
          <cell r="A2648" t="str">
            <v/>
          </cell>
        </row>
        <row r="2649">
          <cell r="A2649" t="str">
            <v/>
          </cell>
        </row>
        <row r="2650">
          <cell r="A2650" t="str">
            <v/>
          </cell>
        </row>
        <row r="2651">
          <cell r="A2651" t="str">
            <v/>
          </cell>
        </row>
        <row r="2652">
          <cell r="A2652" t="str">
            <v/>
          </cell>
        </row>
        <row r="2653">
          <cell r="A2653" t="str">
            <v/>
          </cell>
        </row>
        <row r="2654">
          <cell r="A2654" t="str">
            <v/>
          </cell>
        </row>
        <row r="2655">
          <cell r="A2655" t="str">
            <v/>
          </cell>
        </row>
        <row r="2656">
          <cell r="A2656" t="str">
            <v/>
          </cell>
        </row>
        <row r="2657">
          <cell r="A2657" t="str">
            <v/>
          </cell>
        </row>
        <row r="2658">
          <cell r="A2658" t="str">
            <v/>
          </cell>
        </row>
        <row r="2659">
          <cell r="A2659" t="str">
            <v/>
          </cell>
        </row>
        <row r="2660">
          <cell r="A2660" t="str">
            <v/>
          </cell>
        </row>
        <row r="2661">
          <cell r="A2661" t="str">
            <v/>
          </cell>
        </row>
        <row r="2662">
          <cell r="A2662" t="str">
            <v/>
          </cell>
        </row>
        <row r="2663">
          <cell r="A2663" t="str">
            <v/>
          </cell>
        </row>
        <row r="2664">
          <cell r="A2664" t="str">
            <v/>
          </cell>
        </row>
        <row r="2665">
          <cell r="A2665" t="str">
            <v/>
          </cell>
        </row>
        <row r="2666">
          <cell r="A2666" t="str">
            <v/>
          </cell>
        </row>
        <row r="2667">
          <cell r="A2667" t="str">
            <v/>
          </cell>
        </row>
        <row r="2668">
          <cell r="A2668" t="str">
            <v/>
          </cell>
        </row>
        <row r="2669">
          <cell r="A2669" t="str">
            <v/>
          </cell>
        </row>
        <row r="2670">
          <cell r="A2670" t="str">
            <v/>
          </cell>
        </row>
        <row r="2671">
          <cell r="A2671" t="str">
            <v/>
          </cell>
        </row>
        <row r="2672">
          <cell r="A2672" t="str">
            <v/>
          </cell>
        </row>
        <row r="2673">
          <cell r="A2673" t="str">
            <v/>
          </cell>
        </row>
        <row r="2674">
          <cell r="A2674" t="str">
            <v/>
          </cell>
        </row>
        <row r="2675">
          <cell r="A2675" t="str">
            <v/>
          </cell>
        </row>
        <row r="2676">
          <cell r="A2676" t="str">
            <v/>
          </cell>
        </row>
        <row r="2677">
          <cell r="A2677" t="str">
            <v/>
          </cell>
        </row>
        <row r="2678">
          <cell r="A2678" t="str">
            <v/>
          </cell>
        </row>
        <row r="2679">
          <cell r="A2679" t="str">
            <v/>
          </cell>
        </row>
        <row r="2680">
          <cell r="A2680" t="str">
            <v/>
          </cell>
        </row>
        <row r="2681">
          <cell r="A2681" t="str">
            <v/>
          </cell>
        </row>
        <row r="2682">
          <cell r="A2682" t="str">
            <v/>
          </cell>
        </row>
        <row r="2683">
          <cell r="A2683" t="str">
            <v/>
          </cell>
        </row>
        <row r="2684">
          <cell r="A2684" t="str">
            <v/>
          </cell>
        </row>
        <row r="2685">
          <cell r="A2685" t="str">
            <v/>
          </cell>
        </row>
        <row r="2686">
          <cell r="A2686" t="str">
            <v/>
          </cell>
        </row>
        <row r="2687">
          <cell r="A2687" t="str">
            <v/>
          </cell>
        </row>
        <row r="2688">
          <cell r="A2688" t="str">
            <v/>
          </cell>
        </row>
        <row r="2689">
          <cell r="A2689" t="str">
            <v/>
          </cell>
        </row>
        <row r="2690">
          <cell r="A2690" t="str">
            <v/>
          </cell>
        </row>
        <row r="2691">
          <cell r="A2691" t="str">
            <v/>
          </cell>
        </row>
        <row r="2692">
          <cell r="A2692" t="str">
            <v/>
          </cell>
        </row>
        <row r="2693">
          <cell r="A2693" t="str">
            <v/>
          </cell>
        </row>
        <row r="2694">
          <cell r="A2694" t="str">
            <v/>
          </cell>
        </row>
        <row r="2695">
          <cell r="A2695" t="str">
            <v/>
          </cell>
        </row>
        <row r="2696">
          <cell r="A2696" t="str">
            <v/>
          </cell>
        </row>
        <row r="2697">
          <cell r="A2697" t="str">
            <v/>
          </cell>
        </row>
        <row r="2698">
          <cell r="A2698" t="str">
            <v/>
          </cell>
        </row>
        <row r="2699">
          <cell r="A2699" t="str">
            <v/>
          </cell>
        </row>
        <row r="2700">
          <cell r="A2700" t="str">
            <v/>
          </cell>
        </row>
        <row r="2701">
          <cell r="A2701" t="str">
            <v/>
          </cell>
        </row>
        <row r="2702">
          <cell r="A2702" t="str">
            <v/>
          </cell>
        </row>
        <row r="2703">
          <cell r="A2703" t="str">
            <v/>
          </cell>
        </row>
        <row r="2704">
          <cell r="A2704" t="str">
            <v/>
          </cell>
        </row>
        <row r="2705">
          <cell r="A2705" t="str">
            <v/>
          </cell>
        </row>
        <row r="2706">
          <cell r="A2706" t="str">
            <v/>
          </cell>
        </row>
        <row r="2707">
          <cell r="A2707" t="str">
            <v/>
          </cell>
        </row>
        <row r="2708">
          <cell r="A2708" t="str">
            <v/>
          </cell>
        </row>
        <row r="2709">
          <cell r="A2709" t="str">
            <v/>
          </cell>
        </row>
        <row r="2710">
          <cell r="A2710" t="str">
            <v/>
          </cell>
        </row>
        <row r="2711">
          <cell r="A2711" t="str">
            <v/>
          </cell>
        </row>
        <row r="2712">
          <cell r="A2712" t="str">
            <v/>
          </cell>
        </row>
        <row r="2713">
          <cell r="A2713" t="str">
            <v/>
          </cell>
        </row>
        <row r="2714">
          <cell r="A2714" t="str">
            <v/>
          </cell>
        </row>
        <row r="2715">
          <cell r="A2715" t="str">
            <v/>
          </cell>
        </row>
        <row r="2716">
          <cell r="A2716" t="str">
            <v/>
          </cell>
        </row>
        <row r="2717">
          <cell r="A2717" t="str">
            <v/>
          </cell>
        </row>
        <row r="2718">
          <cell r="A2718" t="str">
            <v/>
          </cell>
        </row>
        <row r="2719">
          <cell r="A2719" t="str">
            <v/>
          </cell>
        </row>
        <row r="2720">
          <cell r="A2720" t="str">
            <v/>
          </cell>
        </row>
        <row r="2721">
          <cell r="A2721" t="str">
            <v/>
          </cell>
        </row>
        <row r="2722">
          <cell r="A2722" t="str">
            <v/>
          </cell>
        </row>
        <row r="2723">
          <cell r="A2723" t="str">
            <v/>
          </cell>
        </row>
        <row r="2724">
          <cell r="A2724" t="str">
            <v/>
          </cell>
        </row>
        <row r="2725">
          <cell r="A2725" t="str">
            <v/>
          </cell>
        </row>
        <row r="2726">
          <cell r="A2726" t="str">
            <v/>
          </cell>
        </row>
        <row r="2727">
          <cell r="A2727" t="str">
            <v/>
          </cell>
        </row>
        <row r="2728">
          <cell r="A2728" t="str">
            <v/>
          </cell>
        </row>
        <row r="2729">
          <cell r="A2729" t="str">
            <v/>
          </cell>
        </row>
        <row r="2730">
          <cell r="A2730" t="str">
            <v/>
          </cell>
        </row>
        <row r="2731">
          <cell r="A2731" t="str">
            <v/>
          </cell>
        </row>
        <row r="2732">
          <cell r="A2732" t="str">
            <v/>
          </cell>
        </row>
        <row r="2733">
          <cell r="A2733" t="str">
            <v/>
          </cell>
        </row>
        <row r="2734">
          <cell r="A2734" t="str">
            <v/>
          </cell>
        </row>
        <row r="2735">
          <cell r="A2735" t="str">
            <v/>
          </cell>
        </row>
        <row r="2736">
          <cell r="A2736" t="str">
            <v/>
          </cell>
        </row>
        <row r="2737">
          <cell r="A2737" t="str">
            <v/>
          </cell>
        </row>
        <row r="2738">
          <cell r="A2738" t="str">
            <v/>
          </cell>
        </row>
        <row r="2739">
          <cell r="A2739" t="str">
            <v/>
          </cell>
        </row>
        <row r="2740">
          <cell r="A2740" t="str">
            <v/>
          </cell>
        </row>
        <row r="2741">
          <cell r="A2741" t="str">
            <v/>
          </cell>
        </row>
        <row r="2742">
          <cell r="A2742" t="str">
            <v/>
          </cell>
        </row>
        <row r="2743">
          <cell r="A2743" t="str">
            <v/>
          </cell>
        </row>
        <row r="2744">
          <cell r="A2744" t="str">
            <v/>
          </cell>
        </row>
        <row r="2745">
          <cell r="A2745" t="str">
            <v/>
          </cell>
        </row>
        <row r="2746">
          <cell r="A2746" t="str">
            <v/>
          </cell>
        </row>
        <row r="2747">
          <cell r="A2747" t="str">
            <v/>
          </cell>
        </row>
        <row r="2748">
          <cell r="A2748" t="str">
            <v/>
          </cell>
        </row>
        <row r="2749">
          <cell r="A2749" t="str">
            <v/>
          </cell>
        </row>
        <row r="2750">
          <cell r="A2750" t="str">
            <v/>
          </cell>
        </row>
        <row r="2751">
          <cell r="A2751" t="str">
            <v/>
          </cell>
        </row>
        <row r="2752">
          <cell r="A2752" t="str">
            <v/>
          </cell>
        </row>
        <row r="2753">
          <cell r="A2753" t="str">
            <v/>
          </cell>
        </row>
        <row r="2754">
          <cell r="A2754" t="str">
            <v/>
          </cell>
        </row>
        <row r="2755">
          <cell r="A2755" t="str">
            <v/>
          </cell>
        </row>
        <row r="2756">
          <cell r="A2756" t="str">
            <v/>
          </cell>
        </row>
        <row r="2757">
          <cell r="A2757" t="str">
            <v/>
          </cell>
        </row>
        <row r="2758">
          <cell r="A2758" t="str">
            <v/>
          </cell>
        </row>
        <row r="2759">
          <cell r="A2759" t="str">
            <v/>
          </cell>
        </row>
        <row r="2760">
          <cell r="A2760" t="str">
            <v/>
          </cell>
        </row>
        <row r="2761">
          <cell r="A2761" t="str">
            <v/>
          </cell>
        </row>
        <row r="2762">
          <cell r="A2762" t="str">
            <v/>
          </cell>
        </row>
        <row r="2763">
          <cell r="A2763" t="str">
            <v/>
          </cell>
        </row>
        <row r="2764">
          <cell r="A2764" t="str">
            <v/>
          </cell>
        </row>
        <row r="2765">
          <cell r="A2765" t="str">
            <v/>
          </cell>
        </row>
        <row r="2766">
          <cell r="A2766" t="str">
            <v/>
          </cell>
        </row>
        <row r="2767">
          <cell r="A2767" t="str">
            <v/>
          </cell>
        </row>
        <row r="2768">
          <cell r="A2768" t="str">
            <v/>
          </cell>
        </row>
        <row r="2769">
          <cell r="A2769" t="str">
            <v/>
          </cell>
        </row>
        <row r="2770">
          <cell r="A2770" t="str">
            <v/>
          </cell>
        </row>
        <row r="2771">
          <cell r="A2771" t="str">
            <v/>
          </cell>
        </row>
        <row r="2772">
          <cell r="A2772" t="str">
            <v/>
          </cell>
        </row>
        <row r="2773">
          <cell r="A2773" t="str">
            <v/>
          </cell>
        </row>
        <row r="2774">
          <cell r="A2774" t="str">
            <v/>
          </cell>
        </row>
        <row r="2775">
          <cell r="A2775" t="str">
            <v/>
          </cell>
        </row>
        <row r="2776">
          <cell r="A2776" t="str">
            <v/>
          </cell>
        </row>
        <row r="2777">
          <cell r="A2777" t="str">
            <v/>
          </cell>
        </row>
        <row r="2778">
          <cell r="A2778" t="str">
            <v/>
          </cell>
        </row>
        <row r="2779">
          <cell r="A2779" t="str">
            <v/>
          </cell>
        </row>
        <row r="2780">
          <cell r="A2780" t="str">
            <v/>
          </cell>
        </row>
        <row r="2781">
          <cell r="A2781" t="str">
            <v/>
          </cell>
        </row>
        <row r="2782">
          <cell r="A2782" t="str">
            <v/>
          </cell>
        </row>
        <row r="2783">
          <cell r="A2783" t="str">
            <v/>
          </cell>
        </row>
        <row r="2784">
          <cell r="A2784" t="str">
            <v/>
          </cell>
        </row>
        <row r="2785">
          <cell r="A2785" t="str">
            <v/>
          </cell>
        </row>
        <row r="2786">
          <cell r="A2786" t="str">
            <v/>
          </cell>
        </row>
        <row r="2787">
          <cell r="A2787" t="str">
            <v/>
          </cell>
        </row>
        <row r="2788">
          <cell r="A2788" t="str">
            <v/>
          </cell>
        </row>
        <row r="2789">
          <cell r="A2789" t="str">
            <v/>
          </cell>
        </row>
        <row r="2790">
          <cell r="A2790" t="str">
            <v/>
          </cell>
        </row>
        <row r="2791">
          <cell r="A2791" t="str">
            <v/>
          </cell>
        </row>
        <row r="2792">
          <cell r="A2792" t="str">
            <v/>
          </cell>
        </row>
        <row r="2793">
          <cell r="A2793" t="str">
            <v/>
          </cell>
        </row>
        <row r="2794">
          <cell r="A2794" t="str">
            <v/>
          </cell>
        </row>
        <row r="2795">
          <cell r="A2795" t="str">
            <v/>
          </cell>
        </row>
        <row r="2796">
          <cell r="A2796" t="str">
            <v/>
          </cell>
        </row>
        <row r="2797">
          <cell r="A2797" t="str">
            <v/>
          </cell>
        </row>
        <row r="2798">
          <cell r="A2798" t="str">
            <v/>
          </cell>
        </row>
        <row r="2799">
          <cell r="A2799" t="str">
            <v/>
          </cell>
        </row>
        <row r="2800">
          <cell r="A2800" t="str">
            <v/>
          </cell>
        </row>
        <row r="2801">
          <cell r="A2801" t="str">
            <v/>
          </cell>
        </row>
        <row r="2802">
          <cell r="A2802" t="str">
            <v/>
          </cell>
        </row>
        <row r="2803">
          <cell r="A2803" t="str">
            <v/>
          </cell>
        </row>
        <row r="2804">
          <cell r="A2804" t="str">
            <v/>
          </cell>
        </row>
        <row r="2805">
          <cell r="A2805" t="str">
            <v/>
          </cell>
        </row>
        <row r="2806">
          <cell r="A2806" t="str">
            <v/>
          </cell>
        </row>
        <row r="2807">
          <cell r="A2807" t="str">
            <v/>
          </cell>
        </row>
        <row r="2808">
          <cell r="A2808" t="str">
            <v/>
          </cell>
        </row>
        <row r="2809">
          <cell r="A2809" t="str">
            <v/>
          </cell>
        </row>
        <row r="2810">
          <cell r="A2810" t="str">
            <v/>
          </cell>
        </row>
        <row r="2811">
          <cell r="A2811" t="str">
            <v/>
          </cell>
        </row>
        <row r="2812">
          <cell r="A2812" t="str">
            <v/>
          </cell>
        </row>
        <row r="2813">
          <cell r="A2813" t="str">
            <v/>
          </cell>
        </row>
        <row r="2814">
          <cell r="A2814" t="str">
            <v/>
          </cell>
        </row>
        <row r="2815">
          <cell r="A2815" t="str">
            <v/>
          </cell>
        </row>
        <row r="2816">
          <cell r="A2816" t="str">
            <v/>
          </cell>
        </row>
        <row r="2817">
          <cell r="A2817" t="str">
            <v/>
          </cell>
        </row>
        <row r="2818">
          <cell r="A2818" t="str">
            <v/>
          </cell>
        </row>
        <row r="2819">
          <cell r="A2819" t="str">
            <v/>
          </cell>
        </row>
        <row r="2820">
          <cell r="A2820" t="str">
            <v/>
          </cell>
        </row>
        <row r="2821">
          <cell r="A2821" t="str">
            <v/>
          </cell>
        </row>
        <row r="2822">
          <cell r="A2822" t="str">
            <v/>
          </cell>
        </row>
        <row r="2823">
          <cell r="A2823" t="str">
            <v/>
          </cell>
        </row>
        <row r="2824">
          <cell r="A2824" t="str">
            <v/>
          </cell>
        </row>
        <row r="2825">
          <cell r="A2825" t="str">
            <v/>
          </cell>
        </row>
        <row r="2826">
          <cell r="A2826" t="str">
            <v/>
          </cell>
        </row>
        <row r="2827">
          <cell r="A2827" t="str">
            <v/>
          </cell>
        </row>
        <row r="2828">
          <cell r="A2828" t="str">
            <v/>
          </cell>
        </row>
        <row r="2829">
          <cell r="A2829" t="str">
            <v/>
          </cell>
        </row>
        <row r="2830">
          <cell r="A2830" t="str">
            <v/>
          </cell>
        </row>
        <row r="2831">
          <cell r="A2831" t="str">
            <v/>
          </cell>
        </row>
        <row r="2832">
          <cell r="A2832" t="str">
            <v/>
          </cell>
        </row>
        <row r="2833">
          <cell r="A2833" t="str">
            <v/>
          </cell>
        </row>
        <row r="2834">
          <cell r="A2834" t="str">
            <v/>
          </cell>
        </row>
        <row r="2835">
          <cell r="A2835" t="str">
            <v/>
          </cell>
        </row>
        <row r="2836">
          <cell r="A2836" t="str">
            <v/>
          </cell>
        </row>
        <row r="2837">
          <cell r="A2837" t="str">
            <v/>
          </cell>
        </row>
        <row r="2838">
          <cell r="A2838" t="str">
            <v/>
          </cell>
        </row>
        <row r="2839">
          <cell r="A2839" t="str">
            <v/>
          </cell>
        </row>
        <row r="2840">
          <cell r="A2840" t="str">
            <v/>
          </cell>
        </row>
        <row r="2841">
          <cell r="A2841" t="str">
            <v/>
          </cell>
        </row>
        <row r="2842">
          <cell r="A2842" t="str">
            <v/>
          </cell>
        </row>
        <row r="2843">
          <cell r="A2843" t="str">
            <v/>
          </cell>
        </row>
        <row r="2844">
          <cell r="A2844" t="str">
            <v/>
          </cell>
        </row>
        <row r="2845">
          <cell r="A2845" t="str">
            <v/>
          </cell>
        </row>
        <row r="2846">
          <cell r="A2846" t="str">
            <v/>
          </cell>
        </row>
        <row r="2847">
          <cell r="A2847" t="str">
            <v/>
          </cell>
        </row>
        <row r="2848">
          <cell r="A2848" t="str">
            <v/>
          </cell>
        </row>
        <row r="2849">
          <cell r="A2849" t="str">
            <v/>
          </cell>
        </row>
        <row r="2850">
          <cell r="A2850" t="str">
            <v/>
          </cell>
        </row>
        <row r="2851">
          <cell r="A2851" t="str">
            <v/>
          </cell>
        </row>
        <row r="2852">
          <cell r="A2852" t="str">
            <v/>
          </cell>
        </row>
        <row r="2853">
          <cell r="A2853" t="str">
            <v/>
          </cell>
        </row>
        <row r="2854">
          <cell r="A2854" t="str">
            <v/>
          </cell>
        </row>
        <row r="2855">
          <cell r="A2855" t="str">
            <v/>
          </cell>
        </row>
        <row r="2856">
          <cell r="A2856" t="str">
            <v/>
          </cell>
        </row>
        <row r="2857">
          <cell r="A2857" t="str">
            <v/>
          </cell>
        </row>
        <row r="2858">
          <cell r="A2858" t="str">
            <v/>
          </cell>
        </row>
        <row r="2859">
          <cell r="A2859" t="str">
            <v/>
          </cell>
        </row>
        <row r="2860">
          <cell r="A2860" t="str">
            <v/>
          </cell>
        </row>
        <row r="2861">
          <cell r="A2861" t="str">
            <v/>
          </cell>
        </row>
        <row r="2862">
          <cell r="A2862" t="str">
            <v/>
          </cell>
        </row>
        <row r="2863">
          <cell r="A2863" t="str">
            <v/>
          </cell>
        </row>
        <row r="2864">
          <cell r="A2864" t="str">
            <v/>
          </cell>
        </row>
        <row r="2865">
          <cell r="A2865" t="str">
            <v/>
          </cell>
        </row>
        <row r="2866">
          <cell r="A2866" t="str">
            <v/>
          </cell>
        </row>
        <row r="2867">
          <cell r="A2867" t="str">
            <v/>
          </cell>
        </row>
        <row r="2868">
          <cell r="A2868" t="str">
            <v/>
          </cell>
        </row>
        <row r="2869">
          <cell r="A2869" t="str">
            <v/>
          </cell>
        </row>
        <row r="2870">
          <cell r="A2870" t="str">
            <v/>
          </cell>
        </row>
        <row r="2871">
          <cell r="A2871" t="str">
            <v/>
          </cell>
        </row>
        <row r="2872">
          <cell r="A2872" t="str">
            <v/>
          </cell>
        </row>
        <row r="2873">
          <cell r="A2873" t="str">
            <v/>
          </cell>
        </row>
        <row r="2874">
          <cell r="A2874" t="str">
            <v/>
          </cell>
        </row>
        <row r="2875">
          <cell r="A2875" t="str">
            <v/>
          </cell>
        </row>
        <row r="2876">
          <cell r="A2876" t="str">
            <v/>
          </cell>
        </row>
        <row r="2877">
          <cell r="A2877" t="str">
            <v/>
          </cell>
        </row>
        <row r="2878">
          <cell r="A2878" t="str">
            <v/>
          </cell>
        </row>
        <row r="2879">
          <cell r="A2879" t="str">
            <v/>
          </cell>
        </row>
        <row r="2880">
          <cell r="A2880" t="str">
            <v/>
          </cell>
        </row>
        <row r="2881">
          <cell r="A2881" t="str">
            <v/>
          </cell>
        </row>
        <row r="2882">
          <cell r="A2882" t="str">
            <v/>
          </cell>
        </row>
        <row r="2883">
          <cell r="A2883" t="str">
            <v/>
          </cell>
        </row>
        <row r="2884">
          <cell r="A2884" t="str">
            <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558"/>
  <sheetViews>
    <sheetView tabSelected="1" zoomScaleNormal="100" workbookViewId="0">
      <selection activeCell="E10" sqref="E10"/>
    </sheetView>
  </sheetViews>
  <sheetFormatPr baseColWidth="10" defaultRowHeight="15" x14ac:dyDescent="0.25"/>
  <cols>
    <col min="1" max="1" width="11.42578125" style="1"/>
    <col min="2" max="2" width="22.42578125" style="1" customWidth="1"/>
    <col min="3" max="3" width="33.85546875" style="1" customWidth="1"/>
    <col min="4" max="4" width="20" style="3" customWidth="1"/>
    <col min="5" max="5" width="33" style="1" customWidth="1"/>
    <col min="6" max="6" width="12.140625" style="1" customWidth="1"/>
    <col min="7" max="7" width="35.7109375" style="1" customWidth="1"/>
    <col min="8" max="8" width="14.28515625" style="1" customWidth="1"/>
    <col min="9" max="9" width="13.5703125" style="1" customWidth="1"/>
    <col min="10" max="10" width="11.42578125" style="1" customWidth="1"/>
    <col min="11" max="11" width="10.42578125" style="1" customWidth="1"/>
    <col min="12" max="12" width="11.85546875" style="1" customWidth="1"/>
    <col min="13" max="13" width="19.28515625" style="1" customWidth="1"/>
    <col min="14" max="14" width="13.5703125" style="1" customWidth="1"/>
    <col min="15" max="15" width="14.5703125" style="1" customWidth="1"/>
    <col min="16" max="16" width="21.28515625" style="1" customWidth="1"/>
    <col min="17" max="17" width="64.140625" style="5" customWidth="1"/>
    <col min="18" max="18" width="17.7109375" style="1" customWidth="1"/>
    <col min="19" max="19" width="16.5703125" style="1" customWidth="1"/>
    <col min="20" max="16384" width="11.42578125" style="1"/>
  </cols>
  <sheetData>
    <row r="1" spans="1:19" x14ac:dyDescent="0.25">
      <c r="C1" s="2"/>
      <c r="E1" s="4"/>
      <c r="F1" s="5"/>
      <c r="G1" s="5"/>
      <c r="H1" s="5"/>
      <c r="I1" s="5"/>
      <c r="J1" s="5"/>
      <c r="K1" s="5"/>
      <c r="L1" s="5"/>
      <c r="M1" s="6"/>
      <c r="O1" s="7"/>
      <c r="P1" s="6"/>
    </row>
    <row r="2" spans="1:19" ht="21" x14ac:dyDescent="0.35">
      <c r="B2" s="37" t="s">
        <v>0</v>
      </c>
      <c r="C2" s="37"/>
      <c r="D2" s="37"/>
      <c r="E2" s="37"/>
      <c r="F2" s="37"/>
      <c r="G2" s="37"/>
      <c r="H2" s="37"/>
      <c r="I2" s="37"/>
      <c r="J2" s="37"/>
      <c r="K2" s="37"/>
      <c r="L2" s="37"/>
      <c r="M2" s="37"/>
      <c r="N2" s="37"/>
      <c r="O2" s="37"/>
      <c r="P2" s="37"/>
      <c r="Q2" s="37"/>
    </row>
    <row r="3" spans="1:19" ht="21" x14ac:dyDescent="0.35">
      <c r="B3" s="37" t="s">
        <v>1</v>
      </c>
      <c r="C3" s="37"/>
      <c r="D3" s="37"/>
      <c r="E3" s="37"/>
      <c r="F3" s="37"/>
      <c r="G3" s="37"/>
      <c r="H3" s="37"/>
      <c r="I3" s="37"/>
      <c r="J3" s="37"/>
      <c r="K3" s="37"/>
      <c r="L3" s="37"/>
      <c r="M3" s="37"/>
      <c r="N3" s="37"/>
      <c r="O3" s="37"/>
      <c r="P3" s="37"/>
      <c r="Q3" s="37"/>
    </row>
    <row r="4" spans="1:19" x14ac:dyDescent="0.25">
      <c r="B4" s="8" t="s">
        <v>2</v>
      </c>
      <c r="C4" s="9"/>
      <c r="I4" s="6"/>
      <c r="J4" s="6"/>
      <c r="K4" s="6"/>
      <c r="L4" s="6"/>
      <c r="M4" s="6"/>
      <c r="O4" s="7"/>
      <c r="P4" s="6"/>
    </row>
    <row r="5" spans="1:19" x14ac:dyDescent="0.25">
      <c r="B5" s="8" t="s">
        <v>2269</v>
      </c>
      <c r="C5" s="9"/>
      <c r="I5" s="6"/>
      <c r="J5" s="6"/>
      <c r="K5" s="6"/>
      <c r="L5" s="6"/>
      <c r="M5" s="6"/>
      <c r="O5" s="7"/>
      <c r="P5" s="6"/>
    </row>
    <row r="6" spans="1:19" ht="38.25" x14ac:dyDescent="0.25">
      <c r="A6" s="10" t="s">
        <v>3</v>
      </c>
      <c r="B6" s="10" t="s">
        <v>4</v>
      </c>
      <c r="C6" s="10" t="s">
        <v>5</v>
      </c>
      <c r="D6" s="11" t="s">
        <v>6</v>
      </c>
      <c r="E6" s="10" t="s">
        <v>7</v>
      </c>
      <c r="F6" s="10" t="s">
        <v>8</v>
      </c>
      <c r="G6" s="10" t="s">
        <v>9</v>
      </c>
      <c r="H6" s="10" t="s">
        <v>10</v>
      </c>
      <c r="I6" s="10" t="s">
        <v>11</v>
      </c>
      <c r="J6" s="10" t="s">
        <v>12</v>
      </c>
      <c r="K6" s="10" t="s">
        <v>13</v>
      </c>
      <c r="L6" s="10" t="s">
        <v>14</v>
      </c>
      <c r="M6" s="10" t="s">
        <v>15</v>
      </c>
      <c r="N6" s="12" t="s">
        <v>16</v>
      </c>
      <c r="O6" s="13" t="s">
        <v>17</v>
      </c>
      <c r="P6" s="13" t="s">
        <v>18</v>
      </c>
      <c r="Q6" s="12" t="s">
        <v>19</v>
      </c>
      <c r="R6" s="10" t="s">
        <v>20</v>
      </c>
      <c r="S6" s="10" t="s">
        <v>21</v>
      </c>
    </row>
    <row r="7" spans="1:19" ht="75" x14ac:dyDescent="0.25">
      <c r="A7" s="1" t="str">
        <f t="shared" ref="A7:A70" si="0">+CONCATENATE(D7,G7)</f>
        <v>2020003050080Profesionales de Apoyo</v>
      </c>
      <c r="B7" s="5" t="s">
        <v>22</v>
      </c>
      <c r="C7" s="1" t="s">
        <v>23</v>
      </c>
      <c r="D7" s="14">
        <v>2020003050080</v>
      </c>
      <c r="E7" s="5" t="s">
        <v>24</v>
      </c>
      <c r="F7" s="1" t="s">
        <v>25</v>
      </c>
      <c r="G7" s="1" t="s">
        <v>26</v>
      </c>
      <c r="H7" s="1">
        <v>2</v>
      </c>
      <c r="I7" s="15">
        <f t="shared" ref="I7:I35" si="1">+P7/H7</f>
        <v>2.5</v>
      </c>
      <c r="J7" s="16" t="s">
        <v>27</v>
      </c>
      <c r="K7" s="16">
        <v>12</v>
      </c>
      <c r="L7" s="16" t="s">
        <v>28</v>
      </c>
      <c r="M7" s="16">
        <v>3</v>
      </c>
      <c r="N7" s="17" t="str">
        <f>+VLOOKUP(A7,[1]Datos!A$2:H$2884,5,FALSE)</f>
        <v>01.01.2023</v>
      </c>
      <c r="O7" s="17" t="str">
        <f>+VLOOKUP(A7,[1]Datos!A$2:H$2884,6,FALSE)</f>
        <v>31.12.2023</v>
      </c>
      <c r="P7" s="18">
        <f>+VLOOKUP(A7,[1]Datos!A$2:H$2884,7,FALSE)</f>
        <v>5</v>
      </c>
      <c r="Q7" s="19">
        <f>+VLOOKUP(A7,[1]Datos!A$2:H$2884,8,FALSE)</f>
        <v>0</v>
      </c>
      <c r="R7" s="36">
        <v>438973541</v>
      </c>
      <c r="S7" s="36">
        <v>260264371</v>
      </c>
    </row>
    <row r="8" spans="1:19" ht="75" x14ac:dyDescent="0.25">
      <c r="A8" s="1" t="str">
        <f t="shared" si="0"/>
        <v>2020003050080Operador logístico-eventos</v>
      </c>
      <c r="B8" s="5" t="s">
        <v>22</v>
      </c>
      <c r="C8" s="1" t="s">
        <v>23</v>
      </c>
      <c r="D8" s="14">
        <v>2020003050080</v>
      </c>
      <c r="E8" s="5" t="s">
        <v>24</v>
      </c>
      <c r="F8" s="1" t="s">
        <v>25</v>
      </c>
      <c r="G8" s="1" t="s">
        <v>29</v>
      </c>
      <c r="H8" s="1">
        <v>1</v>
      </c>
      <c r="I8" s="15">
        <f t="shared" si="1"/>
        <v>0</v>
      </c>
      <c r="J8" s="16" t="s">
        <v>27</v>
      </c>
      <c r="K8" s="16">
        <v>12</v>
      </c>
      <c r="L8" s="16" t="s">
        <v>28</v>
      </c>
      <c r="M8" s="16">
        <v>0</v>
      </c>
      <c r="N8" s="17" t="str">
        <f>+VLOOKUP(A8,[1]Datos!A$2:H$2884,5,FALSE)</f>
        <v>01.01.2023</v>
      </c>
      <c r="O8" s="17" t="str">
        <f>+VLOOKUP(A8,[1]Datos!A$2:H$2884,6,FALSE)</f>
        <v>31.12.2023</v>
      </c>
      <c r="P8" s="18">
        <f>+VLOOKUP(A8,[1]Datos!A$2:H$2884,7,FALSE)</f>
        <v>0</v>
      </c>
      <c r="Q8" s="19">
        <f>+VLOOKUP(A8,[1]Datos!A$2:H$2884,8,FALSE)</f>
        <v>0</v>
      </c>
    </row>
    <row r="9" spans="1:19" ht="75" x14ac:dyDescent="0.25">
      <c r="A9" s="1" t="str">
        <f t="shared" si="0"/>
        <v>2020003050080Central de medios-publicaciones</v>
      </c>
      <c r="B9" s="5" t="s">
        <v>22</v>
      </c>
      <c r="C9" s="1" t="s">
        <v>23</v>
      </c>
      <c r="D9" s="14">
        <v>2020003050080</v>
      </c>
      <c r="E9" s="5" t="s">
        <v>24</v>
      </c>
      <c r="F9" s="1" t="s">
        <v>25</v>
      </c>
      <c r="G9" s="1" t="s">
        <v>30</v>
      </c>
      <c r="H9" s="1">
        <v>1</v>
      </c>
      <c r="I9" s="15">
        <f t="shared" si="1"/>
        <v>0</v>
      </c>
      <c r="J9" s="16" t="s">
        <v>27</v>
      </c>
      <c r="K9" s="16">
        <v>12</v>
      </c>
      <c r="L9" s="16" t="s">
        <v>28</v>
      </c>
      <c r="M9" s="16">
        <v>0</v>
      </c>
      <c r="N9" s="17" t="str">
        <f>+VLOOKUP(A9,[1]Datos!A$2:H$2884,5,FALSE)</f>
        <v>01.01.2023</v>
      </c>
      <c r="O9" s="17" t="str">
        <f>+VLOOKUP(A9,[1]Datos!A$2:H$2884,6,FALSE)</f>
        <v>31.12.2023</v>
      </c>
      <c r="P9" s="18">
        <f>+VLOOKUP(A9,[1]Datos!A$2:H$2884,7,FALSE)</f>
        <v>0</v>
      </c>
      <c r="Q9" s="19">
        <f>+VLOOKUP(A9,[1]Datos!A$2:H$2884,8,FALSE)</f>
        <v>0</v>
      </c>
    </row>
    <row r="10" spans="1:19" ht="75" x14ac:dyDescent="0.25">
      <c r="A10" s="1" t="str">
        <f t="shared" si="0"/>
        <v>2020003050080Practicantes de excelencia</v>
      </c>
      <c r="B10" s="5" t="s">
        <v>22</v>
      </c>
      <c r="C10" s="5" t="s">
        <v>23</v>
      </c>
      <c r="D10" s="20">
        <v>2020003050080</v>
      </c>
      <c r="E10" s="5" t="s">
        <v>24</v>
      </c>
      <c r="F10" s="5" t="s">
        <v>25</v>
      </c>
      <c r="G10" s="5" t="s">
        <v>31</v>
      </c>
      <c r="H10" s="1">
        <v>4</v>
      </c>
      <c r="I10" s="15">
        <f t="shared" si="1"/>
        <v>1</v>
      </c>
      <c r="J10" s="21" t="s">
        <v>27</v>
      </c>
      <c r="K10" s="21">
        <v>12</v>
      </c>
      <c r="L10" s="21" t="s">
        <v>28</v>
      </c>
      <c r="M10" s="16">
        <v>2</v>
      </c>
      <c r="N10" s="17" t="str">
        <f>+VLOOKUP(A10,[1]Datos!A$2:H$2884,5,FALSE)</f>
        <v>01.01.2023</v>
      </c>
      <c r="O10" s="17" t="str">
        <f>+VLOOKUP(A10,[1]Datos!A$2:H$2884,6,FALSE)</f>
        <v>31.12.2023</v>
      </c>
      <c r="P10" s="18">
        <f>+VLOOKUP(A10,[1]Datos!A$2:H$2884,7,FALSE)</f>
        <v>4</v>
      </c>
      <c r="Q10" s="19">
        <f>+VLOOKUP(A10,[1]Datos!A$2:H$2884,8,FALSE)</f>
        <v>0</v>
      </c>
    </row>
    <row r="11" spans="1:19" ht="75" x14ac:dyDescent="0.25">
      <c r="A11" s="1" t="str">
        <f t="shared" si="0"/>
        <v>2020003050080Procesos de capacitación banco proyectos</v>
      </c>
      <c r="B11" s="5" t="s">
        <v>22</v>
      </c>
      <c r="C11" s="5" t="s">
        <v>23</v>
      </c>
      <c r="D11" s="20">
        <v>2020003050080</v>
      </c>
      <c r="E11" s="5" t="s">
        <v>24</v>
      </c>
      <c r="F11" s="5" t="s">
        <v>25</v>
      </c>
      <c r="G11" s="5" t="s">
        <v>32</v>
      </c>
      <c r="H11" s="1">
        <v>4</v>
      </c>
      <c r="I11" s="15">
        <f t="shared" si="1"/>
        <v>1</v>
      </c>
      <c r="J11" s="21" t="s">
        <v>27</v>
      </c>
      <c r="K11" s="21">
        <v>12</v>
      </c>
      <c r="L11" s="21" t="s">
        <v>28</v>
      </c>
      <c r="M11" s="16">
        <v>2</v>
      </c>
      <c r="N11" s="17" t="str">
        <f>+VLOOKUP(A11,[1]Datos!A$2:H$2884,5,FALSE)</f>
        <v>01.01.2023</v>
      </c>
      <c r="O11" s="17" t="str">
        <f>+VLOOKUP(A11,[1]Datos!A$2:H$2884,6,FALSE)</f>
        <v>31.12.2023</v>
      </c>
      <c r="P11" s="18">
        <f>+VLOOKUP(A11,[1]Datos!A$2:H$2884,7,FALSE)</f>
        <v>4</v>
      </c>
      <c r="Q11" s="19">
        <f>+VLOOKUP(A11,[1]Datos!A$2:H$2884,8,FALSE)</f>
        <v>0</v>
      </c>
    </row>
    <row r="12" spans="1:19" ht="75" x14ac:dyDescent="0.25">
      <c r="A12" s="1" t="str">
        <f t="shared" si="0"/>
        <v>2020003050080Contratación de prestación servicios</v>
      </c>
      <c r="B12" s="5" t="s">
        <v>22</v>
      </c>
      <c r="C12" s="21" t="s">
        <v>23</v>
      </c>
      <c r="D12" s="20">
        <v>2020003050080</v>
      </c>
      <c r="E12" s="21" t="s">
        <v>24</v>
      </c>
      <c r="F12" s="21" t="s">
        <v>25</v>
      </c>
      <c r="G12" s="21" t="s">
        <v>33</v>
      </c>
      <c r="H12" s="1">
        <v>1</v>
      </c>
      <c r="I12" s="15">
        <f t="shared" si="1"/>
        <v>0</v>
      </c>
      <c r="J12" s="21" t="s">
        <v>27</v>
      </c>
      <c r="K12" s="21">
        <v>12</v>
      </c>
      <c r="L12" s="21" t="s">
        <v>28</v>
      </c>
      <c r="M12" s="16">
        <v>1</v>
      </c>
      <c r="N12" s="17" t="str">
        <f>+VLOOKUP(A12,[1]Datos!A$2:H$2884,5,FALSE)</f>
        <v>01.01.2023</v>
      </c>
      <c r="O12" s="17" t="str">
        <f>+VLOOKUP(A12,[1]Datos!A$2:H$2884,6,FALSE)</f>
        <v>31.12.2023</v>
      </c>
      <c r="P12" s="18">
        <f>+VLOOKUP(A12,[1]Datos!A$2:H$2884,7,FALSE)</f>
        <v>0</v>
      </c>
      <c r="Q12" s="19">
        <f>+VLOOKUP(A12,[1]Datos!A$2:H$2884,8,FALSE)</f>
        <v>0</v>
      </c>
    </row>
    <row r="13" spans="1:19" ht="45" x14ac:dyDescent="0.25">
      <c r="A13" s="1" t="str">
        <f t="shared" si="0"/>
        <v>2020003050240Doc de operaciones estadísticas</v>
      </c>
      <c r="B13" s="5" t="s">
        <v>22</v>
      </c>
      <c r="C13" s="5" t="s">
        <v>34</v>
      </c>
      <c r="D13" s="20">
        <v>2020003050240</v>
      </c>
      <c r="E13" s="5" t="s">
        <v>35</v>
      </c>
      <c r="F13" s="5" t="s">
        <v>36</v>
      </c>
      <c r="G13" s="5" t="s">
        <v>37</v>
      </c>
      <c r="H13" s="1">
        <v>8</v>
      </c>
      <c r="I13" s="15">
        <f t="shared" si="1"/>
        <v>1</v>
      </c>
      <c r="J13" s="21" t="s">
        <v>27</v>
      </c>
      <c r="K13" s="21">
        <v>12</v>
      </c>
      <c r="L13" s="21" t="s">
        <v>28</v>
      </c>
      <c r="M13" s="16">
        <v>0</v>
      </c>
      <c r="N13" s="25">
        <v>44927</v>
      </c>
      <c r="O13" s="25">
        <v>45291</v>
      </c>
      <c r="P13" s="18">
        <v>8</v>
      </c>
      <c r="Q13" s="19" t="s">
        <v>2270</v>
      </c>
      <c r="R13" s="36">
        <v>26325000</v>
      </c>
      <c r="S13" s="36">
        <v>26100000</v>
      </c>
    </row>
    <row r="14" spans="1:19" ht="45" x14ac:dyDescent="0.25">
      <c r="A14" s="1" t="str">
        <f t="shared" si="0"/>
        <v>2020003050240Desarrollo operaciones estadísticas</v>
      </c>
      <c r="B14" s="5" t="s">
        <v>22</v>
      </c>
      <c r="C14" s="5" t="s">
        <v>34</v>
      </c>
      <c r="D14" s="20">
        <v>2020003050240</v>
      </c>
      <c r="E14" s="5" t="s">
        <v>35</v>
      </c>
      <c r="F14" s="5" t="s">
        <v>36</v>
      </c>
      <c r="G14" s="5" t="s">
        <v>38</v>
      </c>
      <c r="H14" s="1">
        <v>4</v>
      </c>
      <c r="I14" s="15">
        <f t="shared" si="1"/>
        <v>1</v>
      </c>
      <c r="J14" s="21" t="s">
        <v>27</v>
      </c>
      <c r="K14" s="21">
        <v>12</v>
      </c>
      <c r="L14" s="21" t="s">
        <v>28</v>
      </c>
      <c r="M14" s="16">
        <v>4</v>
      </c>
      <c r="N14" s="25">
        <v>44927</v>
      </c>
      <c r="O14" s="25">
        <v>45291</v>
      </c>
      <c r="P14" s="18">
        <v>4</v>
      </c>
      <c r="Q14" s="19" t="s">
        <v>2271</v>
      </c>
    </row>
    <row r="15" spans="1:19" ht="45" x14ac:dyDescent="0.25">
      <c r="A15" s="1" t="str">
        <f t="shared" si="0"/>
        <v>2020003050240logística mesas de concertación</v>
      </c>
      <c r="B15" s="5" t="s">
        <v>22</v>
      </c>
      <c r="C15" s="5" t="s">
        <v>34</v>
      </c>
      <c r="D15" s="20">
        <v>2020003050240</v>
      </c>
      <c r="E15" s="5" t="s">
        <v>35</v>
      </c>
      <c r="F15" s="5" t="s">
        <v>36</v>
      </c>
      <c r="G15" s="5" t="s">
        <v>39</v>
      </c>
      <c r="H15" s="1">
        <v>5</v>
      </c>
      <c r="I15" s="15">
        <f t="shared" si="1"/>
        <v>0.8</v>
      </c>
      <c r="J15" s="21" t="s">
        <v>27</v>
      </c>
      <c r="K15" s="21">
        <v>12</v>
      </c>
      <c r="L15" s="21" t="s">
        <v>28</v>
      </c>
      <c r="M15" s="16">
        <v>3</v>
      </c>
      <c r="N15" s="25">
        <v>44927</v>
      </c>
      <c r="O15" s="25">
        <v>45291</v>
      </c>
      <c r="P15" s="18">
        <v>4</v>
      </c>
      <c r="Q15" s="19" t="s">
        <v>2272</v>
      </c>
    </row>
    <row r="16" spans="1:19" ht="60" x14ac:dyDescent="0.25">
      <c r="A16" s="1" t="str">
        <f t="shared" si="0"/>
        <v>2020003050240Contratación Profesional de apoyo DSI</v>
      </c>
      <c r="B16" s="5" t="s">
        <v>22</v>
      </c>
      <c r="C16" s="5" t="s">
        <v>34</v>
      </c>
      <c r="D16" s="20">
        <v>2020003050240</v>
      </c>
      <c r="E16" s="5" t="s">
        <v>35</v>
      </c>
      <c r="F16" s="5" t="s">
        <v>36</v>
      </c>
      <c r="G16" s="5" t="s">
        <v>40</v>
      </c>
      <c r="H16" s="1">
        <v>3</v>
      </c>
      <c r="I16" s="15">
        <f t="shared" si="1"/>
        <v>2.6666666666666665</v>
      </c>
      <c r="J16" s="21" t="s">
        <v>27</v>
      </c>
      <c r="K16" s="21">
        <v>12</v>
      </c>
      <c r="L16" s="21" t="s">
        <v>28</v>
      </c>
      <c r="M16" s="16">
        <v>4</v>
      </c>
      <c r="N16" s="25">
        <v>44927</v>
      </c>
      <c r="O16" s="25">
        <v>45291</v>
      </c>
      <c r="P16" s="18">
        <v>8</v>
      </c>
      <c r="Q16" s="19" t="s">
        <v>2273</v>
      </c>
    </row>
    <row r="17" spans="1:19" ht="45" x14ac:dyDescent="0.25">
      <c r="A17" s="1" t="str">
        <f t="shared" si="0"/>
        <v>2020003050240Adquisición Licencias software uso DSI</v>
      </c>
      <c r="B17" s="5" t="s">
        <v>22</v>
      </c>
      <c r="C17" s="21" t="s">
        <v>34</v>
      </c>
      <c r="D17" s="20">
        <v>2020003050240</v>
      </c>
      <c r="E17" s="5" t="s">
        <v>35</v>
      </c>
      <c r="F17" s="5" t="s">
        <v>36</v>
      </c>
      <c r="G17" s="5" t="s">
        <v>41</v>
      </c>
      <c r="H17" s="1">
        <v>5</v>
      </c>
      <c r="I17" s="15">
        <f t="shared" si="1"/>
        <v>0.4</v>
      </c>
      <c r="J17" s="21" t="s">
        <v>27</v>
      </c>
      <c r="K17" s="21">
        <v>12</v>
      </c>
      <c r="L17" s="21" t="s">
        <v>28</v>
      </c>
      <c r="M17" s="16">
        <v>0</v>
      </c>
      <c r="N17" s="25">
        <v>44927</v>
      </c>
      <c r="O17" s="25">
        <v>45291</v>
      </c>
      <c r="P17" s="18">
        <v>2</v>
      </c>
      <c r="Q17" s="19" t="s">
        <v>2274</v>
      </c>
    </row>
    <row r="18" spans="1:19" ht="45" x14ac:dyDescent="0.25">
      <c r="A18" s="1" t="str">
        <f t="shared" si="0"/>
        <v>2020003050240Practicante de excelencia</v>
      </c>
      <c r="B18" s="5" t="s">
        <v>22</v>
      </c>
      <c r="C18" s="21" t="s">
        <v>34</v>
      </c>
      <c r="D18" s="20">
        <v>2020003050240</v>
      </c>
      <c r="E18" s="5" t="s">
        <v>35</v>
      </c>
      <c r="F18" s="5" t="s">
        <v>36</v>
      </c>
      <c r="G18" s="5" t="s">
        <v>42</v>
      </c>
      <c r="H18" s="1">
        <v>4</v>
      </c>
      <c r="I18" s="15">
        <f t="shared" si="1"/>
        <v>1</v>
      </c>
      <c r="J18" s="21" t="s">
        <v>27</v>
      </c>
      <c r="K18" s="21">
        <v>12</v>
      </c>
      <c r="L18" s="21" t="s">
        <v>28</v>
      </c>
      <c r="M18" s="16">
        <v>3</v>
      </c>
      <c r="N18" s="25">
        <v>44927</v>
      </c>
      <c r="O18" s="25">
        <v>45291</v>
      </c>
      <c r="P18" s="18">
        <v>4</v>
      </c>
      <c r="Q18" s="19" t="s">
        <v>2275</v>
      </c>
    </row>
    <row r="19" spans="1:19" ht="45" x14ac:dyDescent="0.25">
      <c r="A19" s="1" t="str">
        <f t="shared" si="0"/>
        <v>2020003050240Desarrollo de capacitaciones</v>
      </c>
      <c r="B19" s="5" t="s">
        <v>22</v>
      </c>
      <c r="C19" s="21" t="s">
        <v>34</v>
      </c>
      <c r="D19" s="20">
        <v>2020003050240</v>
      </c>
      <c r="E19" s="5" t="s">
        <v>35</v>
      </c>
      <c r="F19" s="5" t="s">
        <v>36</v>
      </c>
      <c r="G19" s="5" t="s">
        <v>43</v>
      </c>
      <c r="H19" s="1">
        <v>20</v>
      </c>
      <c r="I19" s="15">
        <f t="shared" si="1"/>
        <v>1.5</v>
      </c>
      <c r="J19" s="21" t="s">
        <v>44</v>
      </c>
      <c r="K19" s="21">
        <v>12</v>
      </c>
      <c r="L19" s="21" t="s">
        <v>28</v>
      </c>
      <c r="M19" s="16">
        <v>30</v>
      </c>
      <c r="N19" s="25">
        <v>44927</v>
      </c>
      <c r="O19" s="25">
        <v>45291</v>
      </c>
      <c r="P19" s="18">
        <v>30</v>
      </c>
      <c r="Q19" s="19" t="s">
        <v>2276</v>
      </c>
    </row>
    <row r="20" spans="1:19" ht="45" x14ac:dyDescent="0.25">
      <c r="A20" s="1" t="str">
        <f t="shared" si="0"/>
        <v>2020003050240Actualz. metodología base datos</v>
      </c>
      <c r="B20" s="5" t="s">
        <v>22</v>
      </c>
      <c r="C20" s="21" t="s">
        <v>34</v>
      </c>
      <c r="D20" s="20">
        <v>2020003050240</v>
      </c>
      <c r="E20" s="21" t="s">
        <v>35</v>
      </c>
      <c r="F20" s="21" t="s">
        <v>36</v>
      </c>
      <c r="G20" s="21" t="s">
        <v>45</v>
      </c>
      <c r="H20" s="1">
        <v>2</v>
      </c>
      <c r="I20" s="15">
        <f t="shared" si="1"/>
        <v>0.5</v>
      </c>
      <c r="J20" s="21" t="s">
        <v>27</v>
      </c>
      <c r="K20" s="21">
        <v>12</v>
      </c>
      <c r="L20" s="21" t="s">
        <v>28</v>
      </c>
      <c r="M20" s="16">
        <v>0</v>
      </c>
      <c r="N20" s="25">
        <v>45017</v>
      </c>
      <c r="O20" s="25">
        <v>45291</v>
      </c>
      <c r="P20" s="18">
        <v>1</v>
      </c>
      <c r="Q20" s="19" t="s">
        <v>2277</v>
      </c>
    </row>
    <row r="21" spans="1:19" ht="45" x14ac:dyDescent="0.25">
      <c r="A21" s="1" t="str">
        <f t="shared" si="0"/>
        <v>2020003050263Apoyo practicante(s)</v>
      </c>
      <c r="B21" s="5" t="s">
        <v>22</v>
      </c>
      <c r="C21" s="21" t="s">
        <v>46</v>
      </c>
      <c r="D21" s="20">
        <v>2020003050263</v>
      </c>
      <c r="E21" s="5" t="s">
        <v>47</v>
      </c>
      <c r="F21" s="5" t="s">
        <v>48</v>
      </c>
      <c r="G21" s="5" t="s">
        <v>49</v>
      </c>
      <c r="H21" s="1">
        <v>2</v>
      </c>
      <c r="I21" s="15">
        <f t="shared" si="1"/>
        <v>0</v>
      </c>
      <c r="J21" s="21" t="s">
        <v>44</v>
      </c>
      <c r="K21" s="21">
        <v>12</v>
      </c>
      <c r="L21" s="21" t="s">
        <v>28</v>
      </c>
      <c r="M21" s="16">
        <v>0</v>
      </c>
      <c r="N21" s="17" t="str">
        <f>+VLOOKUP(A21,[1]Datos!A$2:H$2884,5,FALSE)</f>
        <v>01.01.2023</v>
      </c>
      <c r="O21" s="17" t="str">
        <f>+VLOOKUP(A21,[1]Datos!A$2:H$2884,6,FALSE)</f>
        <v>30.12.2023</v>
      </c>
      <c r="P21" s="18">
        <f>+VLOOKUP(A21,[1]Datos!A$2:H$2884,7,FALSE)</f>
        <v>0</v>
      </c>
      <c r="Q21" s="19">
        <f>+VLOOKUP(A21,[1]Datos!A$2:H$2884,8,FALSE)</f>
        <v>0</v>
      </c>
      <c r="R21" s="36">
        <v>56871397</v>
      </c>
      <c r="S21" s="36">
        <v>21877969</v>
      </c>
    </row>
    <row r="22" spans="1:19" ht="45" x14ac:dyDescent="0.25">
      <c r="A22" s="1" t="str">
        <f t="shared" si="0"/>
        <v>2020003050263Mesa de Ayuda</v>
      </c>
      <c r="B22" s="5" t="s">
        <v>22</v>
      </c>
      <c r="C22" s="21" t="s">
        <v>46</v>
      </c>
      <c r="D22" s="20">
        <v>2020003050263</v>
      </c>
      <c r="E22" s="5" t="s">
        <v>47</v>
      </c>
      <c r="F22" s="5" t="s">
        <v>48</v>
      </c>
      <c r="G22" s="5" t="s">
        <v>50</v>
      </c>
      <c r="H22" s="1">
        <v>1</v>
      </c>
      <c r="I22" s="15">
        <f t="shared" si="1"/>
        <v>0</v>
      </c>
      <c r="J22" s="21" t="s">
        <v>27</v>
      </c>
      <c r="K22" s="21">
        <v>12</v>
      </c>
      <c r="L22" s="21" t="s">
        <v>28</v>
      </c>
      <c r="M22" s="16">
        <v>0</v>
      </c>
      <c r="N22" s="17" t="str">
        <f>+VLOOKUP(A22,[1]Datos!A$2:H$2884,5,FALSE)</f>
        <v>01.01.2023</v>
      </c>
      <c r="O22" s="17" t="str">
        <f>+VLOOKUP(A22,[1]Datos!A$2:H$2884,6,FALSE)</f>
        <v>30.12.2023</v>
      </c>
      <c r="P22" s="18">
        <f>+VLOOKUP(A22,[1]Datos!A$2:H$2884,7,FALSE)</f>
        <v>0</v>
      </c>
      <c r="Q22" s="19">
        <f>+VLOOKUP(A22,[1]Datos!A$2:H$2884,8,FALSE)</f>
        <v>0</v>
      </c>
    </row>
    <row r="23" spans="1:19" ht="45" x14ac:dyDescent="0.25">
      <c r="A23" s="1" t="str">
        <f t="shared" si="0"/>
        <v>2020003050263Licencias informáticas</v>
      </c>
      <c r="B23" s="5" t="s">
        <v>22</v>
      </c>
      <c r="C23" s="21" t="s">
        <v>46</v>
      </c>
      <c r="D23" s="20">
        <v>2020003050263</v>
      </c>
      <c r="E23" s="5" t="s">
        <v>47</v>
      </c>
      <c r="F23" s="5" t="s">
        <v>48</v>
      </c>
      <c r="G23" s="5" t="s">
        <v>51</v>
      </c>
      <c r="H23" s="1">
        <v>1</v>
      </c>
      <c r="I23" s="15">
        <f t="shared" si="1"/>
        <v>0</v>
      </c>
      <c r="J23" s="21" t="s">
        <v>27</v>
      </c>
      <c r="K23" s="21">
        <v>12</v>
      </c>
      <c r="L23" s="21" t="s">
        <v>28</v>
      </c>
      <c r="M23" s="16">
        <v>0</v>
      </c>
      <c r="N23" s="17" t="str">
        <f>+VLOOKUP(A23,[1]Datos!A$2:H$2884,5,FALSE)</f>
        <v>01.01.2023</v>
      </c>
      <c r="O23" s="17" t="str">
        <f>+VLOOKUP(A23,[1]Datos!A$2:H$2884,6,FALSE)</f>
        <v>30.12.2023</v>
      </c>
      <c r="P23" s="18">
        <f>+VLOOKUP(A23,[1]Datos!A$2:H$2884,7,FALSE)</f>
        <v>0</v>
      </c>
      <c r="Q23" s="19">
        <f>+VLOOKUP(A23,[1]Datos!A$2:H$2884,8,FALSE)</f>
        <v>0</v>
      </c>
    </row>
    <row r="24" spans="1:19" ht="45" x14ac:dyDescent="0.25">
      <c r="A24" s="1" t="str">
        <f t="shared" si="0"/>
        <v>2020003050263Fortalecimiento técnico</v>
      </c>
      <c r="B24" s="5" t="s">
        <v>22</v>
      </c>
      <c r="C24" s="21" t="s">
        <v>46</v>
      </c>
      <c r="D24" s="20">
        <v>2020003050263</v>
      </c>
      <c r="E24" s="21" t="s">
        <v>47</v>
      </c>
      <c r="F24" s="21" t="s">
        <v>48</v>
      </c>
      <c r="G24" s="21" t="s">
        <v>52</v>
      </c>
      <c r="H24" s="1">
        <v>1</v>
      </c>
      <c r="I24" s="15">
        <f t="shared" si="1"/>
        <v>0.5</v>
      </c>
      <c r="J24" s="21" t="s">
        <v>27</v>
      </c>
      <c r="K24" s="21">
        <v>10</v>
      </c>
      <c r="L24" s="21" t="s">
        <v>53</v>
      </c>
      <c r="M24" s="16">
        <v>0.5</v>
      </c>
      <c r="N24" s="17" t="str">
        <f>+VLOOKUP(A24,[1]Datos!A$2:H$2884,5,FALSE)</f>
        <v>21.02.2023</v>
      </c>
      <c r="O24" s="17" t="str">
        <f>+VLOOKUP(A24,[1]Datos!A$2:H$2884,6,FALSE)</f>
        <v>30.12.2023</v>
      </c>
      <c r="P24" s="18">
        <f>+VLOOKUP(A24,[1]Datos!A$2:H$2884,7,FALSE)</f>
        <v>0.5</v>
      </c>
      <c r="Q24" s="19">
        <f>+VLOOKUP(A24,[1]Datos!A$2:H$2884,8,FALSE)</f>
        <v>0</v>
      </c>
    </row>
    <row r="25" spans="1:19" ht="90" x14ac:dyDescent="0.25">
      <c r="A25" s="1" t="str">
        <f t="shared" si="0"/>
        <v>2020003050266Servicio de transporte terrestre</v>
      </c>
      <c r="B25" s="5" t="s">
        <v>22</v>
      </c>
      <c r="C25" s="21" t="s">
        <v>46</v>
      </c>
      <c r="D25" s="20">
        <v>2020003050266</v>
      </c>
      <c r="E25" s="5" t="s">
        <v>54</v>
      </c>
      <c r="F25" s="5" t="s">
        <v>55</v>
      </c>
      <c r="G25" s="5" t="s">
        <v>56</v>
      </c>
      <c r="H25" s="1">
        <v>1</v>
      </c>
      <c r="I25" s="15">
        <f t="shared" si="1"/>
        <v>0</v>
      </c>
      <c r="J25" s="21" t="s">
        <v>27</v>
      </c>
      <c r="K25" s="21">
        <v>12</v>
      </c>
      <c r="L25" s="21" t="s">
        <v>28</v>
      </c>
      <c r="M25" s="16">
        <v>0</v>
      </c>
      <c r="N25" s="17" t="str">
        <f>+VLOOKUP(A25,[1]Datos!A$2:H$2884,5,FALSE)</f>
        <v>01.01.2023</v>
      </c>
      <c r="O25" s="17" t="str">
        <f>+VLOOKUP(A25,[1]Datos!A$2:H$2884,6,FALSE)</f>
        <v>31.12.2023</v>
      </c>
      <c r="P25" s="18">
        <f>+VLOOKUP(A25,[1]Datos!A$2:H$2884,7,FALSE)</f>
        <v>0</v>
      </c>
      <c r="Q25" s="19" t="str">
        <f>+VLOOKUP(A25,[1]Datos!A$2:H$2884,8,FALSE)</f>
        <v>Esta actividad aún no ha iniciado, debido a que se realizó un traslado de recursos del proyecto PEP 220304 de la Dirección de Planeación, Fortalecimiento Fiscal e Inversión Pública a  proyecto de la Dirección de Planeación y Desarrollo Territorial del DAP en el mes de enero de 2023; motivo por el cual está actividad no cuenta con presupuesto en la vigencia actual</v>
      </c>
      <c r="R25" s="36">
        <v>45417030</v>
      </c>
      <c r="S25" s="36">
        <v>44883028</v>
      </c>
    </row>
    <row r="26" spans="1:19" ht="90" x14ac:dyDescent="0.25">
      <c r="A26" s="1" t="str">
        <f t="shared" si="0"/>
        <v>2020003050266Dotación de elementos tecnológicos</v>
      </c>
      <c r="B26" s="5" t="s">
        <v>22</v>
      </c>
      <c r="C26" s="21" t="s">
        <v>46</v>
      </c>
      <c r="D26" s="20">
        <v>2020003050266</v>
      </c>
      <c r="E26" s="5" t="s">
        <v>54</v>
      </c>
      <c r="F26" s="5" t="s">
        <v>55</v>
      </c>
      <c r="G26" s="5" t="s">
        <v>57</v>
      </c>
      <c r="H26" s="1">
        <v>1</v>
      </c>
      <c r="I26" s="15">
        <f t="shared" si="1"/>
        <v>0</v>
      </c>
      <c r="J26" s="21" t="s">
        <v>27</v>
      </c>
      <c r="K26" s="21">
        <v>12</v>
      </c>
      <c r="L26" s="21" t="s">
        <v>28</v>
      </c>
      <c r="M26" s="16">
        <v>0</v>
      </c>
      <c r="N26" s="17" t="str">
        <f>+VLOOKUP(A26,[1]Datos!A$2:H$2884,5,FALSE)</f>
        <v>01.01.2023</v>
      </c>
      <c r="O26" s="17" t="str">
        <f>+VLOOKUP(A26,[1]Datos!A$2:H$2884,6,FALSE)</f>
        <v>31.12.2023</v>
      </c>
      <c r="P26" s="18">
        <f>+VLOOKUP(A26,[1]Datos!A$2:H$2884,7,FALSE)</f>
        <v>0</v>
      </c>
      <c r="Q26" s="19" t="str">
        <f>+VLOOKUP(A26,[1]Datos!A$2:H$2884,8,FALSE)</f>
        <v>Esta actividad aún no ha iniciado, debido a que se realizó un traslado de recursos del proyecto PEP 220304 de la Dirección de Planeación, Fortalecimiento Fiscal e Inversión Pública a  proyecto de la Dirección de Planeación y Desarrollo Territorial del DAP en el mes de enero de 2023; motivo por el cual está actividad no cuenta con presupuesto en la vigencia actual</v>
      </c>
    </row>
    <row r="27" spans="1:19" ht="90" x14ac:dyDescent="0.25">
      <c r="A27" s="1" t="str">
        <f t="shared" si="0"/>
        <v>2020003050266Central de Medios</v>
      </c>
      <c r="B27" s="5" t="s">
        <v>22</v>
      </c>
      <c r="C27" s="21" t="s">
        <v>46</v>
      </c>
      <c r="D27" s="20">
        <v>2020003050266</v>
      </c>
      <c r="E27" s="5" t="s">
        <v>54</v>
      </c>
      <c r="F27" s="5" t="s">
        <v>55</v>
      </c>
      <c r="G27" s="5" t="s">
        <v>58</v>
      </c>
      <c r="H27" s="1">
        <v>1</v>
      </c>
      <c r="I27" s="15">
        <f t="shared" si="1"/>
        <v>0</v>
      </c>
      <c r="J27" s="21" t="s">
        <v>27</v>
      </c>
      <c r="K27" s="21">
        <v>12</v>
      </c>
      <c r="L27" s="21" t="s">
        <v>28</v>
      </c>
      <c r="M27" s="16">
        <v>0</v>
      </c>
      <c r="N27" s="17" t="str">
        <f>+VLOOKUP(A27,[1]Datos!A$2:H$2884,5,FALSE)</f>
        <v>01.01.2023</v>
      </c>
      <c r="O27" s="17" t="str">
        <f>+VLOOKUP(A27,[1]Datos!A$2:H$2884,6,FALSE)</f>
        <v>31.12.2023</v>
      </c>
      <c r="P27" s="18">
        <f>+VLOOKUP(A27,[1]Datos!A$2:H$2884,7,FALSE)</f>
        <v>0</v>
      </c>
      <c r="Q27" s="19" t="str">
        <f>+VLOOKUP(A27,[1]Datos!A$2:H$2884,8,FALSE)</f>
        <v>Esta actividad aún no ha iniciado, debido a que se realizó un traslado de recursos del proyecto PEP 220304 de la Dirección de Planeación, Fortalecimiento Fiscal e Inversión Pública a  proyecto de la Dirección de Planeación y Desarrollo Territorial del DAP en el mes de enero de 2023; motivo por el cual está actividad no cuenta con presupuesto en la vigencia actual</v>
      </c>
    </row>
    <row r="28" spans="1:19" ht="90" x14ac:dyDescent="0.25">
      <c r="A28" s="1" t="str">
        <f t="shared" si="0"/>
        <v>2020003050266Estrategias de generación de ingresos</v>
      </c>
      <c r="B28" s="5" t="s">
        <v>22</v>
      </c>
      <c r="C28" s="21" t="s">
        <v>46</v>
      </c>
      <c r="D28" s="20">
        <v>2020003050266</v>
      </c>
      <c r="E28" s="5" t="s">
        <v>54</v>
      </c>
      <c r="F28" s="5" t="s">
        <v>55</v>
      </c>
      <c r="G28" s="5" t="s">
        <v>59</v>
      </c>
      <c r="H28" s="1">
        <v>1</v>
      </c>
      <c r="I28" s="15">
        <f t="shared" si="1"/>
        <v>0</v>
      </c>
      <c r="J28" s="21" t="s">
        <v>27</v>
      </c>
      <c r="K28" s="21">
        <v>12</v>
      </c>
      <c r="L28" s="21" t="s">
        <v>28</v>
      </c>
      <c r="M28" s="16">
        <v>0</v>
      </c>
      <c r="N28" s="17" t="str">
        <f>+VLOOKUP(A28,[1]Datos!A$2:H$2884,5,FALSE)</f>
        <v>01.01.2023</v>
      </c>
      <c r="O28" s="17" t="str">
        <f>+VLOOKUP(A28,[1]Datos!A$2:H$2884,6,FALSE)</f>
        <v>31.12.2023</v>
      </c>
      <c r="P28" s="18">
        <f>+VLOOKUP(A28,[1]Datos!A$2:H$2884,7,FALSE)</f>
        <v>0</v>
      </c>
      <c r="Q28" s="19" t="str">
        <f>+VLOOKUP(A28,[1]Datos!A$2:H$2884,8,FALSE)</f>
        <v>Esta actividad aún no ha iniciado, debido a que se realizó un traslado de recursos del proyecto PEP 220304 de la Dirección de Planeación, Fortalecimiento Fiscal e Inversión Pública a  proyecto de la Dirección de Planeación y Desarrollo Territorial del DAP en el mes de enero de 2023; motivo por el cual está actividad no cuenta con presupuesto en la vigencia actual</v>
      </c>
    </row>
    <row r="29" spans="1:19" ht="90" x14ac:dyDescent="0.25">
      <c r="A29" s="1" t="str">
        <f t="shared" si="0"/>
        <v>2020003050266Herramientas Fiscales, Finan y Contables</v>
      </c>
      <c r="B29" s="5" t="s">
        <v>22</v>
      </c>
      <c r="C29" s="21" t="s">
        <v>46</v>
      </c>
      <c r="D29" s="20">
        <v>2020003050266</v>
      </c>
      <c r="E29" s="5" t="s">
        <v>54</v>
      </c>
      <c r="F29" s="5" t="s">
        <v>55</v>
      </c>
      <c r="G29" s="5" t="s">
        <v>60</v>
      </c>
      <c r="H29" s="1">
        <v>1</v>
      </c>
      <c r="I29" s="15">
        <f t="shared" si="1"/>
        <v>0</v>
      </c>
      <c r="J29" s="21" t="s">
        <v>27</v>
      </c>
      <c r="K29" s="21">
        <v>12</v>
      </c>
      <c r="L29" s="21" t="s">
        <v>28</v>
      </c>
      <c r="M29" s="16">
        <v>0</v>
      </c>
      <c r="N29" s="17" t="str">
        <f>+VLOOKUP(A29,[1]Datos!A$2:H$2884,5,FALSE)</f>
        <v>01.01.2023</v>
      </c>
      <c r="O29" s="17" t="str">
        <f>+VLOOKUP(A29,[1]Datos!A$2:H$2884,6,FALSE)</f>
        <v>31.12.2023</v>
      </c>
      <c r="P29" s="18">
        <f>+VLOOKUP(A29,[1]Datos!A$2:H$2884,7,FALSE)</f>
        <v>0</v>
      </c>
      <c r="Q29" s="19" t="str">
        <f>+VLOOKUP(A29,[1]Datos!A$2:H$2884,8,FALSE)</f>
        <v>Esta actividad aún no ha iniciado, debido a que se realizó un traslado de recursos del proyecto PEP 220304 de la Dirección de Planeación, Fortalecimiento Fiscal e Inversión Pública a  proyecto de la Dirección de Planeación y Desarrollo Territorial del DAP en el mes de enero de 2023; motivo por el cual está actividad no cuenta con presupuesto en la vigencia actual</v>
      </c>
    </row>
    <row r="30" spans="1:19" ht="90" x14ac:dyDescent="0.25">
      <c r="A30" s="1" t="str">
        <f t="shared" si="0"/>
        <v>2020003050266Jornadas de Acuerdos Municipales</v>
      </c>
      <c r="B30" s="5" t="s">
        <v>22</v>
      </c>
      <c r="C30" s="21" t="s">
        <v>46</v>
      </c>
      <c r="D30" s="20">
        <v>2020003050266</v>
      </c>
      <c r="E30" s="5" t="s">
        <v>54</v>
      </c>
      <c r="F30" s="5" t="s">
        <v>55</v>
      </c>
      <c r="G30" s="5" t="s">
        <v>61</v>
      </c>
      <c r="H30" s="1">
        <v>1</v>
      </c>
      <c r="I30" s="15">
        <f t="shared" si="1"/>
        <v>0</v>
      </c>
      <c r="J30" s="21" t="s">
        <v>27</v>
      </c>
      <c r="K30" s="21">
        <v>12</v>
      </c>
      <c r="L30" s="21" t="s">
        <v>28</v>
      </c>
      <c r="M30" s="16">
        <v>0</v>
      </c>
      <c r="N30" s="17" t="str">
        <f>+VLOOKUP(A30,[1]Datos!A$2:H$2884,5,FALSE)</f>
        <v>01.01.2023</v>
      </c>
      <c r="O30" s="17" t="str">
        <f>+VLOOKUP(A30,[1]Datos!A$2:H$2884,6,FALSE)</f>
        <v>31.12.2023</v>
      </c>
      <c r="P30" s="18">
        <f>+VLOOKUP(A30,[1]Datos!A$2:H$2884,7,FALSE)</f>
        <v>0</v>
      </c>
      <c r="Q30" s="19" t="str">
        <f>+VLOOKUP(A30,[1]Datos!A$2:H$2884,8,FALSE)</f>
        <v>Esta actividad aún no ha iniciado, debido a que se realizó un traslado de recursos del proyecto PEP 220304 de la Dirección de Planeación, Fortalecimiento Fiscal e Inversión Pública a  proyecto de la Dirección de Planeación y Desarrollo Territorial del DAP en el mes de enero de 2023; motivo por el cual está actividad no cuenta con presupuesto en la vigencia actual</v>
      </c>
    </row>
    <row r="31" spans="1:19" ht="90" x14ac:dyDescent="0.25">
      <c r="A31" s="1" t="str">
        <f t="shared" si="0"/>
        <v>2020003050266Operador Logístico</v>
      </c>
      <c r="B31" s="5" t="s">
        <v>22</v>
      </c>
      <c r="C31" s="21" t="s">
        <v>46</v>
      </c>
      <c r="D31" s="20">
        <v>2020003050266</v>
      </c>
      <c r="E31" s="5" t="s">
        <v>54</v>
      </c>
      <c r="F31" s="5" t="s">
        <v>55</v>
      </c>
      <c r="G31" s="5" t="s">
        <v>62</v>
      </c>
      <c r="H31" s="1">
        <v>1</v>
      </c>
      <c r="I31" s="15">
        <f t="shared" si="1"/>
        <v>0</v>
      </c>
      <c r="J31" s="21" t="s">
        <v>27</v>
      </c>
      <c r="K31" s="21">
        <v>12</v>
      </c>
      <c r="L31" s="21" t="s">
        <v>28</v>
      </c>
      <c r="M31" s="16">
        <v>0</v>
      </c>
      <c r="N31" s="17" t="str">
        <f>+VLOOKUP(A31,[1]Datos!A$2:H$2884,5,FALSE)</f>
        <v>01.01.2023</v>
      </c>
      <c r="O31" s="17" t="str">
        <f>+VLOOKUP(A31,[1]Datos!A$2:H$2884,6,FALSE)</f>
        <v>31.12.2023</v>
      </c>
      <c r="P31" s="18">
        <f>+VLOOKUP(A31,[1]Datos!A$2:H$2884,7,FALSE)</f>
        <v>0</v>
      </c>
      <c r="Q31" s="19" t="str">
        <f>+VLOOKUP(A31,[1]Datos!A$2:H$2884,8,FALSE)</f>
        <v>Esta actividad aún no ha iniciado, debido a que se realizó un traslado de recursos del proyecto PEP 220304 de la Dirección de Planeación, Fortalecimiento Fiscal e Inversión Pública a  proyecto de la Dirección de Planeación y Desarrollo Territorial del DAP en el mes de enero de 2023; motivo por el cual está actividad no cuenta con presupuesto en la vigencia actual</v>
      </c>
    </row>
    <row r="32" spans="1:19" ht="45" x14ac:dyDescent="0.25">
      <c r="A32" s="1" t="str">
        <f t="shared" si="0"/>
        <v>2020003050266Practicantes de Excelencia</v>
      </c>
      <c r="B32" s="5" t="s">
        <v>22</v>
      </c>
      <c r="C32" s="21" t="s">
        <v>46</v>
      </c>
      <c r="D32" s="20">
        <v>2020003050266</v>
      </c>
      <c r="E32" s="5" t="s">
        <v>54</v>
      </c>
      <c r="F32" s="5" t="s">
        <v>55</v>
      </c>
      <c r="G32" s="5" t="s">
        <v>63</v>
      </c>
      <c r="H32" s="1">
        <v>2</v>
      </c>
      <c r="I32" s="15">
        <f t="shared" si="1"/>
        <v>1</v>
      </c>
      <c r="J32" s="21" t="s">
        <v>27</v>
      </c>
      <c r="K32" s="21">
        <v>12</v>
      </c>
      <c r="L32" s="21" t="s">
        <v>28</v>
      </c>
      <c r="M32" s="16">
        <v>1</v>
      </c>
      <c r="N32" s="17" t="str">
        <f>+VLOOKUP(A32,[1]Datos!A$2:H$2884,5,FALSE)</f>
        <v>01.02.2023</v>
      </c>
      <c r="O32" s="17" t="str">
        <f>+VLOOKUP(A32,[1]Datos!A$2:H$2884,6,FALSE)</f>
        <v>30.06.2023</v>
      </c>
      <c r="P32" s="18">
        <f>+VLOOKUP(A32,[1]Datos!A$2:H$2884,7,FALSE)</f>
        <v>2</v>
      </c>
      <c r="Q32" s="19" t="str">
        <f>+VLOOKUP(A32,[1]Datos!A$2:H$2884,8,FALSE)</f>
        <v xml:space="preserve">Se cumplió con un practicante para el primer semestre, a la fecha de hoy se tiene un nuevo practicante </v>
      </c>
    </row>
    <row r="33" spans="1:19" ht="45" x14ac:dyDescent="0.25">
      <c r="A33" s="1" t="str">
        <f t="shared" si="0"/>
        <v>2020003050266Desarrollo Plataforma Tecnológica</v>
      </c>
      <c r="B33" s="5" t="s">
        <v>22</v>
      </c>
      <c r="C33" s="21" t="s">
        <v>46</v>
      </c>
      <c r="D33" s="22">
        <v>2020003050266</v>
      </c>
      <c r="E33" s="5" t="s">
        <v>54</v>
      </c>
      <c r="F33" s="5" t="s">
        <v>55</v>
      </c>
      <c r="G33" s="5" t="s">
        <v>64</v>
      </c>
      <c r="H33" s="1">
        <v>1</v>
      </c>
      <c r="I33" s="15">
        <f t="shared" si="1"/>
        <v>0.9</v>
      </c>
      <c r="J33" s="21" t="s">
        <v>27</v>
      </c>
      <c r="K33" s="21">
        <v>12</v>
      </c>
      <c r="L33" s="21" t="s">
        <v>28</v>
      </c>
      <c r="M33" s="16">
        <v>0.6</v>
      </c>
      <c r="N33" s="17" t="str">
        <f>+VLOOKUP(A33,[1]Datos!A$2:H$2884,5,FALSE)</f>
        <v>01.01.2023</v>
      </c>
      <c r="O33" s="17" t="str">
        <f>+VLOOKUP(A33,[1]Datos!A$2:H$2884,6,FALSE)</f>
        <v>15.12.2023</v>
      </c>
      <c r="P33" s="18">
        <f>+VLOOKUP(A33,[1]Datos!A$2:H$2884,7,FALSE)</f>
        <v>0.9</v>
      </c>
      <c r="Q33" s="19" t="str">
        <f>+VLOOKUP(A33,[1]Datos!A$2:H$2884,8,FALSE)</f>
        <v xml:space="preserve">Contrato en ejecución, se viene realizando soporte y actualizaciones a la fecha de corte. </v>
      </c>
    </row>
    <row r="34" spans="1:19" ht="90" x14ac:dyDescent="0.25">
      <c r="A34" s="1" t="str">
        <f t="shared" si="0"/>
        <v>2020003050266Adquisición y actualización licencias</v>
      </c>
      <c r="B34" s="5" t="s">
        <v>22</v>
      </c>
      <c r="C34" s="21" t="s">
        <v>46</v>
      </c>
      <c r="D34" s="20">
        <v>2020003050266</v>
      </c>
      <c r="E34" s="5" t="s">
        <v>54</v>
      </c>
      <c r="F34" s="5" t="s">
        <v>55</v>
      </c>
      <c r="G34" s="5" t="s">
        <v>65</v>
      </c>
      <c r="H34" s="1">
        <v>1</v>
      </c>
      <c r="I34" s="15">
        <f t="shared" si="1"/>
        <v>0</v>
      </c>
      <c r="J34" s="21" t="s">
        <v>27</v>
      </c>
      <c r="K34" s="21">
        <v>12</v>
      </c>
      <c r="L34" s="21" t="s">
        <v>28</v>
      </c>
      <c r="M34" s="16">
        <v>0</v>
      </c>
      <c r="N34" s="17" t="str">
        <f>+VLOOKUP(A34,[1]Datos!A$2:H$2884,5,FALSE)</f>
        <v>01.01.2023</v>
      </c>
      <c r="O34" s="17" t="str">
        <f>+VLOOKUP(A34,[1]Datos!A$2:H$2884,6,FALSE)</f>
        <v>31.12.2023</v>
      </c>
      <c r="P34" s="18">
        <f>+VLOOKUP(A34,[1]Datos!A$2:H$2884,7,FALSE)</f>
        <v>0</v>
      </c>
      <c r="Q34" s="19" t="str">
        <f>+VLOOKUP(A34,[1]Datos!A$2:H$2884,8,FALSE)</f>
        <v>Esta actividad aún no ha iniciado, debido a que se realizó un traslado de recursos del proyecto PEP 220304 de la Dirección de Planeación, Fortalecimiento Fiscal e Inversión Pública a  proyecto de la Dirección de Planeación y Desarrollo Territorial del DAP en el mes de enero de 2023; motivo por el cual está actividad no cuenta con presupuesto en la vigencia actual</v>
      </c>
    </row>
    <row r="35" spans="1:19" ht="45" x14ac:dyDescent="0.25">
      <c r="A35" s="1" t="str">
        <f t="shared" si="0"/>
        <v>2020003050266Fort fiscal y financiero municipios</v>
      </c>
      <c r="B35" s="5" t="s">
        <v>22</v>
      </c>
      <c r="C35" s="21" t="s">
        <v>46</v>
      </c>
      <c r="D35" s="20">
        <v>2020003050266</v>
      </c>
      <c r="E35" s="5" t="s">
        <v>54</v>
      </c>
      <c r="F35" s="5" t="s">
        <v>55</v>
      </c>
      <c r="G35" s="5" t="s">
        <v>66</v>
      </c>
      <c r="H35" s="1">
        <v>90</v>
      </c>
      <c r="I35" s="15">
        <f t="shared" si="1"/>
        <v>1.7555555555555555</v>
      </c>
      <c r="J35" s="21" t="s">
        <v>27</v>
      </c>
      <c r="K35" s="21">
        <v>12</v>
      </c>
      <c r="L35" s="21" t="s">
        <v>28</v>
      </c>
      <c r="M35" s="16">
        <v>94</v>
      </c>
      <c r="N35" s="17" t="str">
        <f>+VLOOKUP(A35,[1]Datos!A$2:H$2884,5,FALSE)</f>
        <v>25.01.2023</v>
      </c>
      <c r="O35" s="17" t="str">
        <f>+VLOOKUP(A35,[1]Datos!A$2:H$2884,6,FALSE)</f>
        <v>31.12.2023</v>
      </c>
      <c r="P35" s="18">
        <f>+VLOOKUP(A35,[1]Datos!A$2:H$2884,7,FALSE)</f>
        <v>158</v>
      </c>
      <c r="Q35" s="19" t="str">
        <f>+VLOOKUP(A35,[1]Datos!A$2:H$2884,8,FALSE)</f>
        <v>43 Asesorías corresponden a la Subdirección Institucional</v>
      </c>
    </row>
    <row r="36" spans="1:19" ht="60" x14ac:dyDescent="0.25">
      <c r="A36" s="1" t="str">
        <f t="shared" si="0"/>
        <v>2020003050267capacitación servidores en GPR</v>
      </c>
      <c r="B36" s="5" t="s">
        <v>22</v>
      </c>
      <c r="C36" s="21" t="s">
        <v>67</v>
      </c>
      <c r="D36" s="23">
        <v>2020003050267</v>
      </c>
      <c r="E36" s="5" t="s">
        <v>68</v>
      </c>
      <c r="F36" s="5" t="s">
        <v>69</v>
      </c>
      <c r="G36" s="5" t="s">
        <v>70</v>
      </c>
      <c r="H36" s="1">
        <v>34</v>
      </c>
      <c r="I36" s="15" t="s">
        <v>71</v>
      </c>
      <c r="J36" s="5" t="s">
        <v>27</v>
      </c>
      <c r="K36" s="21">
        <v>12</v>
      </c>
      <c r="L36" s="21" t="s">
        <v>72</v>
      </c>
      <c r="M36" s="16" t="s">
        <v>71</v>
      </c>
      <c r="N36" s="17">
        <f>+VLOOKUP(A36,[1]Datos!A$2:H$2884,5,FALSE)</f>
        <v>0</v>
      </c>
      <c r="O36" s="17">
        <f>+VLOOKUP(A36,[1]Datos!A$2:H$2884,6,FALSE)</f>
        <v>0</v>
      </c>
      <c r="P36" s="18" t="str">
        <f>+VLOOKUP(A36,[1]Datos!A$2:H$2884,7,FALSE)</f>
        <v>NA</v>
      </c>
      <c r="Q36" s="19">
        <f>+VLOOKUP(A36,[1]Datos!A$2:H$2884,8,FALSE)</f>
        <v>0</v>
      </c>
      <c r="R36" s="36">
        <v>0</v>
      </c>
      <c r="S36" s="36">
        <v>0</v>
      </c>
    </row>
    <row r="37" spans="1:19" ht="60" x14ac:dyDescent="0.25">
      <c r="A37" s="1" t="str">
        <f t="shared" si="0"/>
        <v>2020003050267Elaboración y difusión cartillas</v>
      </c>
      <c r="B37" s="5" t="s">
        <v>22</v>
      </c>
      <c r="C37" s="21" t="s">
        <v>67</v>
      </c>
      <c r="D37" s="23">
        <v>2020003050267</v>
      </c>
      <c r="E37" s="5" t="s">
        <v>68</v>
      </c>
      <c r="F37" s="5" t="s">
        <v>69</v>
      </c>
      <c r="G37" s="5" t="s">
        <v>73</v>
      </c>
      <c r="H37" s="1">
        <v>1</v>
      </c>
      <c r="I37" s="15">
        <f t="shared" ref="I37:I48" si="2">+P37/H37</f>
        <v>0</v>
      </c>
      <c r="J37" s="5" t="s">
        <v>27</v>
      </c>
      <c r="K37" s="21">
        <v>12</v>
      </c>
      <c r="L37" s="21" t="s">
        <v>72</v>
      </c>
      <c r="M37" s="16" t="s">
        <v>71</v>
      </c>
      <c r="N37" s="17" t="str">
        <f>+VLOOKUP(A37,[1]Datos!A$2:H$2884,5,FALSE)</f>
        <v>01.01.2023</v>
      </c>
      <c r="O37" s="17" t="str">
        <f>+VLOOKUP(A37,[1]Datos!A$2:H$2884,6,FALSE)</f>
        <v>31.12.2023</v>
      </c>
      <c r="P37" s="18">
        <f>+VLOOKUP(A37,[1]Datos!A$2:H$2884,7,FALSE)</f>
        <v>0</v>
      </c>
      <c r="Q37" s="19">
        <f>+VLOOKUP(A37,[1]Datos!A$2:H$2884,8,FALSE)</f>
        <v>0</v>
      </c>
    </row>
    <row r="38" spans="1:19" ht="60" x14ac:dyDescent="0.25">
      <c r="A38" s="1" t="str">
        <f t="shared" si="0"/>
        <v>2020003050306Subportal territorio funcionado</v>
      </c>
      <c r="B38" s="5" t="s">
        <v>22</v>
      </c>
      <c r="C38" s="21" t="s">
        <v>74</v>
      </c>
      <c r="D38" s="20">
        <v>2020003050306</v>
      </c>
      <c r="E38" s="5" t="s">
        <v>75</v>
      </c>
      <c r="F38" s="5" t="s">
        <v>76</v>
      </c>
      <c r="G38" s="5" t="s">
        <v>77</v>
      </c>
      <c r="H38" s="1">
        <v>1</v>
      </c>
      <c r="I38" s="15">
        <f t="shared" si="2"/>
        <v>1</v>
      </c>
      <c r="J38" s="21" t="s">
        <v>27</v>
      </c>
      <c r="K38" s="21">
        <v>12</v>
      </c>
      <c r="L38" s="21" t="s">
        <v>28</v>
      </c>
      <c r="M38" s="16">
        <v>1</v>
      </c>
      <c r="N38" s="25">
        <v>44927</v>
      </c>
      <c r="O38" s="25">
        <v>45291</v>
      </c>
      <c r="P38" s="18">
        <v>1</v>
      </c>
      <c r="Q38" s="19" t="s">
        <v>2278</v>
      </c>
      <c r="R38" s="36">
        <v>601268235</v>
      </c>
      <c r="S38" s="36">
        <v>116169427</v>
      </c>
    </row>
    <row r="39" spans="1:19" ht="60" x14ac:dyDescent="0.25">
      <c r="A39" s="1" t="str">
        <f t="shared" si="0"/>
        <v>2020003050306Protocolo subportal territorio</v>
      </c>
      <c r="B39" s="5" t="s">
        <v>22</v>
      </c>
      <c r="C39" s="21" t="s">
        <v>74</v>
      </c>
      <c r="D39" s="20">
        <v>2020003050306</v>
      </c>
      <c r="E39" s="5" t="s">
        <v>75</v>
      </c>
      <c r="F39" s="5" t="s">
        <v>76</v>
      </c>
      <c r="G39" s="5" t="s">
        <v>78</v>
      </c>
      <c r="H39" s="1">
        <v>1</v>
      </c>
      <c r="I39" s="15">
        <f t="shared" si="2"/>
        <v>1</v>
      </c>
      <c r="J39" s="21" t="s">
        <v>27</v>
      </c>
      <c r="K39" s="21">
        <v>12</v>
      </c>
      <c r="L39" s="21" t="s">
        <v>28</v>
      </c>
      <c r="M39" s="16">
        <v>1</v>
      </c>
      <c r="N39" s="25">
        <v>44927</v>
      </c>
      <c r="O39" s="25">
        <v>45291</v>
      </c>
      <c r="P39" s="18">
        <v>1</v>
      </c>
      <c r="Q39" s="19" t="s">
        <v>2279</v>
      </c>
    </row>
    <row r="40" spans="1:19" ht="60" x14ac:dyDescent="0.25">
      <c r="A40" s="1" t="str">
        <f t="shared" si="0"/>
        <v>2020003050306Modernización Anuario y Cuentas</v>
      </c>
      <c r="B40" s="5" t="s">
        <v>22</v>
      </c>
      <c r="C40" s="21" t="s">
        <v>74</v>
      </c>
      <c r="D40" s="20">
        <v>2020003050306</v>
      </c>
      <c r="E40" s="5" t="s">
        <v>75</v>
      </c>
      <c r="F40" s="5" t="s">
        <v>76</v>
      </c>
      <c r="G40" s="5" t="s">
        <v>79</v>
      </c>
      <c r="H40" s="1">
        <v>2</v>
      </c>
      <c r="I40" s="15">
        <f t="shared" si="2"/>
        <v>0.5</v>
      </c>
      <c r="J40" s="21" t="s">
        <v>27</v>
      </c>
      <c r="K40" s="21">
        <v>12</v>
      </c>
      <c r="L40" s="21" t="s">
        <v>28</v>
      </c>
      <c r="M40" s="16">
        <v>0</v>
      </c>
      <c r="N40" s="25">
        <v>44927</v>
      </c>
      <c r="O40" s="25">
        <v>45291</v>
      </c>
      <c r="P40" s="18">
        <v>1</v>
      </c>
      <c r="Q40" s="19" t="s">
        <v>2280</v>
      </c>
    </row>
    <row r="41" spans="1:19" ht="60" x14ac:dyDescent="0.25">
      <c r="A41" s="1" t="str">
        <f t="shared" si="0"/>
        <v>2020003050306Implementación enlaces conectividad</v>
      </c>
      <c r="B41" s="5" t="s">
        <v>22</v>
      </c>
      <c r="C41" s="21" t="s">
        <v>74</v>
      </c>
      <c r="D41" s="20">
        <v>2020003050306</v>
      </c>
      <c r="E41" s="5" t="s">
        <v>75</v>
      </c>
      <c r="F41" s="5" t="s">
        <v>76</v>
      </c>
      <c r="G41" s="5" t="s">
        <v>80</v>
      </c>
      <c r="H41" s="1">
        <v>1</v>
      </c>
      <c r="I41" s="15">
        <f t="shared" si="2"/>
        <v>1</v>
      </c>
      <c r="J41" s="21" t="s">
        <v>27</v>
      </c>
      <c r="K41" s="21">
        <v>12</v>
      </c>
      <c r="L41" s="21" t="s">
        <v>28</v>
      </c>
      <c r="M41" s="16">
        <v>1</v>
      </c>
      <c r="N41" s="25">
        <v>44927</v>
      </c>
      <c r="O41" s="25">
        <v>45291</v>
      </c>
      <c r="P41" s="18">
        <v>1</v>
      </c>
      <c r="Q41" s="19" t="s">
        <v>2281</v>
      </c>
    </row>
    <row r="42" spans="1:19" ht="60" x14ac:dyDescent="0.25">
      <c r="A42" s="1" t="str">
        <f t="shared" si="0"/>
        <v>2020003050306servicio de uso del software estad. SPSS</v>
      </c>
      <c r="B42" s="5" t="s">
        <v>22</v>
      </c>
      <c r="C42" s="21" t="s">
        <v>74</v>
      </c>
      <c r="D42" s="20">
        <v>2020003050306</v>
      </c>
      <c r="E42" s="21" t="s">
        <v>75</v>
      </c>
      <c r="F42" s="21" t="s">
        <v>76</v>
      </c>
      <c r="G42" s="21" t="s">
        <v>81</v>
      </c>
      <c r="H42" s="1">
        <v>1</v>
      </c>
      <c r="I42" s="15">
        <f t="shared" si="2"/>
        <v>1</v>
      </c>
      <c r="J42" s="21" t="s">
        <v>27</v>
      </c>
      <c r="K42" s="21">
        <v>8</v>
      </c>
      <c r="L42" s="21" t="s">
        <v>82</v>
      </c>
      <c r="M42" s="16">
        <v>1</v>
      </c>
      <c r="N42" s="25">
        <v>44927</v>
      </c>
      <c r="O42" s="25">
        <v>45291</v>
      </c>
      <c r="P42" s="18">
        <v>1</v>
      </c>
      <c r="Q42" s="19" t="s">
        <v>2282</v>
      </c>
    </row>
    <row r="43" spans="1:19" ht="60" x14ac:dyDescent="0.25">
      <c r="A43" s="1" t="str">
        <f t="shared" si="0"/>
        <v>2020003050306Encuesta de Calidad de Vida</v>
      </c>
      <c r="B43" s="5" t="s">
        <v>22</v>
      </c>
      <c r="C43" s="21" t="s">
        <v>74</v>
      </c>
      <c r="D43" s="20">
        <v>2020003050306</v>
      </c>
      <c r="E43" s="21" t="s">
        <v>75</v>
      </c>
      <c r="F43" s="21" t="s">
        <v>76</v>
      </c>
      <c r="G43" s="21" t="s">
        <v>83</v>
      </c>
      <c r="H43" s="1">
        <v>1</v>
      </c>
      <c r="I43" s="15">
        <f t="shared" si="2"/>
        <v>1</v>
      </c>
      <c r="J43" s="21" t="s">
        <v>27</v>
      </c>
      <c r="K43" s="21">
        <v>12</v>
      </c>
      <c r="L43" s="21" t="s">
        <v>28</v>
      </c>
      <c r="M43" s="16">
        <v>1</v>
      </c>
      <c r="N43" s="25">
        <v>44927</v>
      </c>
      <c r="O43" s="25">
        <v>45291</v>
      </c>
      <c r="P43" s="18">
        <v>1</v>
      </c>
      <c r="Q43" s="19" t="s">
        <v>2283</v>
      </c>
    </row>
    <row r="44" spans="1:19" ht="60" x14ac:dyDescent="0.25">
      <c r="A44" s="1" t="str">
        <f t="shared" si="0"/>
        <v>2020003050306Adquisición equipos tecnológicos</v>
      </c>
      <c r="B44" s="5" t="s">
        <v>22</v>
      </c>
      <c r="C44" s="21" t="s">
        <v>74</v>
      </c>
      <c r="D44" s="20">
        <v>2020003050306</v>
      </c>
      <c r="E44" s="5" t="s">
        <v>75</v>
      </c>
      <c r="F44" s="1" t="s">
        <v>76</v>
      </c>
      <c r="G44" s="16" t="s">
        <v>84</v>
      </c>
      <c r="H44" s="1">
        <v>2</v>
      </c>
      <c r="I44" s="15">
        <f t="shared" si="2"/>
        <v>0</v>
      </c>
      <c r="J44" s="1" t="s">
        <v>27</v>
      </c>
      <c r="K44" s="1">
        <v>6</v>
      </c>
      <c r="L44" s="1" t="s">
        <v>85</v>
      </c>
      <c r="M44" s="16">
        <v>0</v>
      </c>
      <c r="N44" s="25">
        <v>44927</v>
      </c>
      <c r="O44" s="25">
        <v>45291</v>
      </c>
      <c r="P44" s="18">
        <v>0</v>
      </c>
      <c r="Q44" s="19" t="s">
        <v>2284</v>
      </c>
    </row>
    <row r="45" spans="1:19" ht="60" x14ac:dyDescent="0.25">
      <c r="A45" s="1" t="str">
        <f t="shared" si="0"/>
        <v>2020003050306Contratación Profesional de apoyo DID</v>
      </c>
      <c r="B45" s="5" t="s">
        <v>22</v>
      </c>
      <c r="C45" s="21" t="s">
        <v>74</v>
      </c>
      <c r="D45" s="20">
        <v>2020003050306</v>
      </c>
      <c r="E45" s="5" t="s">
        <v>75</v>
      </c>
      <c r="F45" s="1" t="s">
        <v>76</v>
      </c>
      <c r="G45" s="16" t="s">
        <v>86</v>
      </c>
      <c r="H45" s="1">
        <v>1</v>
      </c>
      <c r="I45" s="15">
        <f t="shared" si="2"/>
        <v>8</v>
      </c>
      <c r="J45" s="1" t="s">
        <v>27</v>
      </c>
      <c r="K45" s="1">
        <v>7</v>
      </c>
      <c r="L45" s="1" t="s">
        <v>87</v>
      </c>
      <c r="M45" s="16">
        <v>2</v>
      </c>
      <c r="N45" s="25">
        <v>44927</v>
      </c>
      <c r="O45" s="25">
        <v>45291</v>
      </c>
      <c r="P45" s="18">
        <v>8</v>
      </c>
      <c r="Q45" s="19" t="s">
        <v>2273</v>
      </c>
    </row>
    <row r="46" spans="1:19" ht="75" x14ac:dyDescent="0.25">
      <c r="A46" s="1" t="str">
        <f t="shared" si="0"/>
        <v>2020003050306Soporte y mantenimiento portales DAP</v>
      </c>
      <c r="B46" s="5" t="s">
        <v>22</v>
      </c>
      <c r="C46" s="21" t="s">
        <v>88</v>
      </c>
      <c r="D46" s="20">
        <v>2020003050306</v>
      </c>
      <c r="E46" s="5" t="s">
        <v>75</v>
      </c>
      <c r="F46" s="1" t="s">
        <v>76</v>
      </c>
      <c r="G46" s="1" t="s">
        <v>89</v>
      </c>
      <c r="H46" s="1">
        <v>1</v>
      </c>
      <c r="I46" s="15">
        <f t="shared" si="2"/>
        <v>0</v>
      </c>
      <c r="J46" s="1" t="s">
        <v>27</v>
      </c>
      <c r="K46" s="1">
        <v>5</v>
      </c>
      <c r="L46" s="1" t="s">
        <v>90</v>
      </c>
      <c r="N46" s="17" t="str">
        <f>+VLOOKUP(A46,[1]Datos!A$2:H$2884,5,FALSE)</f>
        <v>17.08.2023</v>
      </c>
      <c r="O46" s="17" t="str">
        <f>+VLOOKUP(A46,[1]Datos!A$2:H$2884,6,FALSE)</f>
        <v>30.12.2023</v>
      </c>
      <c r="P46" s="18">
        <f>+VLOOKUP(A46,[1]Datos!A$2:H$2884,7,FALSE)</f>
        <v>0</v>
      </c>
      <c r="Q46" s="19">
        <f>+VLOOKUP(A46,[1]Datos!A$2:H$2884,8,FALSE)</f>
        <v>0</v>
      </c>
    </row>
    <row r="47" spans="1:19" ht="75" x14ac:dyDescent="0.25">
      <c r="A47" s="1" t="str">
        <f t="shared" si="0"/>
        <v>2020003050306Uso de de software general</v>
      </c>
      <c r="B47" s="5" t="s">
        <v>22</v>
      </c>
      <c r="C47" s="21" t="s">
        <v>88</v>
      </c>
      <c r="D47" s="20">
        <v>2020003050306</v>
      </c>
      <c r="E47" s="5" t="s">
        <v>75</v>
      </c>
      <c r="F47" s="1" t="s">
        <v>76</v>
      </c>
      <c r="G47" s="1" t="s">
        <v>91</v>
      </c>
      <c r="H47" s="1">
        <v>1</v>
      </c>
      <c r="I47" s="15">
        <f t="shared" si="2"/>
        <v>0</v>
      </c>
      <c r="J47" s="1" t="s">
        <v>27</v>
      </c>
      <c r="K47" s="1">
        <v>5</v>
      </c>
      <c r="L47" s="1" t="s">
        <v>90</v>
      </c>
      <c r="N47" s="17" t="str">
        <f>+VLOOKUP(A47,[1]Datos!A$2:H$2884,5,FALSE)</f>
        <v>17.08.2023</v>
      </c>
      <c r="O47" s="17" t="str">
        <f>+VLOOKUP(A47,[1]Datos!A$2:H$2884,6,FALSE)</f>
        <v>30.12.2023</v>
      </c>
      <c r="P47" s="18">
        <f>+VLOOKUP(A47,[1]Datos!A$2:H$2884,7,FALSE)</f>
        <v>0</v>
      </c>
      <c r="Q47" s="19">
        <f>+VLOOKUP(A47,[1]Datos!A$2:H$2884,8,FALSE)</f>
        <v>0</v>
      </c>
    </row>
    <row r="48" spans="1:19" ht="75" x14ac:dyDescent="0.25">
      <c r="A48" s="1" t="str">
        <f t="shared" si="0"/>
        <v>2020003050306Practicante de excelencia</v>
      </c>
      <c r="B48" s="5" t="s">
        <v>22</v>
      </c>
      <c r="C48" s="21" t="s">
        <v>88</v>
      </c>
      <c r="D48" s="20">
        <v>2020003050306</v>
      </c>
      <c r="E48" s="5" t="s">
        <v>75</v>
      </c>
      <c r="F48" s="1" t="s">
        <v>76</v>
      </c>
      <c r="G48" s="1" t="s">
        <v>42</v>
      </c>
      <c r="H48" s="1">
        <v>2</v>
      </c>
      <c r="I48" s="15">
        <f t="shared" si="2"/>
        <v>0</v>
      </c>
      <c r="J48" s="1" t="s">
        <v>27</v>
      </c>
      <c r="K48" s="1">
        <v>6</v>
      </c>
      <c r="L48" s="1" t="s">
        <v>92</v>
      </c>
      <c r="N48" s="17" t="str">
        <f>+VLOOKUP(A48,[1]Datos!A$2:H$2884,5,FALSE)</f>
        <v>30.06.2023</v>
      </c>
      <c r="O48" s="17" t="str">
        <f>+VLOOKUP(A48,[1]Datos!A$2:H$2884,6,FALSE)</f>
        <v>30.12.2023</v>
      </c>
      <c r="P48" s="18">
        <f>+VLOOKUP(A48,[1]Datos!A$2:H$2884,7,FALSE)</f>
        <v>0</v>
      </c>
      <c r="Q48" s="19">
        <f>+VLOOKUP(A48,[1]Datos!A$2:H$2884,8,FALSE)</f>
        <v>0</v>
      </c>
    </row>
    <row r="49" spans="1:19" ht="90" x14ac:dyDescent="0.25">
      <c r="A49" s="1" t="str">
        <f t="shared" si="0"/>
        <v>2020003050315Fortalecimiento de esquemas asociativos</v>
      </c>
      <c r="B49" s="5" t="s">
        <v>22</v>
      </c>
      <c r="C49" s="21" t="s">
        <v>93</v>
      </c>
      <c r="D49" s="20">
        <v>2020003050315</v>
      </c>
      <c r="E49" s="5" t="s">
        <v>94</v>
      </c>
      <c r="F49" s="5" t="s">
        <v>95</v>
      </c>
      <c r="G49" s="5" t="s">
        <v>96</v>
      </c>
      <c r="H49" s="1">
        <v>0</v>
      </c>
      <c r="I49" s="15" t="s">
        <v>71</v>
      </c>
      <c r="J49" s="21" t="s">
        <v>27</v>
      </c>
      <c r="K49" s="21">
        <v>12</v>
      </c>
      <c r="L49" s="21" t="s">
        <v>28</v>
      </c>
      <c r="M49" s="16">
        <v>0</v>
      </c>
      <c r="N49" s="17" t="str">
        <f>+VLOOKUP(A49,[1]Datos!A$2:H$2884,5,FALSE)</f>
        <v>01.01.2023</v>
      </c>
      <c r="O49" s="17" t="str">
        <f>+VLOOKUP(A49,[1]Datos!A$2:H$2884,6,FALSE)</f>
        <v>30.12.2023</v>
      </c>
      <c r="P49" s="18">
        <f>+VLOOKUP(A49,[1]Datos!A$2:H$2884,7,FALSE)</f>
        <v>0</v>
      </c>
      <c r="Q49" s="19">
        <f>+VLOOKUP(A49,[1]Datos!A$2:H$2884,8,FALSE)</f>
        <v>0</v>
      </c>
      <c r="R49" s="36">
        <v>1200000000</v>
      </c>
      <c r="S49" s="36">
        <v>8584000</v>
      </c>
    </row>
    <row r="50" spans="1:19" ht="90" x14ac:dyDescent="0.25">
      <c r="A50" s="1" t="str">
        <f t="shared" si="0"/>
        <v>2020003050315ContratosPersonalFormulacionPEP</v>
      </c>
      <c r="B50" s="5" t="s">
        <v>22</v>
      </c>
      <c r="C50" s="21" t="s">
        <v>93</v>
      </c>
      <c r="D50" s="20">
        <v>2020003050315</v>
      </c>
      <c r="E50" s="5" t="s">
        <v>94</v>
      </c>
      <c r="F50" s="5" t="s">
        <v>95</v>
      </c>
      <c r="G50" s="5" t="s">
        <v>97</v>
      </c>
      <c r="H50" s="1">
        <v>2</v>
      </c>
      <c r="I50" s="15">
        <f t="shared" ref="I50:I66" si="3">+P50/H50</f>
        <v>0</v>
      </c>
      <c r="J50" s="21" t="s">
        <v>27</v>
      </c>
      <c r="K50" s="21">
        <v>12</v>
      </c>
      <c r="L50" s="21" t="s">
        <v>28</v>
      </c>
      <c r="M50" s="16">
        <v>0</v>
      </c>
      <c r="N50" s="17" t="str">
        <f>+VLOOKUP(A50,[1]Datos!A$2:H$2884,5,FALSE)</f>
        <v>01.01.2023</v>
      </c>
      <c r="O50" s="17" t="str">
        <f>+VLOOKUP(A50,[1]Datos!A$2:H$2884,6,FALSE)</f>
        <v>30.12.2023</v>
      </c>
      <c r="P50" s="18">
        <f>+VLOOKUP(A50,[1]Datos!A$2:H$2884,7,FALSE)</f>
        <v>0</v>
      </c>
      <c r="Q50" s="19">
        <f>+VLOOKUP(A50,[1]Datos!A$2:H$2884,8,FALSE)</f>
        <v>0</v>
      </c>
    </row>
    <row r="51" spans="1:19" ht="90" x14ac:dyDescent="0.25">
      <c r="A51" s="1" t="str">
        <f t="shared" si="0"/>
        <v>2020003050315ContratosPersonalEstructuracPEP</v>
      </c>
      <c r="B51" s="5" t="s">
        <v>22</v>
      </c>
      <c r="C51" s="21" t="s">
        <v>93</v>
      </c>
      <c r="D51" s="20">
        <v>2020003050315</v>
      </c>
      <c r="E51" s="5" t="s">
        <v>94</v>
      </c>
      <c r="F51" s="5" t="s">
        <v>95</v>
      </c>
      <c r="G51" s="5" t="s">
        <v>98</v>
      </c>
      <c r="H51" s="1">
        <v>1</v>
      </c>
      <c r="I51" s="15">
        <f t="shared" si="3"/>
        <v>0</v>
      </c>
      <c r="J51" s="21" t="s">
        <v>27</v>
      </c>
      <c r="K51" s="21">
        <v>12</v>
      </c>
      <c r="L51" s="21" t="s">
        <v>28</v>
      </c>
      <c r="M51" s="16">
        <v>0</v>
      </c>
      <c r="N51" s="17" t="str">
        <f>+VLOOKUP(A51,[1]Datos!A$2:H$2884,5,FALSE)</f>
        <v>01.01.2023</v>
      </c>
      <c r="O51" s="17" t="str">
        <f>+VLOOKUP(A51,[1]Datos!A$2:H$2884,6,FALSE)</f>
        <v>30.12.2023</v>
      </c>
      <c r="P51" s="18">
        <f>+VLOOKUP(A51,[1]Datos!A$2:H$2884,7,FALSE)</f>
        <v>0</v>
      </c>
      <c r="Q51" s="19">
        <f>+VLOOKUP(A51,[1]Datos!A$2:H$2884,8,FALSE)</f>
        <v>0</v>
      </c>
    </row>
    <row r="52" spans="1:19" ht="90" x14ac:dyDescent="0.25">
      <c r="A52" s="1" t="str">
        <f t="shared" si="0"/>
        <v>2020003050315Logística, eventos y comunicaciones</v>
      </c>
      <c r="B52" s="5" t="s">
        <v>22</v>
      </c>
      <c r="C52" s="21" t="s">
        <v>93</v>
      </c>
      <c r="D52" s="20">
        <v>2020003050315</v>
      </c>
      <c r="E52" s="5" t="s">
        <v>94</v>
      </c>
      <c r="F52" s="1" t="s">
        <v>95</v>
      </c>
      <c r="G52" s="16" t="s">
        <v>99</v>
      </c>
      <c r="H52" s="1">
        <v>1</v>
      </c>
      <c r="I52" s="15">
        <f t="shared" si="3"/>
        <v>0</v>
      </c>
      <c r="J52" s="1" t="s">
        <v>27</v>
      </c>
      <c r="K52" s="1">
        <v>12</v>
      </c>
      <c r="L52" s="1" t="s">
        <v>28</v>
      </c>
      <c r="M52" s="16">
        <v>0</v>
      </c>
      <c r="N52" s="17" t="str">
        <f>+VLOOKUP(A52,[1]Datos!A$2:H$2884,5,FALSE)</f>
        <v>01.01.2023</v>
      </c>
      <c r="O52" s="17" t="str">
        <f>+VLOOKUP(A52,[1]Datos!A$2:H$2884,6,FALSE)</f>
        <v>30.12.2023</v>
      </c>
      <c r="P52" s="18">
        <f>+VLOOKUP(A52,[1]Datos!A$2:H$2884,7,FALSE)</f>
        <v>0</v>
      </c>
      <c r="Q52" s="19">
        <f>+VLOOKUP(A52,[1]Datos!A$2:H$2884,8,FALSE)</f>
        <v>0</v>
      </c>
    </row>
    <row r="53" spans="1:19" ht="45" x14ac:dyDescent="0.25">
      <c r="A53" s="1" t="str">
        <f t="shared" si="0"/>
        <v>2020003050315Practicantes de Excelencia</v>
      </c>
      <c r="B53" s="5" t="s">
        <v>22</v>
      </c>
      <c r="C53" s="21" t="s">
        <v>67</v>
      </c>
      <c r="D53" s="20">
        <v>2020003050315</v>
      </c>
      <c r="E53" s="1" t="s">
        <v>94</v>
      </c>
      <c r="F53" s="1" t="s">
        <v>95</v>
      </c>
      <c r="G53" s="1" t="s">
        <v>63</v>
      </c>
      <c r="H53" s="1">
        <v>1</v>
      </c>
      <c r="I53" s="15">
        <f t="shared" si="3"/>
        <v>0</v>
      </c>
      <c r="J53" s="1" t="s">
        <v>27</v>
      </c>
      <c r="K53" s="1">
        <v>12</v>
      </c>
      <c r="L53" s="1" t="s">
        <v>28</v>
      </c>
      <c r="N53" s="17" t="str">
        <f>+VLOOKUP(A53,[1]Datos!A$2:H$2884,5,FALSE)</f>
        <v>01.01.2023</v>
      </c>
      <c r="O53" s="17" t="str">
        <f>+VLOOKUP(A53,[1]Datos!A$2:H$2884,6,FALSE)</f>
        <v>30.12.2023</v>
      </c>
      <c r="P53" s="18">
        <f>+VLOOKUP(A53,[1]Datos!A$2:H$2884,7,FALSE)</f>
        <v>0</v>
      </c>
      <c r="Q53" s="19">
        <f>+VLOOKUP(A53,[1]Datos!A$2:H$2884,8,FALSE)</f>
        <v>0</v>
      </c>
    </row>
    <row r="54" spans="1:19" ht="45" x14ac:dyDescent="0.25">
      <c r="A54" s="1" t="str">
        <f t="shared" si="0"/>
        <v>2020003050316Practicantes de excelencia</v>
      </c>
      <c r="B54" s="5" t="s">
        <v>22</v>
      </c>
      <c r="C54" s="21" t="s">
        <v>100</v>
      </c>
      <c r="D54" s="20">
        <v>2020003050316</v>
      </c>
      <c r="E54" s="5" t="s">
        <v>101</v>
      </c>
      <c r="F54" s="5" t="s">
        <v>102</v>
      </c>
      <c r="G54" s="5" t="s">
        <v>31</v>
      </c>
      <c r="H54" s="1">
        <v>12</v>
      </c>
      <c r="I54" s="15">
        <f t="shared" si="3"/>
        <v>7.5</v>
      </c>
      <c r="J54" s="21" t="s">
        <v>27</v>
      </c>
      <c r="K54" s="21">
        <v>12</v>
      </c>
      <c r="L54" s="21" t="s">
        <v>28</v>
      </c>
      <c r="M54" s="16">
        <v>90</v>
      </c>
      <c r="N54" s="17" t="str">
        <f>+VLOOKUP(A54,[1]Datos!A$2:H$2884,5,FALSE)</f>
        <v>01.01.2023</v>
      </c>
      <c r="O54" s="17" t="str">
        <f>+VLOOKUP(A54,[1]Datos!A$2:H$2884,6,FALSE)</f>
        <v>30.12.2023</v>
      </c>
      <c r="P54" s="18">
        <f>+VLOOKUP(A54,[1]Datos!A$2:H$2884,7,FALSE)</f>
        <v>90</v>
      </c>
      <c r="Q54" s="19">
        <f>+VLOOKUP(A54,[1]Datos!A$2:H$2884,8,FALSE)</f>
        <v>0</v>
      </c>
      <c r="R54" s="36">
        <v>622187310</v>
      </c>
      <c r="S54" s="36">
        <v>396620311</v>
      </c>
    </row>
    <row r="55" spans="1:19" ht="45" x14ac:dyDescent="0.25">
      <c r="A55" s="1" t="str">
        <f t="shared" si="0"/>
        <v>2020003050316ContratosPersonal_Estudios_IOT</v>
      </c>
      <c r="B55" s="5" t="s">
        <v>22</v>
      </c>
      <c r="C55" s="21" t="s">
        <v>100</v>
      </c>
      <c r="D55" s="20">
        <v>2020003050316</v>
      </c>
      <c r="E55" s="5" t="s">
        <v>101</v>
      </c>
      <c r="F55" s="5" t="s">
        <v>102</v>
      </c>
      <c r="G55" s="5" t="s">
        <v>103</v>
      </c>
      <c r="H55" s="1">
        <v>100</v>
      </c>
      <c r="I55" s="15">
        <f t="shared" si="3"/>
        <v>0.36</v>
      </c>
      <c r="J55" s="21" t="s">
        <v>27</v>
      </c>
      <c r="K55" s="21">
        <v>12</v>
      </c>
      <c r="L55" s="21" t="s">
        <v>28</v>
      </c>
      <c r="M55" s="16">
        <v>36</v>
      </c>
      <c r="N55" s="17" t="str">
        <f>+VLOOKUP(A55,[1]Datos!A$2:H$2884,5,FALSE)</f>
        <v>01.01.2023</v>
      </c>
      <c r="O55" s="17" t="str">
        <f>+VLOOKUP(A55,[1]Datos!A$2:H$2884,6,FALSE)</f>
        <v>30.12.2023</v>
      </c>
      <c r="P55" s="18">
        <f>+VLOOKUP(A55,[1]Datos!A$2:H$2884,7,FALSE)</f>
        <v>36</v>
      </c>
      <c r="Q55" s="19">
        <f>+VLOOKUP(A55,[1]Datos!A$2:H$2884,8,FALSE)</f>
        <v>0</v>
      </c>
    </row>
    <row r="56" spans="1:19" ht="45" x14ac:dyDescent="0.25">
      <c r="A56" s="1" t="str">
        <f t="shared" si="0"/>
        <v>2020003050316ContratacionEstudiosPersonalSDP</v>
      </c>
      <c r="B56" s="5" t="s">
        <v>22</v>
      </c>
      <c r="C56" s="21" t="s">
        <v>100</v>
      </c>
      <c r="D56" s="20">
        <v>2020003050316</v>
      </c>
      <c r="E56" s="5" t="s">
        <v>101</v>
      </c>
      <c r="F56" s="5" t="s">
        <v>102</v>
      </c>
      <c r="G56" s="5" t="s">
        <v>104</v>
      </c>
      <c r="H56" s="1">
        <v>100</v>
      </c>
      <c r="I56" s="15">
        <f t="shared" si="3"/>
        <v>0.38</v>
      </c>
      <c r="J56" s="21" t="s">
        <v>105</v>
      </c>
      <c r="K56" s="21">
        <v>12</v>
      </c>
      <c r="L56" s="21" t="s">
        <v>28</v>
      </c>
      <c r="M56" s="16">
        <v>38</v>
      </c>
      <c r="N56" s="17" t="str">
        <f>+VLOOKUP(A56,[1]Datos!A$2:H$2884,5,FALSE)</f>
        <v>01.01.2023</v>
      </c>
      <c r="O56" s="17" t="str">
        <f>+VLOOKUP(A56,[1]Datos!A$2:H$2884,6,FALSE)</f>
        <v>30.12.2023</v>
      </c>
      <c r="P56" s="18">
        <f>+VLOOKUP(A56,[1]Datos!A$2:H$2884,7,FALSE)</f>
        <v>38</v>
      </c>
      <c r="Q56" s="19">
        <f>+VLOOKUP(A56,[1]Datos!A$2:H$2884,8,FALSE)</f>
        <v>0</v>
      </c>
    </row>
    <row r="57" spans="1:19" ht="45" x14ac:dyDescent="0.25">
      <c r="A57" s="1" t="str">
        <f t="shared" si="0"/>
        <v>2020003050316ContrataciónApoyoA_GestiónCTPD</v>
      </c>
      <c r="B57" s="5" t="s">
        <v>22</v>
      </c>
      <c r="C57" s="21" t="s">
        <v>100</v>
      </c>
      <c r="D57" s="20">
        <v>2020003050316</v>
      </c>
      <c r="E57" s="5" t="s">
        <v>101</v>
      </c>
      <c r="F57" s="5" t="s">
        <v>102</v>
      </c>
      <c r="G57" s="5" t="s">
        <v>106</v>
      </c>
      <c r="H57" s="1">
        <v>100</v>
      </c>
      <c r="I57" s="15">
        <f t="shared" si="3"/>
        <v>0.08</v>
      </c>
      <c r="J57" s="21" t="s">
        <v>105</v>
      </c>
      <c r="K57" s="21">
        <v>12</v>
      </c>
      <c r="L57" s="21" t="s">
        <v>28</v>
      </c>
      <c r="M57" s="16">
        <v>8</v>
      </c>
      <c r="N57" s="17" t="str">
        <f>+VLOOKUP(A57,[1]Datos!A$2:H$2884,5,FALSE)</f>
        <v>01.01.2023</v>
      </c>
      <c r="O57" s="17" t="str">
        <f>+VLOOKUP(A57,[1]Datos!A$2:H$2884,6,FALSE)</f>
        <v>30.12.2023</v>
      </c>
      <c r="P57" s="18">
        <f>+VLOOKUP(A57,[1]Datos!A$2:H$2884,7,FALSE)</f>
        <v>8</v>
      </c>
      <c r="Q57" s="19">
        <f>+VLOOKUP(A57,[1]Datos!A$2:H$2884,8,FALSE)</f>
        <v>0</v>
      </c>
    </row>
    <row r="58" spans="1:19" ht="45" x14ac:dyDescent="0.25">
      <c r="A58" s="1" t="str">
        <f t="shared" si="0"/>
        <v>2020003050316ContratoLicenciasOperacMisional</v>
      </c>
      <c r="B58" s="5" t="s">
        <v>22</v>
      </c>
      <c r="C58" s="21" t="s">
        <v>100</v>
      </c>
      <c r="D58" s="20">
        <v>2020003050316</v>
      </c>
      <c r="E58" s="5" t="s">
        <v>101</v>
      </c>
      <c r="F58" s="5" t="s">
        <v>102</v>
      </c>
      <c r="G58" s="5" t="s">
        <v>107</v>
      </c>
      <c r="H58" s="1">
        <v>100</v>
      </c>
      <c r="I58" s="15">
        <f t="shared" si="3"/>
        <v>0</v>
      </c>
      <c r="J58" s="21" t="s">
        <v>105</v>
      </c>
      <c r="K58" s="21">
        <v>12</v>
      </c>
      <c r="L58" s="21" t="s">
        <v>28</v>
      </c>
      <c r="M58" s="16">
        <v>0</v>
      </c>
      <c r="N58" s="17" t="str">
        <f>+VLOOKUP(A58,[1]Datos!A$2:H$2884,5,FALSE)</f>
        <v>01.01.2023</v>
      </c>
      <c r="O58" s="17" t="str">
        <f>+VLOOKUP(A58,[1]Datos!A$2:H$2884,6,FALSE)</f>
        <v>30.12.2023</v>
      </c>
      <c r="P58" s="18">
        <f>+VLOOKUP(A58,[1]Datos!A$2:H$2884,7,FALSE)</f>
        <v>0</v>
      </c>
      <c r="Q58" s="19">
        <f>+VLOOKUP(A58,[1]Datos!A$2:H$2884,8,FALSE)</f>
        <v>0</v>
      </c>
    </row>
    <row r="59" spans="1:19" ht="45" x14ac:dyDescent="0.25">
      <c r="A59" s="1" t="str">
        <f t="shared" si="0"/>
        <v>2020003050316ContratoLicenciasOperaciFunción</v>
      </c>
      <c r="B59" s="5" t="s">
        <v>22</v>
      </c>
      <c r="C59" s="21" t="s">
        <v>100</v>
      </c>
      <c r="D59" s="20">
        <v>2020003050316</v>
      </c>
      <c r="E59" s="5" t="s">
        <v>101</v>
      </c>
      <c r="F59" s="5" t="s">
        <v>102</v>
      </c>
      <c r="G59" s="5" t="s">
        <v>108</v>
      </c>
      <c r="H59" s="1">
        <v>100</v>
      </c>
      <c r="I59" s="15">
        <f t="shared" si="3"/>
        <v>0</v>
      </c>
      <c r="J59" s="21" t="s">
        <v>105</v>
      </c>
      <c r="K59" s="21">
        <v>12</v>
      </c>
      <c r="L59" s="21" t="s">
        <v>28</v>
      </c>
      <c r="M59" s="16">
        <v>0</v>
      </c>
      <c r="N59" s="17" t="str">
        <f>+VLOOKUP(A59,[1]Datos!A$2:H$2884,5,FALSE)</f>
        <v>01.01.2023</v>
      </c>
      <c r="O59" s="17" t="str">
        <f>+VLOOKUP(A59,[1]Datos!A$2:H$2884,6,FALSE)</f>
        <v>30.12.2023</v>
      </c>
      <c r="P59" s="18">
        <f>+VLOOKUP(A59,[1]Datos!A$2:H$2884,7,FALSE)</f>
        <v>0</v>
      </c>
      <c r="Q59" s="19">
        <f>+VLOOKUP(A59,[1]Datos!A$2:H$2884,8,FALSE)</f>
        <v>0</v>
      </c>
    </row>
    <row r="60" spans="1:19" ht="45" x14ac:dyDescent="0.25">
      <c r="A60" s="1" t="str">
        <f t="shared" si="0"/>
        <v>2020003050316ContratoApoyo_OperadorLogístico</v>
      </c>
      <c r="B60" s="5" t="s">
        <v>22</v>
      </c>
      <c r="C60" s="21" t="s">
        <v>100</v>
      </c>
      <c r="D60" s="20">
        <v>2020003050316</v>
      </c>
      <c r="E60" s="5" t="s">
        <v>101</v>
      </c>
      <c r="F60" s="5" t="s">
        <v>102</v>
      </c>
      <c r="G60" s="5" t="s">
        <v>109</v>
      </c>
      <c r="H60" s="1">
        <v>100</v>
      </c>
      <c r="I60" s="15">
        <f t="shared" si="3"/>
        <v>0.38</v>
      </c>
      <c r="J60" s="21" t="s">
        <v>105</v>
      </c>
      <c r="K60" s="21">
        <v>12</v>
      </c>
      <c r="L60" s="21" t="s">
        <v>28</v>
      </c>
      <c r="M60" s="16">
        <v>38</v>
      </c>
      <c r="N60" s="17" t="str">
        <f>+VLOOKUP(A60,[1]Datos!A$2:H$2884,5,FALSE)</f>
        <v>01.01.2023</v>
      </c>
      <c r="O60" s="17" t="str">
        <f>+VLOOKUP(A60,[1]Datos!A$2:H$2884,6,FALSE)</f>
        <v>30.12.2023</v>
      </c>
      <c r="P60" s="18">
        <f>+VLOOKUP(A60,[1]Datos!A$2:H$2884,7,FALSE)</f>
        <v>38</v>
      </c>
      <c r="Q60" s="19">
        <f>+VLOOKUP(A60,[1]Datos!A$2:H$2884,8,FALSE)</f>
        <v>0</v>
      </c>
    </row>
    <row r="61" spans="1:19" ht="45" x14ac:dyDescent="0.25">
      <c r="A61" s="1" t="str">
        <f t="shared" si="0"/>
        <v>2020003050316ContratoGestión_CentralDeMedios</v>
      </c>
      <c r="B61" s="5" t="s">
        <v>22</v>
      </c>
      <c r="C61" s="21" t="s">
        <v>100</v>
      </c>
      <c r="D61" s="20">
        <v>2020003050316</v>
      </c>
      <c r="E61" s="5" t="s">
        <v>101</v>
      </c>
      <c r="F61" s="5" t="s">
        <v>102</v>
      </c>
      <c r="G61" s="5" t="s">
        <v>110</v>
      </c>
      <c r="H61" s="1">
        <v>1</v>
      </c>
      <c r="I61" s="15">
        <f t="shared" si="3"/>
        <v>0</v>
      </c>
      <c r="J61" s="21" t="s">
        <v>27</v>
      </c>
      <c r="K61" s="21">
        <v>12</v>
      </c>
      <c r="L61" s="21" t="s">
        <v>28</v>
      </c>
      <c r="M61" s="16">
        <v>0</v>
      </c>
      <c r="N61" s="17" t="str">
        <f>+VLOOKUP(A61,[1]Datos!A$2:H$2884,5,FALSE)</f>
        <v>01.01.2023</v>
      </c>
      <c r="O61" s="17" t="str">
        <f>+VLOOKUP(A61,[1]Datos!A$2:H$2884,6,FALSE)</f>
        <v>30.12.2023</v>
      </c>
      <c r="P61" s="18">
        <f>+VLOOKUP(A61,[1]Datos!A$2:H$2884,7,FALSE)</f>
        <v>0</v>
      </c>
      <c r="Q61" s="19">
        <f>+VLOOKUP(A61,[1]Datos!A$2:H$2884,8,FALSE)</f>
        <v>0</v>
      </c>
    </row>
    <row r="62" spans="1:19" ht="75" x14ac:dyDescent="0.25">
      <c r="A62" s="1" t="str">
        <f t="shared" si="0"/>
        <v>2020003050319Servicio de transporte terrestre</v>
      </c>
      <c r="B62" s="5" t="s">
        <v>22</v>
      </c>
      <c r="C62" s="21" t="s">
        <v>111</v>
      </c>
      <c r="D62" s="20">
        <v>2020003050319</v>
      </c>
      <c r="E62" s="5" t="s">
        <v>112</v>
      </c>
      <c r="F62" s="5" t="s">
        <v>113</v>
      </c>
      <c r="G62" s="5" t="s">
        <v>56</v>
      </c>
      <c r="H62" s="1">
        <v>1</v>
      </c>
      <c r="I62" s="15">
        <f t="shared" si="3"/>
        <v>0</v>
      </c>
      <c r="J62" s="21" t="s">
        <v>27</v>
      </c>
      <c r="K62" s="21">
        <v>12</v>
      </c>
      <c r="L62" s="21" t="s">
        <v>28</v>
      </c>
      <c r="M62" s="16">
        <v>0</v>
      </c>
      <c r="N62" s="17" t="str">
        <f>+VLOOKUP(A62,[1]Datos!A$2:H$2884,5,FALSE)</f>
        <v>01.01.2023</v>
      </c>
      <c r="O62" s="17" t="str">
        <f>+VLOOKUP(A62,[1]Datos!A$2:H$2884,6,FALSE)</f>
        <v>30.12.2023</v>
      </c>
      <c r="P62" s="18">
        <f>+VLOOKUP(A62,[1]Datos!A$2:H$2884,7,FALSE)</f>
        <v>0</v>
      </c>
      <c r="Q62" s="19">
        <f>+VLOOKUP(A62,[1]Datos!A$2:H$2884,8,FALSE)</f>
        <v>0</v>
      </c>
      <c r="R62" s="36">
        <v>2567763248</v>
      </c>
      <c r="S62" s="36">
        <v>416061443</v>
      </c>
    </row>
    <row r="63" spans="1:19" ht="75" x14ac:dyDescent="0.25">
      <c r="A63" s="1" t="str">
        <f t="shared" si="0"/>
        <v>2020003050319ContratoProfesionalEstTerritor</v>
      </c>
      <c r="B63" s="5" t="s">
        <v>22</v>
      </c>
      <c r="C63" s="21" t="s">
        <v>111</v>
      </c>
      <c r="D63" s="20">
        <v>2020003050319</v>
      </c>
      <c r="E63" s="5" t="s">
        <v>112</v>
      </c>
      <c r="F63" s="5" t="s">
        <v>113</v>
      </c>
      <c r="G63" s="5" t="s">
        <v>114</v>
      </c>
      <c r="H63" s="1">
        <v>100</v>
      </c>
      <c r="I63" s="15">
        <f t="shared" si="3"/>
        <v>0</v>
      </c>
      <c r="J63" s="21" t="s">
        <v>105</v>
      </c>
      <c r="K63" s="21">
        <v>12</v>
      </c>
      <c r="L63" s="21" t="s">
        <v>28</v>
      </c>
      <c r="M63" s="16">
        <v>0</v>
      </c>
      <c r="N63" s="17" t="str">
        <f>+VLOOKUP(A63,[1]Datos!A$2:H$2884,5,FALSE)</f>
        <v>01.01.2023</v>
      </c>
      <c r="O63" s="17" t="str">
        <f>+VLOOKUP(A63,[1]Datos!A$2:H$2884,6,FALSE)</f>
        <v>30.12.2023</v>
      </c>
      <c r="P63" s="18">
        <f>+VLOOKUP(A63,[1]Datos!A$2:H$2884,7,FALSE)</f>
        <v>0</v>
      </c>
      <c r="Q63" s="19">
        <f>+VLOOKUP(A63,[1]Datos!A$2:H$2884,8,FALSE)</f>
        <v>0</v>
      </c>
    </row>
    <row r="64" spans="1:19" ht="75" x14ac:dyDescent="0.25">
      <c r="A64" s="1" t="str">
        <f t="shared" si="0"/>
        <v>2020003050319ContratoProfesionalEstTerritor</v>
      </c>
      <c r="B64" s="5" t="s">
        <v>22</v>
      </c>
      <c r="C64" s="21" t="s">
        <v>111</v>
      </c>
      <c r="D64" s="20">
        <v>2020003050319</v>
      </c>
      <c r="E64" s="5" t="s">
        <v>112</v>
      </c>
      <c r="F64" s="5" t="s">
        <v>113</v>
      </c>
      <c r="G64" s="5" t="s">
        <v>114</v>
      </c>
      <c r="H64" s="1">
        <v>100</v>
      </c>
      <c r="I64" s="15">
        <f t="shared" si="3"/>
        <v>0</v>
      </c>
      <c r="J64" s="21" t="s">
        <v>27</v>
      </c>
      <c r="K64" s="21">
        <v>12</v>
      </c>
      <c r="L64" s="21" t="s">
        <v>28</v>
      </c>
      <c r="M64" s="16">
        <v>0</v>
      </c>
      <c r="N64" s="17" t="str">
        <f>+VLOOKUP(A64,[1]Datos!A$2:H$2884,5,FALSE)</f>
        <v>01.01.2023</v>
      </c>
      <c r="O64" s="17" t="str">
        <f>+VLOOKUP(A64,[1]Datos!A$2:H$2884,6,FALSE)</f>
        <v>30.12.2023</v>
      </c>
      <c r="P64" s="18">
        <f>+VLOOKUP(A64,[1]Datos!A$2:H$2884,7,FALSE)</f>
        <v>0</v>
      </c>
      <c r="Q64" s="19">
        <f>+VLOOKUP(A64,[1]Datos!A$2:H$2884,8,FALSE)</f>
        <v>0</v>
      </c>
    </row>
    <row r="65" spans="1:19" ht="75" x14ac:dyDescent="0.25">
      <c r="A65" s="1" t="str">
        <f t="shared" si="0"/>
        <v>2020003050319ContratoGestión_CentralDeMedios</v>
      </c>
      <c r="B65" s="5" t="s">
        <v>22</v>
      </c>
      <c r="C65" s="21" t="s">
        <v>111</v>
      </c>
      <c r="D65" s="20">
        <v>2020003050319</v>
      </c>
      <c r="E65" s="5" t="s">
        <v>112</v>
      </c>
      <c r="F65" s="1" t="s">
        <v>113</v>
      </c>
      <c r="G65" s="16" t="s">
        <v>110</v>
      </c>
      <c r="H65" s="1">
        <v>1</v>
      </c>
      <c r="I65" s="15">
        <f t="shared" si="3"/>
        <v>0</v>
      </c>
      <c r="J65" s="1" t="s">
        <v>27</v>
      </c>
      <c r="K65" s="1">
        <v>12</v>
      </c>
      <c r="L65" s="1" t="s">
        <v>28</v>
      </c>
      <c r="M65" s="16">
        <v>0</v>
      </c>
      <c r="N65" s="17" t="str">
        <f>+VLOOKUP(A65,[1]Datos!A$2:H$2884,5,FALSE)</f>
        <v>01.01.2023</v>
      </c>
      <c r="O65" s="17" t="str">
        <f>+VLOOKUP(A65,[1]Datos!A$2:H$2884,6,FALSE)</f>
        <v>30.12.2023</v>
      </c>
      <c r="P65" s="18">
        <f>+VLOOKUP(A65,[1]Datos!A$2:H$2884,7,FALSE)</f>
        <v>0</v>
      </c>
      <c r="Q65" s="19">
        <f>+VLOOKUP(A65,[1]Datos!A$2:H$2884,8,FALSE)</f>
        <v>0</v>
      </c>
    </row>
    <row r="66" spans="1:19" ht="75" x14ac:dyDescent="0.25">
      <c r="A66" s="1" t="str">
        <f t="shared" si="0"/>
        <v>2020003050319ContratoApoyo_OperadorLogístico</v>
      </c>
      <c r="B66" s="5" t="s">
        <v>22</v>
      </c>
      <c r="C66" s="21" t="s">
        <v>111</v>
      </c>
      <c r="D66" s="20">
        <v>2020003050319</v>
      </c>
      <c r="E66" s="5" t="s">
        <v>112</v>
      </c>
      <c r="F66" s="1" t="s">
        <v>113</v>
      </c>
      <c r="G66" s="16" t="s">
        <v>109</v>
      </c>
      <c r="H66" s="1">
        <v>1</v>
      </c>
      <c r="I66" s="15">
        <f t="shared" si="3"/>
        <v>0</v>
      </c>
      <c r="J66" s="1" t="s">
        <v>27</v>
      </c>
      <c r="K66" s="1">
        <v>12</v>
      </c>
      <c r="L66" s="1" t="s">
        <v>28</v>
      </c>
      <c r="M66" s="16">
        <v>0</v>
      </c>
      <c r="N66" s="17" t="str">
        <f>+VLOOKUP(A66,[1]Datos!A$2:H$2884,5,FALSE)</f>
        <v>01.01.2023</v>
      </c>
      <c r="O66" s="17" t="str">
        <f>+VLOOKUP(A66,[1]Datos!A$2:H$2884,6,FALSE)</f>
        <v>30.12.2023</v>
      </c>
      <c r="P66" s="18">
        <f>+VLOOKUP(A66,[1]Datos!A$2:H$2884,7,FALSE)</f>
        <v>0</v>
      </c>
      <c r="Q66" s="19">
        <f>+VLOOKUP(A66,[1]Datos!A$2:H$2884,8,FALSE)</f>
        <v>0</v>
      </c>
    </row>
    <row r="67" spans="1:19" ht="75" x14ac:dyDescent="0.25">
      <c r="A67" s="1" t="str">
        <f t="shared" si="0"/>
        <v>2020003050335Formulación Plan Estratégico Rio Atrato</v>
      </c>
      <c r="B67" s="5" t="s">
        <v>22</v>
      </c>
      <c r="C67" s="21" t="s">
        <v>115</v>
      </c>
      <c r="D67" s="20">
        <v>2020003050335</v>
      </c>
      <c r="E67" s="5" t="s">
        <v>116</v>
      </c>
      <c r="F67" s="5" t="s">
        <v>117</v>
      </c>
      <c r="G67" s="5" t="s">
        <v>118</v>
      </c>
      <c r="H67" s="1">
        <v>0</v>
      </c>
      <c r="I67" s="15" t="s">
        <v>71</v>
      </c>
      <c r="J67" s="21" t="s">
        <v>27</v>
      </c>
      <c r="K67" s="21">
        <v>12</v>
      </c>
      <c r="L67" s="21" t="s">
        <v>28</v>
      </c>
      <c r="M67" s="16">
        <v>0</v>
      </c>
      <c r="N67" s="17" t="str">
        <f>+VLOOKUP(A67,[1]Datos!A$2:H$2884,5,FALSE)</f>
        <v>01.01.2023</v>
      </c>
      <c r="O67" s="17" t="str">
        <f>+VLOOKUP(A67,[1]Datos!A$2:H$2884,6,FALSE)</f>
        <v>30.12.2023</v>
      </c>
      <c r="P67" s="18">
        <f>+VLOOKUP(A67,[1]Datos!A$2:H$2884,7,FALSE)</f>
        <v>0</v>
      </c>
      <c r="Q67" s="19">
        <f>+VLOOKUP(A67,[1]Datos!A$2:H$2884,8,FALSE)</f>
        <v>0</v>
      </c>
      <c r="R67" s="36">
        <v>1440011761</v>
      </c>
      <c r="S67" s="36">
        <v>189075630</v>
      </c>
    </row>
    <row r="68" spans="1:19" ht="75" x14ac:dyDescent="0.25">
      <c r="A68" s="1" t="str">
        <f t="shared" si="0"/>
        <v>2020003050335Contrato Apoyo Operador Log.</v>
      </c>
      <c r="B68" s="5" t="s">
        <v>22</v>
      </c>
      <c r="C68" s="21" t="s">
        <v>115</v>
      </c>
      <c r="D68" s="20">
        <v>2020003050335</v>
      </c>
      <c r="E68" s="5" t="s">
        <v>116</v>
      </c>
      <c r="F68" s="5" t="s">
        <v>117</v>
      </c>
      <c r="G68" s="5" t="s">
        <v>119</v>
      </c>
      <c r="H68" s="1">
        <v>0</v>
      </c>
      <c r="I68" s="15" t="s">
        <v>71</v>
      </c>
      <c r="J68" s="21" t="s">
        <v>105</v>
      </c>
      <c r="K68" s="21">
        <v>12</v>
      </c>
      <c r="L68" s="21" t="s">
        <v>28</v>
      </c>
      <c r="M68" s="16">
        <v>0</v>
      </c>
      <c r="N68" s="17" t="str">
        <f>+VLOOKUP(A68,[1]Datos!A$2:H$2884,5,FALSE)</f>
        <v>01.01.2023</v>
      </c>
      <c r="O68" s="17" t="str">
        <f>+VLOOKUP(A68,[1]Datos!A$2:H$2884,6,FALSE)</f>
        <v>30.12.2023</v>
      </c>
      <c r="P68" s="18">
        <f>+VLOOKUP(A68,[1]Datos!A$2:H$2884,7,FALSE)</f>
        <v>0</v>
      </c>
      <c r="Q68" s="19">
        <f>+VLOOKUP(A68,[1]Datos!A$2:H$2884,8,FALSE)</f>
        <v>0</v>
      </c>
    </row>
    <row r="69" spans="1:19" ht="75" x14ac:dyDescent="0.25">
      <c r="A69" s="1" t="str">
        <f t="shared" si="0"/>
        <v>2020003050335Contratación Equipo Prof. P.E.</v>
      </c>
      <c r="B69" s="5" t="s">
        <v>22</v>
      </c>
      <c r="C69" s="21" t="s">
        <v>115</v>
      </c>
      <c r="D69" s="20">
        <v>2020003050335</v>
      </c>
      <c r="E69" s="5" t="s">
        <v>116</v>
      </c>
      <c r="F69" s="5" t="s">
        <v>117</v>
      </c>
      <c r="G69" s="5" t="s">
        <v>120</v>
      </c>
      <c r="H69" s="1">
        <v>0</v>
      </c>
      <c r="I69" s="15" t="s">
        <v>71</v>
      </c>
      <c r="J69" s="21" t="s">
        <v>27</v>
      </c>
      <c r="K69" s="21">
        <v>12</v>
      </c>
      <c r="L69" s="21" t="s">
        <v>28</v>
      </c>
      <c r="M69" s="16">
        <v>0</v>
      </c>
      <c r="N69" s="17" t="str">
        <f>+VLOOKUP(A69,[1]Datos!A$2:H$2884,5,FALSE)</f>
        <v>01.01.2023</v>
      </c>
      <c r="O69" s="17" t="str">
        <f>+VLOOKUP(A69,[1]Datos!A$2:H$2884,6,FALSE)</f>
        <v>30.12.2023</v>
      </c>
      <c r="P69" s="18">
        <f>+VLOOKUP(A69,[1]Datos!A$2:H$2884,7,FALSE)</f>
        <v>0</v>
      </c>
      <c r="Q69" s="19">
        <f>+VLOOKUP(A69,[1]Datos!A$2:H$2884,8,FALSE)</f>
        <v>0</v>
      </c>
    </row>
    <row r="70" spans="1:19" ht="45" x14ac:dyDescent="0.25">
      <c r="A70" s="1" t="str">
        <f t="shared" si="0"/>
        <v>202000305033645010101-SERVICIO TRANSPORTE TERRESTRE A</v>
      </c>
      <c r="B70" s="5" t="s">
        <v>22</v>
      </c>
      <c r="C70" s="21" t="s">
        <v>121</v>
      </c>
      <c r="D70" s="20">
        <v>2020003050336</v>
      </c>
      <c r="E70" s="5" t="s">
        <v>122</v>
      </c>
      <c r="F70" s="5" t="s">
        <v>123</v>
      </c>
      <c r="G70" s="1" t="s">
        <v>124</v>
      </c>
      <c r="H70" s="1">
        <v>1</v>
      </c>
      <c r="I70" s="15">
        <f t="shared" ref="I70:I133" si="4">+P70/H70</f>
        <v>1</v>
      </c>
      <c r="J70" s="21" t="s">
        <v>27</v>
      </c>
      <c r="K70" s="21">
        <v>12</v>
      </c>
      <c r="L70" s="21" t="s">
        <v>28</v>
      </c>
      <c r="M70" s="16">
        <v>1</v>
      </c>
      <c r="N70" s="17" t="str">
        <f>+VLOOKUP(A70,[1]Datos!A$2:H$2884,5,FALSE)</f>
        <v>01.01.2023</v>
      </c>
      <c r="O70" s="17" t="str">
        <f>+VLOOKUP(A70,[1]Datos!A$2:H$2884,6,FALSE)</f>
        <v>31.12.2023</v>
      </c>
      <c r="P70" s="18">
        <f>+VLOOKUP(A70,[1]Datos!A$2:H$2884,7,FALSE)</f>
        <v>1</v>
      </c>
      <c r="Q70" s="19" t="str">
        <f>+VLOOKUP(A70,[1]Datos!A$2:H$2884,8,FALSE)</f>
        <v>Se vincula el apoyo logístico de servicio de transporte para las actividades de promoción y divulgación de la Agenda Antioquia 2040</v>
      </c>
      <c r="R70" s="36">
        <v>6289743964</v>
      </c>
      <c r="S70" s="36">
        <v>2734006266</v>
      </c>
    </row>
    <row r="71" spans="1:19" ht="45" x14ac:dyDescent="0.25">
      <c r="A71" s="1" t="str">
        <f t="shared" ref="A71:A134" si="5">+CONCATENATE(D71,G71)</f>
        <v>2020003050336Apoyo Logístico y Comunicaciones</v>
      </c>
      <c r="B71" s="5" t="s">
        <v>22</v>
      </c>
      <c r="C71" s="21" t="s">
        <v>121</v>
      </c>
      <c r="D71" s="20">
        <v>2020003050336</v>
      </c>
      <c r="E71" s="5" t="s">
        <v>122</v>
      </c>
      <c r="F71" s="5" t="s">
        <v>123</v>
      </c>
      <c r="G71" s="5" t="s">
        <v>125</v>
      </c>
      <c r="H71" s="1">
        <v>1</v>
      </c>
      <c r="I71" s="15">
        <f t="shared" si="4"/>
        <v>1</v>
      </c>
      <c r="J71" s="21" t="s">
        <v>27</v>
      </c>
      <c r="K71" s="21">
        <v>12</v>
      </c>
      <c r="L71" s="21" t="s">
        <v>28</v>
      </c>
      <c r="M71" s="16">
        <v>1</v>
      </c>
      <c r="N71" s="17" t="str">
        <f>+VLOOKUP(A71,[1]Datos!A$2:H$2884,5,FALSE)</f>
        <v>01.01.2023</v>
      </c>
      <c r="O71" s="17" t="str">
        <f>+VLOOKUP(A71,[1]Datos!A$2:H$2884,6,FALSE)</f>
        <v>31.12.2023</v>
      </c>
      <c r="P71" s="18">
        <f>+VLOOKUP(A71,[1]Datos!A$2:H$2884,7,FALSE)</f>
        <v>1</v>
      </c>
      <c r="Q71" s="19" t="str">
        <f>+VLOOKUP(A71,[1]Datos!A$2:H$2884,8,FALSE)</f>
        <v>Se vincula  el apoyo logístico y comunicacional,  a través de la operación de los contratos 4600016716 y 4600016149  para las actividades de promoción y divulgación de la Agenda Antioquia 2040</v>
      </c>
    </row>
    <row r="72" spans="1:19" ht="75" x14ac:dyDescent="0.25">
      <c r="A72" s="1" t="str">
        <f t="shared" si="5"/>
        <v>2020003050336Contrato equipo profesional P.E.A.A.</v>
      </c>
      <c r="B72" s="5" t="s">
        <v>22</v>
      </c>
      <c r="C72" s="21" t="s">
        <v>121</v>
      </c>
      <c r="D72" s="20">
        <v>2020003050336</v>
      </c>
      <c r="E72" s="5" t="s">
        <v>122</v>
      </c>
      <c r="F72" s="5" t="s">
        <v>123</v>
      </c>
      <c r="G72" s="5" t="s">
        <v>126</v>
      </c>
      <c r="H72" s="1">
        <v>5</v>
      </c>
      <c r="I72" s="15">
        <f t="shared" si="4"/>
        <v>1</v>
      </c>
      <c r="J72" s="21" t="s">
        <v>27</v>
      </c>
      <c r="K72" s="21">
        <v>12</v>
      </c>
      <c r="L72" s="21" t="s">
        <v>28</v>
      </c>
      <c r="M72" s="16">
        <v>5</v>
      </c>
      <c r="N72" s="17" t="str">
        <f>+VLOOKUP(A72,[1]Datos!A$2:H$2884,5,FALSE)</f>
        <v>01.01.2023</v>
      </c>
      <c r="O72" s="17" t="str">
        <f>+VLOOKUP(A72,[1]Datos!A$2:H$2884,6,FALSE)</f>
        <v>31.12.2023</v>
      </c>
      <c r="P72" s="18">
        <f>+VLOOKUP(A72,[1]Datos!A$2:H$2884,7,FALSE)</f>
        <v>5</v>
      </c>
      <c r="Q72" s="19" t="str">
        <f>+VLOOKUP(A72,[1]Datos!A$2:H$2884,8,FALSE)</f>
        <v>Se vincula apoyo de un equipo interdisciplinario de profesionales para atender las actividades misionales y propias de la Agenda Antioquia 2040 en los procesos de estrategia comunicacional, metodológica y técnica de la formulación e implementación de la Agenda</v>
      </c>
    </row>
    <row r="73" spans="1:19" ht="75" x14ac:dyDescent="0.25">
      <c r="A73" s="1" t="str">
        <f t="shared" si="5"/>
        <v>2020003050336Proceso aprobación Agenda Ant.2040</v>
      </c>
      <c r="B73" s="5" t="s">
        <v>22</v>
      </c>
      <c r="C73" s="21" t="s">
        <v>121</v>
      </c>
      <c r="D73" s="20">
        <v>2020003050336</v>
      </c>
      <c r="E73" s="5" t="s">
        <v>122</v>
      </c>
      <c r="F73" s="5" t="s">
        <v>123</v>
      </c>
      <c r="G73" s="5" t="s">
        <v>127</v>
      </c>
      <c r="H73" s="1">
        <v>1</v>
      </c>
      <c r="I73" s="15">
        <f t="shared" si="4"/>
        <v>1</v>
      </c>
      <c r="J73" s="21" t="s">
        <v>27</v>
      </c>
      <c r="K73" s="21">
        <v>12</v>
      </c>
      <c r="L73" s="21" t="s">
        <v>28</v>
      </c>
      <c r="M73" s="16">
        <v>1</v>
      </c>
      <c r="N73" s="17" t="str">
        <f>+VLOOKUP(A73,[1]Datos!A$2:H$2884,5,FALSE)</f>
        <v>01.01.2023</v>
      </c>
      <c r="O73" s="17" t="str">
        <f>+VLOOKUP(A73,[1]Datos!A$2:H$2884,6,FALSE)</f>
        <v>31.12.2023</v>
      </c>
      <c r="P73" s="18">
        <f>+VLOOKUP(A73,[1]Datos!A$2:H$2884,7,FALSE)</f>
        <v>1</v>
      </c>
      <c r="Q73" s="19" t="str">
        <f>+VLOOKUP(A73,[1]Datos!A$2:H$2884,8,FALSE)</f>
        <v>Se avanzó en la socialización de la Visión, en la construcción de la Agenda Programática y sus indicadores, en la construcción del banco de proyectos con más de 1.000 iniciativas de la comunidad y se avanza en la socialización y retroalimentación de la Agenda Antioquia en el territorio</v>
      </c>
    </row>
    <row r="74" spans="1:19" ht="45" x14ac:dyDescent="0.25">
      <c r="A74" s="1" t="str">
        <f t="shared" si="5"/>
        <v>2020003050336Tiquetes Aéreos</v>
      </c>
      <c r="B74" s="5" t="s">
        <v>22</v>
      </c>
      <c r="C74" s="21" t="s">
        <v>121</v>
      </c>
      <c r="D74" s="20">
        <v>2020003050336</v>
      </c>
      <c r="E74" s="1" t="s">
        <v>122</v>
      </c>
      <c r="F74" s="1" t="s">
        <v>123</v>
      </c>
      <c r="G74" s="1" t="s">
        <v>128</v>
      </c>
      <c r="H74" s="1">
        <v>1</v>
      </c>
      <c r="I74" s="15">
        <f t="shared" si="4"/>
        <v>1</v>
      </c>
      <c r="J74" s="1" t="s">
        <v>27</v>
      </c>
      <c r="K74" s="1">
        <v>12</v>
      </c>
      <c r="L74" s="1" t="s">
        <v>28</v>
      </c>
      <c r="N74" s="17" t="str">
        <f>+VLOOKUP(A74,[1]Datos!A$2:H$2884,5,FALSE)</f>
        <v>01.01.2023</v>
      </c>
      <c r="O74" s="17" t="str">
        <f>+VLOOKUP(A74,[1]Datos!A$2:H$2884,6,FALSE)</f>
        <v>31.12.2023</v>
      </c>
      <c r="P74" s="18">
        <f>+VLOOKUP(A74,[1]Datos!A$2:H$2884,7,FALSE)</f>
        <v>1</v>
      </c>
      <c r="Q74" s="19" t="str">
        <f>+VLOOKUP(A74,[1]Datos!A$2:H$2884,8,FALSE)</f>
        <v>Se vincula el apoyo logístico de servicio de tiquetes aéreos   para las actividades de promoción y divulgación de la Agenda Antioquia 2040</v>
      </c>
    </row>
    <row r="75" spans="1:19" ht="45" x14ac:dyDescent="0.25">
      <c r="A75" s="1" t="str">
        <f t="shared" si="5"/>
        <v>2020003050336Practicantes de Excelencia</v>
      </c>
      <c r="B75" s="5" t="s">
        <v>22</v>
      </c>
      <c r="C75" s="21" t="s">
        <v>121</v>
      </c>
      <c r="D75" s="20">
        <v>2020003050336</v>
      </c>
      <c r="E75" s="1" t="s">
        <v>122</v>
      </c>
      <c r="F75" s="1" t="s">
        <v>123</v>
      </c>
      <c r="G75" s="1" t="s">
        <v>63</v>
      </c>
      <c r="H75" s="1">
        <v>1</v>
      </c>
      <c r="I75" s="15">
        <f t="shared" si="4"/>
        <v>1</v>
      </c>
      <c r="J75" s="1" t="s">
        <v>27</v>
      </c>
      <c r="K75" s="1">
        <v>12</v>
      </c>
      <c r="L75" s="1" t="s">
        <v>28</v>
      </c>
      <c r="N75" s="17" t="str">
        <f>+VLOOKUP(A75,[1]Datos!A$2:H$2884,5,FALSE)</f>
        <v>01.01.2023</v>
      </c>
      <c r="O75" s="17" t="str">
        <f>+VLOOKUP(A75,[1]Datos!A$2:H$2884,6,FALSE)</f>
        <v>31.12.2023</v>
      </c>
      <c r="P75" s="18">
        <f>+VLOOKUP(A75,[1]Datos!A$2:H$2884,7,FALSE)</f>
        <v>1</v>
      </c>
      <c r="Q75" s="19" t="str">
        <f>+VLOOKUP(A75,[1]Datos!A$2:H$2884,8,FALSE)</f>
        <v>Se vinculan practicantes de excelencia en el área de comunicaciones como apoyo para la divulgación de la estrateiga comunicacional de la Agenda Antioquia 2040.</v>
      </c>
    </row>
    <row r="76" spans="1:19" ht="60" x14ac:dyDescent="0.25">
      <c r="A76" s="1" t="str">
        <f t="shared" si="5"/>
        <v>2020003050336Seguimiento formulación aproba AA2040</v>
      </c>
      <c r="B76" s="5" t="s">
        <v>22</v>
      </c>
      <c r="C76" s="21" t="s">
        <v>121</v>
      </c>
      <c r="D76" s="20">
        <v>2020003050336</v>
      </c>
      <c r="E76" s="1" t="s">
        <v>122</v>
      </c>
      <c r="F76" s="1" t="s">
        <v>123</v>
      </c>
      <c r="G76" s="1" t="s">
        <v>129</v>
      </c>
      <c r="H76" s="1">
        <v>1</v>
      </c>
      <c r="I76" s="15">
        <f t="shared" si="4"/>
        <v>1</v>
      </c>
      <c r="J76" s="1" t="s">
        <v>27</v>
      </c>
      <c r="K76" s="1">
        <v>12</v>
      </c>
      <c r="L76" s="1" t="s">
        <v>28</v>
      </c>
      <c r="N76" s="17" t="str">
        <f>+VLOOKUP(A76,[1]Datos!A$2:H$2884,5,FALSE)</f>
        <v>01.01.2023</v>
      </c>
      <c r="O76" s="17" t="str">
        <f>+VLOOKUP(A76,[1]Datos!A$2:H$2884,6,FALSE)</f>
        <v>31.12.2023</v>
      </c>
      <c r="P76" s="18">
        <f>+VLOOKUP(A76,[1]Datos!A$2:H$2884,7,FALSE)</f>
        <v>1</v>
      </c>
      <c r="Q76" s="19" t="str">
        <f>+VLOOKUP(A76,[1]Datos!A$2:H$2884,8,FALSE)</f>
        <v xml:space="preserve">Se avanza en el proceso de seguimiento de la Agenda Programática, construcción y consolidación del banco de proyectos con más de 1.000 iniciativas postuladas y se avanza en la socialización y retroalimentación </v>
      </c>
    </row>
    <row r="77" spans="1:19" ht="409.5" x14ac:dyDescent="0.25">
      <c r="A77" s="1" t="str">
        <f t="shared" si="5"/>
        <v>2020003050341Insumos de información</v>
      </c>
      <c r="B77" s="5" t="s">
        <v>22</v>
      </c>
      <c r="C77" s="21" t="s">
        <v>130</v>
      </c>
      <c r="D77" s="20">
        <v>2020003050341</v>
      </c>
      <c r="E77" s="5" t="s">
        <v>131</v>
      </c>
      <c r="F77" s="5" t="s">
        <v>132</v>
      </c>
      <c r="G77" s="5" t="s">
        <v>133</v>
      </c>
      <c r="H77" s="1">
        <v>1</v>
      </c>
      <c r="I77" s="15">
        <f t="shared" si="4"/>
        <v>0.15</v>
      </c>
      <c r="J77" s="21" t="s">
        <v>105</v>
      </c>
      <c r="K77" s="21">
        <v>12</v>
      </c>
      <c r="L77" s="21" t="s">
        <v>28</v>
      </c>
      <c r="M77" s="16">
        <v>0.01</v>
      </c>
      <c r="N77" s="17" t="str">
        <f>+VLOOKUP(A77,[1]Datos!A$2:H$2884,5,FALSE)</f>
        <v>01.01.2023</v>
      </c>
      <c r="O77" s="17" t="str">
        <f>+VLOOKUP(A77,[1]Datos!A$2:H$2884,6,FALSE)</f>
        <v>31.12.2023</v>
      </c>
      <c r="P77" s="18">
        <f>+VLOOKUP(A77,[1]Datos!A$2:H$2884,7,FALSE)</f>
        <v>0.15</v>
      </c>
      <c r="Q77" s="19" t="str">
        <f>+VLOOKUP(A77,[1]Datos!A$2:H$2884,8,FALSE)</f>
        <v>"2020: 1.2020:Coautoría capítulo 3 libro: “Efectos económicos y sociales por COVID-19 y alternativas de política pública: Un análisis para Antioquia y el Valle de Aburrá” 
2.Tableros de control:  Alianza para la Equidad de Antioquia.  https://storymaps.arcgis.com/stories/8d39e8023eab44969de3907ee2a77c11 
Índice municipal de competitividad para Antioquia. https://public.tableau.com/profile/charle2694#!/vizhome/IMCA/DashIMCA 
Agenda Antioquia de los Objetivos de Desarrollo Sostenible. https://public.tableau.com/profile/charle2694#!/vizhome/ODSAntioquiav2/Portada
Estadísticas de Antioquia. https://public.tableau.com/profile/charle2694#!/vizhome/DashSalud_15941683653690/Portada 
Proyecciones de población 1985-2035. https://public.tableau.com/profile/charle2694#!/vizhome/Proyecciones2018-2023/Portada 
Plan Cosecha Segura. https://public.tableau.com/profile/charle2694#!/vizhome/PlanCosecha/Dashboard1 
Efectos en los contagios por el levantamiento de cuarentena COVID-19. https://public.tableau.com/profile/charle2694#!/vizhome/CuarentenaCOVID-19Antioquia/Dashboard 
Escenarios mercado laboral COVID-19 Antioquia. https://public.tableau.com/profile/charle2694#!/vizhome/EscenarioPandemiaMLAnt/Dashboard1 
Obras de infraestuctura: https://storymaps.arcgis.com/stories/721a5d500c4642f3ae8572bf74b7d489 
Indicadores del plan de desarollo: https://gobantioquia.maps.arcgis.com/apps/opsdashboard/index.html#/f6781c65c7804c7e954fb8531c9ea801 ""
2021:1. Boletín AA2040: Consejo Rector - Comisiones de Trabajo,2. Boletín AA2040: Aproximación a la Agenda - Metodología, 3. Boletín AA2040: Línea base pilares para la deliberación, 4.:Batería ODS, 5. Informe Cambio Climático y monitoreo PICCA (Julio), 6.Arriba Antioquia, 7. Gran Diálogo Social por la Vida, 8. Transformación digital
2022: 1. Boletín AA2040: Antecedentes de Planificación.2. Boletín AA2040: Talleres sectoriales de la Agenda Antioquia 2040:3. Tablero de participación de la ruta territorial de la Agenda Antioquia 2040 .4. Tableros a demanda, entre los que se destacan competitividad, discapacidad y cultivos ilícitos, 
2023: 1. Linea de tiempo salud mental, 2. Línea de Tiempo Planeación, 3. LineaTiempo_Educacion, 4.AgendaProgramaticaAntioquia2040, 5.Separata_Familias, 6.Separata_Personas mayores, 7. Separata_ Jóvenes, 8. Separata_Campesinos, 9. Separata_Mujeres, 10. Separata_LGBTI, 11. Separata_Víctimas, 12. Separata_Infancia, 13. Separata_Afro, 14. Separata_ Indígena, 15.Actualización de tablero de poblaciones y calculo de indices demográficos, 16. Línea de Tiempo Vivienda, 17-LT_PI-NNA_2022, 18-LT_Mujeres_2022, 19-LT_Juventud_2022, 20-LT_PersonasMayores_2022, 21-LT_Familias_2 22. Informe ODS al 2023 23. Plan Estratégico AA2040 24. Modelo Gobernanza (Seguimiento AA2040)"</v>
      </c>
      <c r="R77" s="36">
        <v>1582070962</v>
      </c>
      <c r="S77" s="36">
        <v>646057285</v>
      </c>
    </row>
    <row r="78" spans="1:19" ht="45" x14ac:dyDescent="0.25">
      <c r="A78" s="1" t="str">
        <f t="shared" si="5"/>
        <v>2020003050341Dependencias acompañadas</v>
      </c>
      <c r="B78" s="5" t="s">
        <v>22</v>
      </c>
      <c r="C78" s="21" t="s">
        <v>130</v>
      </c>
      <c r="D78" s="20">
        <v>2020003050341</v>
      </c>
      <c r="E78" s="5" t="s">
        <v>131</v>
      </c>
      <c r="F78" s="5" t="s">
        <v>132</v>
      </c>
      <c r="G78" s="5" t="s">
        <v>134</v>
      </c>
      <c r="H78" s="1">
        <v>1</v>
      </c>
      <c r="I78" s="15">
        <f t="shared" si="4"/>
        <v>1</v>
      </c>
      <c r="J78" s="21" t="s">
        <v>27</v>
      </c>
      <c r="K78" s="21">
        <v>12</v>
      </c>
      <c r="L78" s="21" t="s">
        <v>28</v>
      </c>
      <c r="M78" s="16">
        <v>0.36</v>
      </c>
      <c r="N78" s="17" t="str">
        <f>+VLOOKUP(A78,[1]Datos!A$2:H$2884,5,FALSE)</f>
        <v>01.01.2023</v>
      </c>
      <c r="O78" s="17" t="str">
        <f>+VLOOKUP(A78,[1]Datos!A$2:H$2884,6,FALSE)</f>
        <v>31.12.2023</v>
      </c>
      <c r="P78" s="18">
        <f>+VLOOKUP(A78,[1]Datos!A$2:H$2884,7,FALSE)</f>
        <v>1</v>
      </c>
      <c r="Q78" s="19" t="str">
        <f>+VLOOKUP(A78,[1]Datos!A$2:H$2884,8,FALSE)</f>
        <v>Dependencias acompañadas en PP: AFRO, Infraestructura y Asuntos Institucionales. Dependencias acompañadas en planes estratégicos: Activa, Corporación Gilberto Echeverry Mejia y  Lotería de Medellín.</v>
      </c>
    </row>
    <row r="79" spans="1:19" ht="45" x14ac:dyDescent="0.25">
      <c r="A79" s="1" t="str">
        <f t="shared" si="5"/>
        <v>2020003050341Portal del Observatorio</v>
      </c>
      <c r="B79" s="5" t="s">
        <v>22</v>
      </c>
      <c r="C79" s="21" t="s">
        <v>130</v>
      </c>
      <c r="D79" s="20">
        <v>2020003050341</v>
      </c>
      <c r="E79" s="5" t="s">
        <v>131</v>
      </c>
      <c r="F79" s="5" t="s">
        <v>132</v>
      </c>
      <c r="G79" s="5" t="s">
        <v>135</v>
      </c>
      <c r="H79" s="1">
        <v>25</v>
      </c>
      <c r="I79" s="15">
        <f t="shared" si="4"/>
        <v>3.6</v>
      </c>
      <c r="J79" s="21" t="s">
        <v>105</v>
      </c>
      <c r="K79" s="21">
        <v>12</v>
      </c>
      <c r="L79" s="21" t="s">
        <v>28</v>
      </c>
      <c r="M79" s="16">
        <v>0.15</v>
      </c>
      <c r="N79" s="17" t="str">
        <f>+VLOOKUP(A79,[1]Datos!A$2:H$2884,5,FALSE)</f>
        <v>01.01.2023</v>
      </c>
      <c r="O79" s="17" t="str">
        <f>+VLOOKUP(A79,[1]Datos!A$2:H$2884,6,FALSE)</f>
        <v>31.12.2023</v>
      </c>
      <c r="P79" s="18">
        <f>+VLOOKUP(A79,[1]Datos!A$2:H$2884,7,FALSE)</f>
        <v>90</v>
      </c>
      <c r="Q79" s="19">
        <f>+VLOOKUP(A79,[1]Datos!A$2:H$2884,8,FALSE)</f>
        <v>0</v>
      </c>
    </row>
    <row r="80" spans="1:19" ht="45" x14ac:dyDescent="0.25">
      <c r="A80" s="1" t="str">
        <f t="shared" si="5"/>
        <v>2020003050341Plataforma corporativa</v>
      </c>
      <c r="B80" s="5" t="s">
        <v>22</v>
      </c>
      <c r="C80" s="21" t="s">
        <v>130</v>
      </c>
      <c r="D80" s="20">
        <v>2020003050341</v>
      </c>
      <c r="E80" s="5" t="s">
        <v>131</v>
      </c>
      <c r="F80" s="5" t="s">
        <v>132</v>
      </c>
      <c r="G80" s="5" t="s">
        <v>136</v>
      </c>
      <c r="H80" s="1">
        <v>1</v>
      </c>
      <c r="I80" s="15">
        <f t="shared" si="4"/>
        <v>0.9</v>
      </c>
      <c r="J80" s="21" t="s">
        <v>105</v>
      </c>
      <c r="K80" s="21">
        <v>12</v>
      </c>
      <c r="L80" s="21" t="s">
        <v>28</v>
      </c>
      <c r="M80" s="16">
        <v>0.3</v>
      </c>
      <c r="N80" s="17" t="str">
        <f>+VLOOKUP(A80,[1]Datos!A$2:H$2884,5,FALSE)</f>
        <v>01.01.2023</v>
      </c>
      <c r="O80" s="17" t="str">
        <f>+VLOOKUP(A80,[1]Datos!A$2:H$2884,6,FALSE)</f>
        <v>31.12.2023</v>
      </c>
      <c r="P80" s="18">
        <f>+VLOOKUP(A80,[1]Datos!A$2:H$2884,7,FALSE)</f>
        <v>0.9</v>
      </c>
      <c r="Q80" s="19">
        <f>+VLOOKUP(A80,[1]Datos!A$2:H$2884,8,FALSE)</f>
        <v>0</v>
      </c>
    </row>
    <row r="81" spans="1:19" ht="45" x14ac:dyDescent="0.25">
      <c r="A81" s="1" t="str">
        <f t="shared" si="5"/>
        <v>2020003050341Batería de indicadores</v>
      </c>
      <c r="B81" s="5" t="s">
        <v>22</v>
      </c>
      <c r="C81" s="21" t="s">
        <v>130</v>
      </c>
      <c r="D81" s="20">
        <v>2020003050341</v>
      </c>
      <c r="E81" s="5" t="s">
        <v>131</v>
      </c>
      <c r="F81" s="5" t="s">
        <v>132</v>
      </c>
      <c r="G81" s="5" t="s">
        <v>137</v>
      </c>
      <c r="H81" s="1">
        <v>1</v>
      </c>
      <c r="I81" s="15">
        <f t="shared" si="4"/>
        <v>0</v>
      </c>
      <c r="J81" s="21" t="s">
        <v>105</v>
      </c>
      <c r="K81" s="21">
        <v>12</v>
      </c>
      <c r="L81" s="21" t="s">
        <v>28</v>
      </c>
      <c r="M81" s="16">
        <v>0</v>
      </c>
      <c r="N81" s="17" t="str">
        <f>+VLOOKUP(A81,[1]Datos!A$2:H$2884,5,FALSE)</f>
        <v>01.01.2023</v>
      </c>
      <c r="O81" s="17" t="str">
        <f>+VLOOKUP(A81,[1]Datos!A$2:H$2884,6,FALSE)</f>
        <v>31.12.2023</v>
      </c>
      <c r="P81" s="18">
        <f>+VLOOKUP(A81,[1]Datos!A$2:H$2884,7,FALSE)</f>
        <v>0</v>
      </c>
      <c r="Q81" s="19">
        <f>+VLOOKUP(A81,[1]Datos!A$2:H$2884,8,FALSE)</f>
        <v>0</v>
      </c>
    </row>
    <row r="82" spans="1:19" ht="45" x14ac:dyDescent="0.25">
      <c r="A82" s="1" t="str">
        <f t="shared" si="5"/>
        <v>2020003050341cultura del dato</v>
      </c>
      <c r="B82" s="5" t="s">
        <v>22</v>
      </c>
      <c r="C82" s="21" t="s">
        <v>130</v>
      </c>
      <c r="D82" s="20">
        <v>2020003050341</v>
      </c>
      <c r="E82" s="5" t="s">
        <v>131</v>
      </c>
      <c r="F82" s="5" t="s">
        <v>132</v>
      </c>
      <c r="G82" s="5" t="s">
        <v>138</v>
      </c>
      <c r="H82" s="1">
        <v>1</v>
      </c>
      <c r="I82" s="15">
        <f t="shared" si="4"/>
        <v>1</v>
      </c>
      <c r="J82" s="21" t="s">
        <v>27</v>
      </c>
      <c r="K82" s="21">
        <v>12</v>
      </c>
      <c r="L82" s="21" t="s">
        <v>28</v>
      </c>
      <c r="M82" s="16">
        <v>0</v>
      </c>
      <c r="N82" s="17" t="str">
        <f>+VLOOKUP(A82,[1]Datos!A$2:H$2884,5,FALSE)</f>
        <v>01.01.2023</v>
      </c>
      <c r="O82" s="17" t="str">
        <f>+VLOOKUP(A82,[1]Datos!A$2:H$2884,6,FALSE)</f>
        <v>31.12.2023</v>
      </c>
      <c r="P82" s="18">
        <f>+VLOOKUP(A82,[1]Datos!A$2:H$2884,7,FALSE)</f>
        <v>1</v>
      </c>
      <c r="Q82" s="19">
        <f>+VLOOKUP(A82,[1]Datos!A$2:H$2884,8,FALSE)</f>
        <v>0</v>
      </c>
    </row>
    <row r="83" spans="1:19" ht="45" x14ac:dyDescent="0.25">
      <c r="A83" s="1" t="str">
        <f t="shared" si="5"/>
        <v>2020003050341Practicadeexcelencia</v>
      </c>
      <c r="B83" s="5" t="s">
        <v>22</v>
      </c>
      <c r="C83" s="21" t="s">
        <v>130</v>
      </c>
      <c r="D83" s="20">
        <v>2020003050341</v>
      </c>
      <c r="E83" s="21" t="s">
        <v>131</v>
      </c>
      <c r="F83" s="21" t="s">
        <v>132</v>
      </c>
      <c r="G83" s="21" t="s">
        <v>139</v>
      </c>
      <c r="H83" s="1">
        <v>1</v>
      </c>
      <c r="I83" s="15">
        <f t="shared" si="4"/>
        <v>0.5</v>
      </c>
      <c r="J83" s="21" t="s">
        <v>27</v>
      </c>
      <c r="K83" s="21">
        <v>12</v>
      </c>
      <c r="L83" s="21" t="s">
        <v>28</v>
      </c>
      <c r="M83" s="16">
        <v>0</v>
      </c>
      <c r="N83" s="17" t="str">
        <f>+VLOOKUP(A83,[1]Datos!A$2:H$2884,5,FALSE)</f>
        <v>15.07.2023</v>
      </c>
      <c r="O83" s="17" t="str">
        <f>+VLOOKUP(A83,[1]Datos!A$2:H$2884,6,FALSE)</f>
        <v>15.12.2023</v>
      </c>
      <c r="P83" s="18">
        <f>+VLOOKUP(A83,[1]Datos!A$2:H$2884,7,FALSE)</f>
        <v>0.5</v>
      </c>
      <c r="Q83" s="19">
        <f>+VLOOKUP(A83,[1]Datos!A$2:H$2884,8,FALSE)</f>
        <v>0</v>
      </c>
    </row>
    <row r="84" spans="1:19" ht="45" x14ac:dyDescent="0.25">
      <c r="A84" s="1" t="str">
        <f t="shared" si="5"/>
        <v>2020003050341Central de medios</v>
      </c>
      <c r="B84" s="5" t="s">
        <v>22</v>
      </c>
      <c r="C84" s="21" t="s">
        <v>130</v>
      </c>
      <c r="D84" s="20">
        <v>2020003050341</v>
      </c>
      <c r="E84" s="5" t="s">
        <v>131</v>
      </c>
      <c r="F84" s="1" t="s">
        <v>132</v>
      </c>
      <c r="G84" s="16" t="s">
        <v>140</v>
      </c>
      <c r="H84" s="1">
        <v>1</v>
      </c>
      <c r="I84" s="15">
        <f t="shared" si="4"/>
        <v>0.625</v>
      </c>
      <c r="J84" s="1" t="s">
        <v>27</v>
      </c>
      <c r="K84" s="1">
        <v>9</v>
      </c>
      <c r="L84" s="1" t="s">
        <v>141</v>
      </c>
      <c r="M84" s="16">
        <v>0</v>
      </c>
      <c r="N84" s="17" t="str">
        <f>+VLOOKUP(A84,[1]Datos!A$2:H$2884,5,FALSE)</f>
        <v>01.04.2023</v>
      </c>
      <c r="O84" s="17" t="str">
        <f>+VLOOKUP(A84,[1]Datos!A$2:H$2884,6,FALSE)</f>
        <v>31.12.2023</v>
      </c>
      <c r="P84" s="18">
        <f>+VLOOKUP(A84,[1]Datos!A$2:H$2884,7,FALSE)</f>
        <v>0.625</v>
      </c>
      <c r="Q84" s="19" t="str">
        <f>+VLOOKUP(A84,[1]Datos!A$2:H$2884,8,FALSE)</f>
        <v>Se asignó un peso mensual de 12.5 a cada uno de los 8 meses de duración de la actividad.</v>
      </c>
    </row>
    <row r="85" spans="1:19" ht="45" x14ac:dyDescent="0.25">
      <c r="A85" s="1" t="str">
        <f t="shared" si="5"/>
        <v>2020003050341OPERACIÓN LOGÍSTICA</v>
      </c>
      <c r="B85" s="5" t="s">
        <v>22</v>
      </c>
      <c r="C85" s="21" t="s">
        <v>130</v>
      </c>
      <c r="D85" s="20">
        <v>2020003050341</v>
      </c>
      <c r="E85" s="5" t="s">
        <v>131</v>
      </c>
      <c r="F85" s="1" t="s">
        <v>132</v>
      </c>
      <c r="G85" s="16" t="s">
        <v>142</v>
      </c>
      <c r="H85" s="1">
        <v>1</v>
      </c>
      <c r="I85" s="15">
        <f t="shared" si="4"/>
        <v>0.625</v>
      </c>
      <c r="J85" s="1" t="s">
        <v>27</v>
      </c>
      <c r="K85" s="1">
        <v>9</v>
      </c>
      <c r="L85" s="1" t="s">
        <v>141</v>
      </c>
      <c r="M85" s="16">
        <v>0</v>
      </c>
      <c r="N85" s="17" t="str">
        <f>+VLOOKUP(A85,[1]Datos!A$2:H$2884,5,FALSE)</f>
        <v>01.04.2023</v>
      </c>
      <c r="O85" s="17" t="str">
        <f>+VLOOKUP(A85,[1]Datos!A$2:H$2884,6,FALSE)</f>
        <v>31.12.2023</v>
      </c>
      <c r="P85" s="18">
        <f>+VLOOKUP(A85,[1]Datos!A$2:H$2884,7,FALSE)</f>
        <v>0.625</v>
      </c>
      <c r="Q85" s="19" t="str">
        <f>+VLOOKUP(A85,[1]Datos!A$2:H$2884,8,FALSE)</f>
        <v>Se asignó un peso mensual de 12.5 a cada uno de los 8 meses de duración de la actividad.</v>
      </c>
    </row>
    <row r="86" spans="1:19" ht="45" x14ac:dyDescent="0.25">
      <c r="A86" s="1" t="str">
        <f t="shared" si="5"/>
        <v>2020003050341Tiquetes Aéreos</v>
      </c>
      <c r="B86" s="5" t="s">
        <v>22</v>
      </c>
      <c r="C86" s="21" t="s">
        <v>67</v>
      </c>
      <c r="D86" s="20">
        <v>2020003050341</v>
      </c>
      <c r="E86" s="1" t="s">
        <v>131</v>
      </c>
      <c r="F86" s="1" t="s">
        <v>132</v>
      </c>
      <c r="G86" s="1" t="s">
        <v>128</v>
      </c>
      <c r="H86" s="1">
        <v>1</v>
      </c>
      <c r="I86" s="15">
        <f t="shared" si="4"/>
        <v>0.34699999999999998</v>
      </c>
      <c r="J86" s="1" t="s">
        <v>27</v>
      </c>
      <c r="K86" s="1">
        <v>4</v>
      </c>
      <c r="L86" s="1" t="s">
        <v>143</v>
      </c>
      <c r="N86" s="17" t="str">
        <f>+VLOOKUP(A86,[1]Datos!A$2:H$2884,5,FALSE)</f>
        <v>11.08.2023</v>
      </c>
      <c r="O86" s="17" t="str">
        <f>+VLOOKUP(A86,[1]Datos!A$2:H$2884,6,FALSE)</f>
        <v>31.12.2023</v>
      </c>
      <c r="P86" s="18">
        <f>+VLOOKUP(A86,[1]Datos!A$2:H$2884,7,FALSE)</f>
        <v>0.34699999999999998</v>
      </c>
      <c r="Q86" s="19" t="str">
        <f>+VLOOKUP(A86,[1]Datos!A$2:H$2884,8,FALSE)</f>
        <v>Se asignó un peso mensual de 21.73 a cada uno de los 4.6 meses de duración de la actividad.</v>
      </c>
    </row>
    <row r="87" spans="1:19" ht="45" x14ac:dyDescent="0.25">
      <c r="A87" s="1" t="str">
        <f t="shared" si="5"/>
        <v>202000305034145040509 .Central de medios</v>
      </c>
      <c r="B87" s="5" t="s">
        <v>22</v>
      </c>
      <c r="C87" s="21" t="s">
        <v>67</v>
      </c>
      <c r="D87" s="20">
        <v>2020003050341</v>
      </c>
      <c r="E87" s="1" t="s">
        <v>131</v>
      </c>
      <c r="F87" s="1" t="s">
        <v>132</v>
      </c>
      <c r="G87" s="1" t="s">
        <v>144</v>
      </c>
      <c r="H87" s="1">
        <v>1</v>
      </c>
      <c r="I87" s="15">
        <f t="shared" si="4"/>
        <v>0.625</v>
      </c>
      <c r="J87" s="1" t="s">
        <v>27</v>
      </c>
      <c r="K87" s="1">
        <v>9</v>
      </c>
      <c r="L87" s="1" t="s">
        <v>141</v>
      </c>
      <c r="N87" s="17" t="str">
        <f>+VLOOKUP(A87,[1]Datos!A$2:H$2884,5,FALSE)</f>
        <v>01.04.2023</v>
      </c>
      <c r="O87" s="17" t="str">
        <f>+VLOOKUP(A87,[1]Datos!A$2:H$2884,6,FALSE)</f>
        <v>31.12.2023</v>
      </c>
      <c r="P87" s="18">
        <f>+VLOOKUP(A87,[1]Datos!A$2:H$2884,7,FALSE)</f>
        <v>0.625</v>
      </c>
      <c r="Q87" s="19" t="str">
        <f>+VLOOKUP(A87,[1]Datos!A$2:H$2884,8,FALSE)</f>
        <v>Se asignó un peso mensual de 12.5 a cada uno de los 8 meses de duración de la actividad.</v>
      </c>
    </row>
    <row r="88" spans="1:19" ht="60" x14ac:dyDescent="0.25">
      <c r="A88" s="1" t="str">
        <f t="shared" si="5"/>
        <v>2021003050050Servicio de Transporte Terrestre</v>
      </c>
      <c r="B88" s="5" t="s">
        <v>22</v>
      </c>
      <c r="C88" s="21" t="s">
        <v>145</v>
      </c>
      <c r="D88" s="20">
        <v>2021003050050</v>
      </c>
      <c r="E88" s="5" t="s">
        <v>146</v>
      </c>
      <c r="F88" s="5" t="s">
        <v>147</v>
      </c>
      <c r="G88" s="5" t="s">
        <v>148</v>
      </c>
      <c r="H88" s="1">
        <v>1</v>
      </c>
      <c r="I88" s="15">
        <f t="shared" si="4"/>
        <v>1</v>
      </c>
      <c r="J88" s="21" t="s">
        <v>27</v>
      </c>
      <c r="K88" s="21">
        <v>12</v>
      </c>
      <c r="L88" s="21" t="s">
        <v>28</v>
      </c>
      <c r="M88" s="16">
        <v>1</v>
      </c>
      <c r="N88" s="17" t="str">
        <f>+VLOOKUP(A88,[1]Datos!A$2:H$2884,5,FALSE)</f>
        <v>01.01.2023</v>
      </c>
      <c r="O88" s="17" t="str">
        <f>+VLOOKUP(A88,[1]Datos!A$2:H$2884,6,FALSE)</f>
        <v>31.12.2023</v>
      </c>
      <c r="P88" s="18">
        <f>+VLOOKUP(A88,[1]Datos!A$2:H$2884,7,FALSE)</f>
        <v>1</v>
      </c>
      <c r="Q88" s="19">
        <f>+VLOOKUP(A88,[1]Datos!A$2:H$2884,8,FALSE)</f>
        <v>0</v>
      </c>
      <c r="R88" s="36">
        <v>3814565341</v>
      </c>
      <c r="S88" s="36">
        <v>1888187184</v>
      </c>
    </row>
    <row r="89" spans="1:19" ht="60" x14ac:dyDescent="0.25">
      <c r="A89" s="1" t="str">
        <f t="shared" si="5"/>
        <v>2021003050050Practicantes de Excelencia</v>
      </c>
      <c r="B89" s="5" t="s">
        <v>22</v>
      </c>
      <c r="C89" s="21" t="s">
        <v>145</v>
      </c>
      <c r="D89" s="20">
        <v>2021003050050</v>
      </c>
      <c r="E89" s="5" t="s">
        <v>146</v>
      </c>
      <c r="F89" s="5" t="s">
        <v>147</v>
      </c>
      <c r="G89" s="5" t="s">
        <v>63</v>
      </c>
      <c r="H89" s="1">
        <v>22</v>
      </c>
      <c r="I89" s="15">
        <f t="shared" si="4"/>
        <v>1</v>
      </c>
      <c r="J89" s="21" t="s">
        <v>27</v>
      </c>
      <c r="K89" s="21">
        <v>12</v>
      </c>
      <c r="L89" s="21" t="s">
        <v>28</v>
      </c>
      <c r="M89" s="16">
        <v>11</v>
      </c>
      <c r="N89" s="17" t="str">
        <f>+VLOOKUP(A89,[1]Datos!A$2:H$2884,5,FALSE)</f>
        <v>01.01.2023</v>
      </c>
      <c r="O89" s="17" t="str">
        <f>+VLOOKUP(A89,[1]Datos!A$2:H$2884,6,FALSE)</f>
        <v>31.12.2023</v>
      </c>
      <c r="P89" s="18">
        <f>+VLOOKUP(A89,[1]Datos!A$2:H$2884,7,FALSE)</f>
        <v>22</v>
      </c>
      <c r="Q89" s="19">
        <f>+VLOOKUP(A89,[1]Datos!A$2:H$2884,8,FALSE)</f>
        <v>0</v>
      </c>
    </row>
    <row r="90" spans="1:19" ht="60" x14ac:dyDescent="0.25">
      <c r="A90" s="1" t="str">
        <f t="shared" si="5"/>
        <v>2021003050050Realizar actividades comunicativas</v>
      </c>
      <c r="B90" s="5" t="s">
        <v>22</v>
      </c>
      <c r="C90" s="21" t="s">
        <v>145</v>
      </c>
      <c r="D90" s="20">
        <v>2021003050050</v>
      </c>
      <c r="E90" s="5" t="s">
        <v>146</v>
      </c>
      <c r="F90" s="5" t="s">
        <v>147</v>
      </c>
      <c r="G90" s="5" t="s">
        <v>149</v>
      </c>
      <c r="H90" s="1">
        <v>2</v>
      </c>
      <c r="I90" s="15">
        <f t="shared" si="4"/>
        <v>0</v>
      </c>
      <c r="J90" s="21" t="s">
        <v>27</v>
      </c>
      <c r="K90" s="21">
        <v>12</v>
      </c>
      <c r="L90" s="21" t="s">
        <v>28</v>
      </c>
      <c r="M90" s="16">
        <v>0</v>
      </c>
      <c r="N90" s="17" t="str">
        <f>+VLOOKUP(A90,[1]Datos!A$2:H$2884,5,FALSE)</f>
        <v>01.01.2023</v>
      </c>
      <c r="O90" s="17" t="str">
        <f>+VLOOKUP(A90,[1]Datos!A$2:H$2884,6,FALSE)</f>
        <v>31.12.2023</v>
      </c>
      <c r="P90" s="18">
        <f>+VLOOKUP(A90,[1]Datos!A$2:H$2884,7,FALSE)</f>
        <v>0</v>
      </c>
      <c r="Q90" s="19">
        <f>+VLOOKUP(A90,[1]Datos!A$2:H$2884,8,FALSE)</f>
        <v>0</v>
      </c>
    </row>
    <row r="91" spans="1:19" ht="60" x14ac:dyDescent="0.25">
      <c r="A91" s="1" t="str">
        <f t="shared" si="5"/>
        <v>2021003050050Realizar apoyo gestión de actualización</v>
      </c>
      <c r="B91" s="5" t="s">
        <v>22</v>
      </c>
      <c r="C91" s="21" t="s">
        <v>145</v>
      </c>
      <c r="D91" s="20">
        <v>2021003050050</v>
      </c>
      <c r="E91" s="5" t="s">
        <v>146</v>
      </c>
      <c r="F91" s="5" t="s">
        <v>147</v>
      </c>
      <c r="G91" s="5" t="s">
        <v>150</v>
      </c>
      <c r="H91" s="1">
        <v>2</v>
      </c>
      <c r="I91" s="15">
        <f t="shared" si="4"/>
        <v>0.5</v>
      </c>
      <c r="J91" s="21" t="s">
        <v>27</v>
      </c>
      <c r="K91" s="21">
        <v>12</v>
      </c>
      <c r="L91" s="21" t="s">
        <v>28</v>
      </c>
      <c r="M91" s="16">
        <v>1</v>
      </c>
      <c r="N91" s="17" t="str">
        <f>+VLOOKUP(A91,[1]Datos!A$2:H$2884,5,FALSE)</f>
        <v>01.01.2023</v>
      </c>
      <c r="O91" s="17" t="str">
        <f>+VLOOKUP(A91,[1]Datos!A$2:H$2884,6,FALSE)</f>
        <v>31.12.2023</v>
      </c>
      <c r="P91" s="18">
        <f>+VLOOKUP(A91,[1]Datos!A$2:H$2884,7,FALSE)</f>
        <v>1</v>
      </c>
      <c r="Q91" s="19">
        <f>+VLOOKUP(A91,[1]Datos!A$2:H$2884,8,FALSE)</f>
        <v>0</v>
      </c>
    </row>
    <row r="92" spans="1:19" ht="60" x14ac:dyDescent="0.25">
      <c r="A92" s="1" t="str">
        <f t="shared" si="5"/>
        <v>2021003050050Dotar de elementos tecnológicos</v>
      </c>
      <c r="B92" s="5" t="s">
        <v>22</v>
      </c>
      <c r="C92" s="21" t="s">
        <v>145</v>
      </c>
      <c r="D92" s="20">
        <v>2021003050050</v>
      </c>
      <c r="E92" s="5" t="s">
        <v>146</v>
      </c>
      <c r="F92" s="5" t="s">
        <v>147</v>
      </c>
      <c r="G92" s="5" t="s">
        <v>151</v>
      </c>
      <c r="H92" s="1">
        <v>2</v>
      </c>
      <c r="I92" s="15">
        <f t="shared" si="4"/>
        <v>0</v>
      </c>
      <c r="J92" s="21" t="s">
        <v>27</v>
      </c>
      <c r="K92" s="21">
        <v>12</v>
      </c>
      <c r="L92" s="21" t="s">
        <v>28</v>
      </c>
      <c r="M92" s="16">
        <v>0</v>
      </c>
      <c r="N92" s="17" t="str">
        <f>+VLOOKUP(A92,[1]Datos!A$2:H$2884,5,FALSE)</f>
        <v>01.01.2023</v>
      </c>
      <c r="O92" s="17" t="str">
        <f>+VLOOKUP(A92,[1]Datos!A$2:H$2884,6,FALSE)</f>
        <v>31.12.2023</v>
      </c>
      <c r="P92" s="18">
        <f>+VLOOKUP(A92,[1]Datos!A$2:H$2884,7,FALSE)</f>
        <v>0</v>
      </c>
      <c r="Q92" s="19">
        <f>+VLOOKUP(A92,[1]Datos!A$2:H$2884,8,FALSE)</f>
        <v>0</v>
      </c>
    </row>
    <row r="93" spans="1:19" ht="60" x14ac:dyDescent="0.25">
      <c r="A93" s="1" t="str">
        <f t="shared" si="5"/>
        <v>2021003050050Realizar apoyo gestión de conservación</v>
      </c>
      <c r="B93" s="5" t="s">
        <v>22</v>
      </c>
      <c r="C93" s="21" t="s">
        <v>145</v>
      </c>
      <c r="D93" s="20">
        <v>2021003050050</v>
      </c>
      <c r="E93" s="5" t="s">
        <v>146</v>
      </c>
      <c r="F93" s="5" t="s">
        <v>147</v>
      </c>
      <c r="G93" s="5" t="s">
        <v>152</v>
      </c>
      <c r="H93" s="1">
        <v>2</v>
      </c>
      <c r="I93" s="15">
        <f t="shared" si="4"/>
        <v>0.5</v>
      </c>
      <c r="J93" s="21" t="s">
        <v>27</v>
      </c>
      <c r="K93" s="21">
        <v>12</v>
      </c>
      <c r="L93" s="21" t="s">
        <v>28</v>
      </c>
      <c r="M93" s="16">
        <v>1</v>
      </c>
      <c r="N93" s="17" t="str">
        <f>+VLOOKUP(A93,[1]Datos!A$2:H$2884,5,FALSE)</f>
        <v>01.01.2023</v>
      </c>
      <c r="O93" s="17" t="str">
        <f>+VLOOKUP(A93,[1]Datos!A$2:H$2884,6,FALSE)</f>
        <v>31.12.2023</v>
      </c>
      <c r="P93" s="18">
        <f>+VLOOKUP(A93,[1]Datos!A$2:H$2884,7,FALSE)</f>
        <v>1</v>
      </c>
      <c r="Q93" s="19">
        <f>+VLOOKUP(A93,[1]Datos!A$2:H$2884,8,FALSE)</f>
        <v>0</v>
      </c>
    </row>
    <row r="94" spans="1:19" ht="60" x14ac:dyDescent="0.25">
      <c r="A94" s="1" t="str">
        <f t="shared" si="5"/>
        <v>2021003050050Renovar licencias</v>
      </c>
      <c r="B94" s="5" t="s">
        <v>22</v>
      </c>
      <c r="C94" s="21" t="s">
        <v>145</v>
      </c>
      <c r="D94" s="20">
        <v>2021003050050</v>
      </c>
      <c r="E94" s="5" t="s">
        <v>146</v>
      </c>
      <c r="F94" s="5" t="s">
        <v>147</v>
      </c>
      <c r="G94" s="5" t="s">
        <v>153</v>
      </c>
      <c r="H94" s="1">
        <v>5</v>
      </c>
      <c r="I94" s="15">
        <f t="shared" si="4"/>
        <v>0.6</v>
      </c>
      <c r="J94" s="21" t="s">
        <v>27</v>
      </c>
      <c r="K94" s="21">
        <v>12</v>
      </c>
      <c r="L94" s="21" t="s">
        <v>28</v>
      </c>
      <c r="M94" s="16">
        <v>1</v>
      </c>
      <c r="N94" s="17" t="str">
        <f>+VLOOKUP(A94,[1]Datos!A$2:H$2884,5,FALSE)</f>
        <v>01.01.2023</v>
      </c>
      <c r="O94" s="17" t="str">
        <f>+VLOOKUP(A94,[1]Datos!A$2:H$2884,6,FALSE)</f>
        <v>31.12.2023</v>
      </c>
      <c r="P94" s="18">
        <f>+VLOOKUP(A94,[1]Datos!A$2:H$2884,7,FALSE)</f>
        <v>3</v>
      </c>
      <c r="Q94" s="19">
        <f>+VLOOKUP(A94,[1]Datos!A$2:H$2884,8,FALSE)</f>
        <v>0</v>
      </c>
    </row>
    <row r="95" spans="1:19" ht="60" x14ac:dyDescent="0.25">
      <c r="A95" s="1" t="str">
        <f t="shared" si="5"/>
        <v>2021003050088Fortalecimiento técnico</v>
      </c>
      <c r="B95" s="5" t="s">
        <v>22</v>
      </c>
      <c r="C95" s="21" t="s">
        <v>46</v>
      </c>
      <c r="D95" s="20">
        <v>2021003050088</v>
      </c>
      <c r="E95" s="5" t="s">
        <v>154</v>
      </c>
      <c r="F95" s="5" t="s">
        <v>155</v>
      </c>
      <c r="G95" s="5" t="s">
        <v>52</v>
      </c>
      <c r="H95" s="1">
        <v>11</v>
      </c>
      <c r="I95" s="15">
        <f t="shared" si="4"/>
        <v>9.0909090909090912E-2</v>
      </c>
      <c r="J95" s="21" t="s">
        <v>27</v>
      </c>
      <c r="K95" s="21">
        <v>12</v>
      </c>
      <c r="L95" s="21" t="s">
        <v>28</v>
      </c>
      <c r="M95" s="16">
        <v>0</v>
      </c>
      <c r="N95" s="17" t="str">
        <f>+VLOOKUP(A95,[1]Datos!A$2:H$2884,5,FALSE)</f>
        <v>01.01.2023</v>
      </c>
      <c r="O95" s="17" t="str">
        <f>+VLOOKUP(A95,[1]Datos!A$2:H$2884,6,FALSE)</f>
        <v>31.12.2023</v>
      </c>
      <c r="P95" s="18">
        <f>+VLOOKUP(A95,[1]Datos!A$2:H$2884,7,FALSE)</f>
        <v>1</v>
      </c>
      <c r="Q95" s="19">
        <f>+VLOOKUP(A95,[1]Datos!A$2:H$2884,8,FALSE)</f>
        <v>0</v>
      </c>
      <c r="R95" s="36">
        <v>345212297</v>
      </c>
      <c r="S95" s="36">
        <v>159257796</v>
      </c>
    </row>
    <row r="96" spans="1:19" ht="60" x14ac:dyDescent="0.25">
      <c r="A96" s="1" t="str">
        <f t="shared" si="5"/>
        <v>2021003050088Servicio de asistencia técnica</v>
      </c>
      <c r="B96" s="5" t="s">
        <v>22</v>
      </c>
      <c r="C96" s="21" t="s">
        <v>46</v>
      </c>
      <c r="D96" s="20">
        <v>2021003050088</v>
      </c>
      <c r="E96" s="5" t="s">
        <v>154</v>
      </c>
      <c r="F96" s="5" t="s">
        <v>155</v>
      </c>
      <c r="G96" s="5" t="s">
        <v>156</v>
      </c>
      <c r="H96" s="1">
        <v>11</v>
      </c>
      <c r="I96" s="15">
        <f t="shared" si="4"/>
        <v>3.8181818181818183</v>
      </c>
      <c r="J96" s="21" t="s">
        <v>27</v>
      </c>
      <c r="K96" s="21">
        <v>12</v>
      </c>
      <c r="L96" s="21" t="s">
        <v>28</v>
      </c>
      <c r="M96" s="16">
        <v>42</v>
      </c>
      <c r="N96" s="17" t="str">
        <f>+VLOOKUP(A96,[1]Datos!A$2:H$2884,5,FALSE)</f>
        <v>01.01.2023</v>
      </c>
      <c r="O96" s="17" t="str">
        <f>+VLOOKUP(A96,[1]Datos!A$2:H$2884,6,FALSE)</f>
        <v>31.12.2023</v>
      </c>
      <c r="P96" s="18">
        <f>+VLOOKUP(A96,[1]Datos!A$2:H$2884,7,FALSE)</f>
        <v>42</v>
      </c>
      <c r="Q96" s="19">
        <f>+VLOOKUP(A96,[1]Datos!A$2:H$2884,8,FALSE)</f>
        <v>0</v>
      </c>
    </row>
    <row r="97" spans="1:19" ht="60" x14ac:dyDescent="0.25">
      <c r="A97" s="1" t="str">
        <f t="shared" si="5"/>
        <v>2021003050088Desarrollo capacitaciones asesoría té</v>
      </c>
      <c r="B97" s="5" t="s">
        <v>22</v>
      </c>
      <c r="C97" s="21" t="s">
        <v>46</v>
      </c>
      <c r="D97" s="20">
        <v>2021003050088</v>
      </c>
      <c r="E97" s="5" t="s">
        <v>154</v>
      </c>
      <c r="F97" s="5" t="s">
        <v>155</v>
      </c>
      <c r="G97" s="5" t="s">
        <v>157</v>
      </c>
      <c r="H97" s="1">
        <v>1</v>
      </c>
      <c r="I97" s="15">
        <f t="shared" si="4"/>
        <v>0</v>
      </c>
      <c r="J97" s="21" t="s">
        <v>27</v>
      </c>
      <c r="K97" s="21">
        <v>12</v>
      </c>
      <c r="L97" s="21" t="s">
        <v>28</v>
      </c>
      <c r="M97" s="16">
        <v>0</v>
      </c>
      <c r="N97" s="17">
        <f>+VLOOKUP(A97,[1]Datos!A$2:H$2884,5,FALSE)</f>
        <v>0</v>
      </c>
      <c r="O97" s="17">
        <f>+VLOOKUP(A97,[1]Datos!A$2:H$2884,6,FALSE)</f>
        <v>0</v>
      </c>
      <c r="P97" s="18">
        <f>+VLOOKUP(A97,[1]Datos!A$2:H$2884,7,FALSE)</f>
        <v>0</v>
      </c>
      <c r="Q97" s="19">
        <f>+VLOOKUP(A97,[1]Datos!A$2:H$2884,8,FALSE)</f>
        <v>0</v>
      </c>
    </row>
    <row r="98" spans="1:19" ht="60" x14ac:dyDescent="0.25">
      <c r="A98" s="1" t="str">
        <f t="shared" si="5"/>
        <v>2021003050088Generación documento planeación integral</v>
      </c>
      <c r="B98" s="5" t="s">
        <v>22</v>
      </c>
      <c r="C98" s="21" t="s">
        <v>46</v>
      </c>
      <c r="D98" s="20">
        <v>2021003050088</v>
      </c>
      <c r="E98" s="5" t="s">
        <v>154</v>
      </c>
      <c r="F98" s="5" t="s">
        <v>155</v>
      </c>
      <c r="G98" s="5" t="s">
        <v>158</v>
      </c>
      <c r="H98" s="1">
        <v>1</v>
      </c>
      <c r="I98" s="15">
        <f t="shared" si="4"/>
        <v>0</v>
      </c>
      <c r="J98" s="21" t="s">
        <v>27</v>
      </c>
      <c r="K98" s="21">
        <v>12</v>
      </c>
      <c r="L98" s="21" t="s">
        <v>28</v>
      </c>
      <c r="M98" s="16">
        <v>0</v>
      </c>
      <c r="N98" s="17">
        <f>+VLOOKUP(A98,[1]Datos!A$2:H$2884,5,FALSE)</f>
        <v>0</v>
      </c>
      <c r="O98" s="17">
        <f>+VLOOKUP(A98,[1]Datos!A$2:H$2884,6,FALSE)</f>
        <v>0</v>
      </c>
      <c r="P98" s="18">
        <f>+VLOOKUP(A98,[1]Datos!A$2:H$2884,7,FALSE)</f>
        <v>0</v>
      </c>
      <c r="Q98" s="19">
        <f>+VLOOKUP(A98,[1]Datos!A$2:H$2884,8,FALSE)</f>
        <v>0</v>
      </c>
    </row>
    <row r="99" spans="1:19" ht="60" x14ac:dyDescent="0.25">
      <c r="A99" s="1" t="str">
        <f t="shared" si="5"/>
        <v>2021003050088Central de Medios - Publicaciones</v>
      </c>
      <c r="B99" s="5" t="s">
        <v>22</v>
      </c>
      <c r="C99" s="21" t="s">
        <v>46</v>
      </c>
      <c r="D99" s="20">
        <v>2021003050088</v>
      </c>
      <c r="E99" s="5" t="s">
        <v>154</v>
      </c>
      <c r="F99" s="1" t="s">
        <v>155</v>
      </c>
      <c r="G99" s="16" t="s">
        <v>159</v>
      </c>
      <c r="H99" s="1">
        <v>1</v>
      </c>
      <c r="I99" s="15">
        <f t="shared" si="4"/>
        <v>0</v>
      </c>
      <c r="J99" s="1" t="s">
        <v>27</v>
      </c>
      <c r="K99" s="1">
        <v>8</v>
      </c>
      <c r="L99" s="1" t="s">
        <v>160</v>
      </c>
      <c r="M99" s="16">
        <v>0</v>
      </c>
      <c r="N99" s="17">
        <f>+VLOOKUP(A99,[1]Datos!A$2:H$2884,5,FALSE)</f>
        <v>0</v>
      </c>
      <c r="O99" s="17">
        <f>+VLOOKUP(A99,[1]Datos!A$2:H$2884,6,FALSE)</f>
        <v>0</v>
      </c>
      <c r="P99" s="18">
        <f>+VLOOKUP(A99,[1]Datos!A$2:H$2884,7,FALSE)</f>
        <v>0</v>
      </c>
      <c r="Q99" s="19">
        <f>+VLOOKUP(A99,[1]Datos!A$2:H$2884,8,FALSE)</f>
        <v>0</v>
      </c>
    </row>
    <row r="100" spans="1:19" ht="60" x14ac:dyDescent="0.25">
      <c r="A100" s="1" t="str">
        <f t="shared" si="5"/>
        <v>2021003050088Ope Log fortalecimiento técnico</v>
      </c>
      <c r="B100" s="1" t="s">
        <v>22</v>
      </c>
      <c r="C100" s="21" t="s">
        <v>46</v>
      </c>
      <c r="D100" s="20">
        <v>2021003050088</v>
      </c>
      <c r="E100" s="5" t="s">
        <v>154</v>
      </c>
      <c r="F100" s="1" t="s">
        <v>155</v>
      </c>
      <c r="G100" s="16" t="s">
        <v>161</v>
      </c>
      <c r="H100" s="1">
        <v>1</v>
      </c>
      <c r="I100" s="15">
        <f t="shared" si="4"/>
        <v>0</v>
      </c>
      <c r="J100" s="1" t="s">
        <v>27</v>
      </c>
      <c r="K100" s="1">
        <v>8</v>
      </c>
      <c r="L100" s="1" t="s">
        <v>141</v>
      </c>
      <c r="M100" s="16">
        <v>0</v>
      </c>
      <c r="N100" s="17">
        <f>+VLOOKUP(A100,[1]Datos!A$2:H$2884,5,FALSE)</f>
        <v>0</v>
      </c>
      <c r="O100" s="17">
        <f>+VLOOKUP(A100,[1]Datos!A$2:H$2884,6,FALSE)</f>
        <v>0</v>
      </c>
      <c r="P100" s="18">
        <f>+VLOOKUP(A100,[1]Datos!A$2:H$2884,7,FALSE)</f>
        <v>0</v>
      </c>
      <c r="Q100" s="19">
        <f>+VLOOKUP(A100,[1]Datos!A$2:H$2884,8,FALSE)</f>
        <v>0</v>
      </c>
    </row>
    <row r="101" spans="1:19" ht="45" x14ac:dyDescent="0.25">
      <c r="A101" s="1" t="str">
        <f t="shared" si="5"/>
        <v>2021003050088Tiquetes Aéreos</v>
      </c>
      <c r="B101" s="1" t="s">
        <v>22</v>
      </c>
      <c r="C101" s="21" t="s">
        <v>67</v>
      </c>
      <c r="D101" s="20">
        <v>2021003050088</v>
      </c>
      <c r="E101" s="1" t="s">
        <v>154</v>
      </c>
      <c r="F101" s="1" t="s">
        <v>155</v>
      </c>
      <c r="G101" s="1" t="s">
        <v>128</v>
      </c>
      <c r="H101" s="1">
        <v>1</v>
      </c>
      <c r="I101" s="15">
        <f t="shared" si="4"/>
        <v>0</v>
      </c>
      <c r="J101" s="1" t="s">
        <v>27</v>
      </c>
      <c r="K101" s="1">
        <v>5</v>
      </c>
      <c r="L101" s="1" t="s">
        <v>143</v>
      </c>
      <c r="N101" s="17">
        <f>+VLOOKUP(A101,[1]Datos!A$2:H$2884,5,FALSE)</f>
        <v>0</v>
      </c>
      <c r="O101" s="17">
        <f>+VLOOKUP(A101,[1]Datos!A$2:H$2884,6,FALSE)</f>
        <v>0</v>
      </c>
      <c r="P101" s="18">
        <f>+VLOOKUP(A101,[1]Datos!A$2:H$2884,7,FALSE)</f>
        <v>0</v>
      </c>
      <c r="Q101" s="19">
        <f>+VLOOKUP(A101,[1]Datos!A$2:H$2884,8,FALSE)</f>
        <v>0</v>
      </c>
    </row>
    <row r="102" spans="1:19" ht="45" x14ac:dyDescent="0.25">
      <c r="A102" s="1" t="str">
        <f t="shared" si="5"/>
        <v>2020003050222Transporte para talleres EMRE</v>
      </c>
      <c r="B102" s="5" t="s">
        <v>162</v>
      </c>
      <c r="C102" s="21" t="s">
        <v>163</v>
      </c>
      <c r="D102" s="20">
        <v>2020003050222</v>
      </c>
      <c r="E102" s="5" t="s">
        <v>164</v>
      </c>
      <c r="F102" s="5" t="s">
        <v>165</v>
      </c>
      <c r="G102" s="5" t="s">
        <v>166</v>
      </c>
      <c r="H102" s="1">
        <v>1</v>
      </c>
      <c r="I102" s="15">
        <f t="shared" si="4"/>
        <v>1</v>
      </c>
      <c r="J102" s="21" t="s">
        <v>27</v>
      </c>
      <c r="K102" s="21">
        <v>12</v>
      </c>
      <c r="L102" s="21" t="s">
        <v>28</v>
      </c>
      <c r="M102" s="16">
        <v>1</v>
      </c>
      <c r="N102" s="17" t="str">
        <f>+VLOOKUP(A102,[1]Datos!A$2:H$2884,5,FALSE)</f>
        <v>01.01.2023</v>
      </c>
      <c r="O102" s="17" t="str">
        <f>+VLOOKUP(A102,[1]Datos!A$2:H$2884,6,FALSE)</f>
        <v>30.12.2023</v>
      </c>
      <c r="P102" s="18">
        <f>+VLOOKUP(A102,[1]Datos!A$2:H$2884,7,FALSE)</f>
        <v>1</v>
      </c>
      <c r="Q102" s="19">
        <f>+VLOOKUP(A102,[1]Datos!A$2:H$2884,8,FALSE)</f>
        <v>0</v>
      </c>
      <c r="R102" s="36">
        <v>8456938768</v>
      </c>
      <c r="S102" s="36">
        <v>5776213457</v>
      </c>
    </row>
    <row r="103" spans="1:19" ht="45" x14ac:dyDescent="0.25">
      <c r="A103" s="1" t="str">
        <f t="shared" si="5"/>
        <v>2020003050222Transporte capacitación respuesta</v>
      </c>
      <c r="B103" s="5" t="s">
        <v>162</v>
      </c>
      <c r="C103" s="21" t="s">
        <v>163</v>
      </c>
      <c r="D103" s="20">
        <v>2020003050222</v>
      </c>
      <c r="E103" s="5" t="s">
        <v>164</v>
      </c>
      <c r="F103" s="5" t="s">
        <v>165</v>
      </c>
      <c r="G103" s="5" t="s">
        <v>167</v>
      </c>
      <c r="H103" s="1">
        <v>1</v>
      </c>
      <c r="I103" s="15">
        <f t="shared" si="4"/>
        <v>1</v>
      </c>
      <c r="J103" s="21" t="s">
        <v>27</v>
      </c>
      <c r="K103" s="21">
        <v>12</v>
      </c>
      <c r="L103" s="21" t="s">
        <v>28</v>
      </c>
      <c r="M103" s="16">
        <v>1</v>
      </c>
      <c r="N103" s="17" t="str">
        <f>+VLOOKUP(A103,[1]Datos!A$2:H$2884,5,FALSE)</f>
        <v>01.01.2023</v>
      </c>
      <c r="O103" s="17" t="str">
        <f>+VLOOKUP(A103,[1]Datos!A$2:H$2884,6,FALSE)</f>
        <v>30.12.2023</v>
      </c>
      <c r="P103" s="18">
        <f>+VLOOKUP(A103,[1]Datos!A$2:H$2884,7,FALSE)</f>
        <v>1</v>
      </c>
      <c r="Q103" s="19">
        <f>+VLOOKUP(A103,[1]Datos!A$2:H$2884,8,FALSE)</f>
        <v>0</v>
      </c>
    </row>
    <row r="104" spans="1:19" ht="45" x14ac:dyDescent="0.25">
      <c r="A104" s="1" t="str">
        <f t="shared" si="5"/>
        <v>2020003050222Operación Operador COE</v>
      </c>
      <c r="B104" s="5" t="s">
        <v>162</v>
      </c>
      <c r="C104" s="21" t="s">
        <v>163</v>
      </c>
      <c r="D104" s="20">
        <v>2020003050222</v>
      </c>
      <c r="E104" s="5" t="s">
        <v>164</v>
      </c>
      <c r="F104" s="5" t="s">
        <v>165</v>
      </c>
      <c r="G104" s="5" t="s">
        <v>168</v>
      </c>
      <c r="H104" s="1">
        <v>1</v>
      </c>
      <c r="I104" s="15">
        <f t="shared" si="4"/>
        <v>1</v>
      </c>
      <c r="J104" s="21" t="s">
        <v>27</v>
      </c>
      <c r="K104" s="21">
        <v>12</v>
      </c>
      <c r="L104" s="21" t="s">
        <v>28</v>
      </c>
      <c r="M104" s="16">
        <v>1</v>
      </c>
      <c r="N104" s="17" t="str">
        <f>+VLOOKUP(A104,[1]Datos!A$2:H$2884,5,FALSE)</f>
        <v>01.01.2023</v>
      </c>
      <c r="O104" s="17" t="str">
        <f>+VLOOKUP(A104,[1]Datos!A$2:H$2884,6,FALSE)</f>
        <v>30.12.2023</v>
      </c>
      <c r="P104" s="18">
        <f>+VLOOKUP(A104,[1]Datos!A$2:H$2884,7,FALSE)</f>
        <v>1</v>
      </c>
      <c r="Q104" s="19">
        <f>+VLOOKUP(A104,[1]Datos!A$2:H$2884,8,FALSE)</f>
        <v>0</v>
      </c>
    </row>
    <row r="105" spans="1:19" ht="45" x14ac:dyDescent="0.25">
      <c r="A105" s="1" t="str">
        <f t="shared" si="5"/>
        <v>2020003050222Operación Salas de Apoyo</v>
      </c>
      <c r="B105" s="5" t="s">
        <v>162</v>
      </c>
      <c r="C105" s="21" t="s">
        <v>163</v>
      </c>
      <c r="D105" s="20">
        <v>2020003050222</v>
      </c>
      <c r="E105" s="5" t="s">
        <v>164</v>
      </c>
      <c r="F105" s="5" t="s">
        <v>165</v>
      </c>
      <c r="G105" s="5" t="s">
        <v>169</v>
      </c>
      <c r="H105" s="1">
        <v>1</v>
      </c>
      <c r="I105" s="15">
        <f t="shared" si="4"/>
        <v>1</v>
      </c>
      <c r="J105" s="21" t="s">
        <v>27</v>
      </c>
      <c r="K105" s="21">
        <v>12</v>
      </c>
      <c r="L105" s="21" t="s">
        <v>28</v>
      </c>
      <c r="M105" s="16">
        <v>1</v>
      </c>
      <c r="N105" s="17" t="str">
        <f>+VLOOKUP(A105,[1]Datos!A$2:H$2884,5,FALSE)</f>
        <v>01.01.2023</v>
      </c>
      <c r="O105" s="17" t="str">
        <f>+VLOOKUP(A105,[1]Datos!A$2:H$2884,6,FALSE)</f>
        <v>30.12.2023</v>
      </c>
      <c r="P105" s="18">
        <f>+VLOOKUP(A105,[1]Datos!A$2:H$2884,7,FALSE)</f>
        <v>1</v>
      </c>
      <c r="Q105" s="19">
        <f>+VLOOKUP(A105,[1]Datos!A$2:H$2884,8,FALSE)</f>
        <v>0</v>
      </c>
    </row>
    <row r="106" spans="1:19" ht="45" x14ac:dyDescent="0.25">
      <c r="A106" s="1" t="str">
        <f t="shared" si="5"/>
        <v>2020003050222Operación Sala Control COE</v>
      </c>
      <c r="B106" s="5" t="s">
        <v>162</v>
      </c>
      <c r="C106" s="21" t="s">
        <v>163</v>
      </c>
      <c r="D106" s="20">
        <v>2020003050222</v>
      </c>
      <c r="E106" s="5" t="s">
        <v>164</v>
      </c>
      <c r="F106" s="5" t="s">
        <v>165</v>
      </c>
      <c r="G106" s="5" t="s">
        <v>170</v>
      </c>
      <c r="H106" s="1">
        <v>1</v>
      </c>
      <c r="I106" s="15">
        <f t="shared" si="4"/>
        <v>1</v>
      </c>
      <c r="J106" s="21" t="s">
        <v>27</v>
      </c>
      <c r="K106" s="21">
        <v>12</v>
      </c>
      <c r="L106" s="21" t="s">
        <v>28</v>
      </c>
      <c r="M106" s="16">
        <v>1</v>
      </c>
      <c r="N106" s="17" t="str">
        <f>+VLOOKUP(A106,[1]Datos!A$2:H$2884,5,FALSE)</f>
        <v>01.01.2023</v>
      </c>
      <c r="O106" s="17" t="str">
        <f>+VLOOKUP(A106,[1]Datos!A$2:H$2884,6,FALSE)</f>
        <v>30.12.2023</v>
      </c>
      <c r="P106" s="18">
        <f>+VLOOKUP(A106,[1]Datos!A$2:H$2884,7,FALSE)</f>
        <v>1</v>
      </c>
      <c r="Q106" s="19">
        <f>+VLOOKUP(A106,[1]Datos!A$2:H$2884,8,FALSE)</f>
        <v>0</v>
      </c>
    </row>
    <row r="107" spans="1:19" ht="45" x14ac:dyDescent="0.25">
      <c r="A107" s="1" t="str">
        <f t="shared" si="5"/>
        <v>2020003050222Comunicaciones y telecomunicaciones</v>
      </c>
      <c r="B107" s="5" t="s">
        <v>162</v>
      </c>
      <c r="C107" s="21" t="s">
        <v>163</v>
      </c>
      <c r="D107" s="20">
        <v>2020003050222</v>
      </c>
      <c r="E107" s="5" t="s">
        <v>164</v>
      </c>
      <c r="F107" s="5" t="s">
        <v>165</v>
      </c>
      <c r="G107" s="5" t="s">
        <v>171</v>
      </c>
      <c r="H107" s="1">
        <v>1</v>
      </c>
      <c r="I107" s="15">
        <f t="shared" si="4"/>
        <v>1</v>
      </c>
      <c r="J107" s="21" t="s">
        <v>27</v>
      </c>
      <c r="K107" s="21">
        <v>12</v>
      </c>
      <c r="L107" s="21" t="s">
        <v>28</v>
      </c>
      <c r="M107" s="16">
        <v>1</v>
      </c>
      <c r="N107" s="17" t="str">
        <f>+VLOOKUP(A107,[1]Datos!A$2:H$2884,5,FALSE)</f>
        <v>01.01.2023</v>
      </c>
      <c r="O107" s="17" t="str">
        <f>+VLOOKUP(A107,[1]Datos!A$2:H$2884,6,FALSE)</f>
        <v>30.12.2023</v>
      </c>
      <c r="P107" s="18">
        <f>+VLOOKUP(A107,[1]Datos!A$2:H$2884,7,FALSE)</f>
        <v>1</v>
      </c>
      <c r="Q107" s="19">
        <f>+VLOOKUP(A107,[1]Datos!A$2:H$2884,8,FALSE)</f>
        <v>0</v>
      </c>
    </row>
    <row r="108" spans="1:19" ht="45" x14ac:dyDescent="0.25">
      <c r="A108" s="1" t="str">
        <f t="shared" si="5"/>
        <v>2020003050222Operación Sala Situacional</v>
      </c>
      <c r="B108" s="5" t="s">
        <v>162</v>
      </c>
      <c r="C108" s="21" t="s">
        <v>163</v>
      </c>
      <c r="D108" s="20">
        <v>2020003050222</v>
      </c>
      <c r="E108" s="5" t="s">
        <v>164</v>
      </c>
      <c r="F108" s="5" t="s">
        <v>165</v>
      </c>
      <c r="G108" s="5" t="s">
        <v>172</v>
      </c>
      <c r="H108" s="1">
        <v>1</v>
      </c>
      <c r="I108" s="15">
        <f t="shared" si="4"/>
        <v>1</v>
      </c>
      <c r="J108" s="21" t="s">
        <v>27</v>
      </c>
      <c r="K108" s="21">
        <v>12</v>
      </c>
      <c r="L108" s="21" t="s">
        <v>28</v>
      </c>
      <c r="M108" s="16">
        <v>1</v>
      </c>
      <c r="N108" s="17" t="str">
        <f>+VLOOKUP(A108,[1]Datos!A$2:H$2884,5,FALSE)</f>
        <v>01.01.2023</v>
      </c>
      <c r="O108" s="17" t="str">
        <f>+VLOOKUP(A108,[1]Datos!A$2:H$2884,6,FALSE)</f>
        <v>30.12.2023</v>
      </c>
      <c r="P108" s="18">
        <f>+VLOOKUP(A108,[1]Datos!A$2:H$2884,7,FALSE)</f>
        <v>1</v>
      </c>
      <c r="Q108" s="19">
        <f>+VLOOKUP(A108,[1]Datos!A$2:H$2884,8,FALSE)</f>
        <v>0</v>
      </c>
    </row>
    <row r="109" spans="1:19" ht="45" x14ac:dyDescent="0.25">
      <c r="A109" s="1" t="str">
        <f t="shared" si="5"/>
        <v>2020003050222Operación Sala de Planificación</v>
      </c>
      <c r="B109" s="5" t="s">
        <v>162</v>
      </c>
      <c r="C109" s="21" t="s">
        <v>163</v>
      </c>
      <c r="D109" s="20">
        <v>2020003050222</v>
      </c>
      <c r="E109" s="5" t="s">
        <v>164</v>
      </c>
      <c r="F109" s="5" t="s">
        <v>165</v>
      </c>
      <c r="G109" s="5" t="s">
        <v>173</v>
      </c>
      <c r="H109" s="1">
        <v>1</v>
      </c>
      <c r="I109" s="15">
        <f t="shared" si="4"/>
        <v>1</v>
      </c>
      <c r="J109" s="21" t="s">
        <v>27</v>
      </c>
      <c r="K109" s="21">
        <v>12</v>
      </c>
      <c r="L109" s="21" t="s">
        <v>28</v>
      </c>
      <c r="M109" s="16">
        <v>1</v>
      </c>
      <c r="N109" s="17" t="str">
        <f>+VLOOKUP(A109,[1]Datos!A$2:H$2884,5,FALSE)</f>
        <v>01.01.2023</v>
      </c>
      <c r="O109" s="17" t="str">
        <f>+VLOOKUP(A109,[1]Datos!A$2:H$2884,6,FALSE)</f>
        <v>30.12.2023</v>
      </c>
      <c r="P109" s="18">
        <f>+VLOOKUP(A109,[1]Datos!A$2:H$2884,7,FALSE)</f>
        <v>1</v>
      </c>
      <c r="Q109" s="19">
        <f>+VLOOKUP(A109,[1]Datos!A$2:H$2884,8,FALSE)</f>
        <v>0</v>
      </c>
    </row>
    <row r="110" spans="1:19" ht="45" x14ac:dyDescent="0.25">
      <c r="A110" s="1" t="str">
        <f t="shared" si="5"/>
        <v>2020003050222Operación Sala Política y Comando</v>
      </c>
      <c r="B110" s="5" t="s">
        <v>162</v>
      </c>
      <c r="C110" s="21" t="s">
        <v>163</v>
      </c>
      <c r="D110" s="20">
        <v>2020003050222</v>
      </c>
      <c r="E110" s="5" t="s">
        <v>164</v>
      </c>
      <c r="F110" s="5" t="s">
        <v>165</v>
      </c>
      <c r="G110" s="5" t="s">
        <v>174</v>
      </c>
      <c r="H110" s="1">
        <v>1</v>
      </c>
      <c r="I110" s="15">
        <f t="shared" si="4"/>
        <v>1</v>
      </c>
      <c r="J110" s="21" t="s">
        <v>27</v>
      </c>
      <c r="K110" s="21">
        <v>12</v>
      </c>
      <c r="L110" s="21" t="s">
        <v>28</v>
      </c>
      <c r="M110" s="16">
        <v>1</v>
      </c>
      <c r="N110" s="17" t="str">
        <f>+VLOOKUP(A110,[1]Datos!A$2:H$2884,5,FALSE)</f>
        <v>01.01.2023</v>
      </c>
      <c r="O110" s="17" t="str">
        <f>+VLOOKUP(A110,[1]Datos!A$2:H$2884,6,FALSE)</f>
        <v>30.12.2023</v>
      </c>
      <c r="P110" s="18">
        <f>+VLOOKUP(A110,[1]Datos!A$2:H$2884,7,FALSE)</f>
        <v>1</v>
      </c>
      <c r="Q110" s="19">
        <f>+VLOOKUP(A110,[1]Datos!A$2:H$2884,8,FALSE)</f>
        <v>0</v>
      </c>
    </row>
    <row r="111" spans="1:19" ht="45" x14ac:dyDescent="0.25">
      <c r="A111" s="1" t="str">
        <f t="shared" si="5"/>
        <v>2020003050222Construcción</v>
      </c>
      <c r="B111" s="5" t="s">
        <v>162</v>
      </c>
      <c r="C111" s="21" t="s">
        <v>163</v>
      </c>
      <c r="D111" s="20">
        <v>2020003050222</v>
      </c>
      <c r="E111" s="5" t="s">
        <v>164</v>
      </c>
      <c r="F111" s="5" t="s">
        <v>165</v>
      </c>
      <c r="G111" s="5" t="s">
        <v>175</v>
      </c>
      <c r="H111" s="1">
        <v>1</v>
      </c>
      <c r="I111" s="15">
        <f t="shared" si="4"/>
        <v>1</v>
      </c>
      <c r="J111" s="21" t="s">
        <v>27</v>
      </c>
      <c r="K111" s="21">
        <v>12</v>
      </c>
      <c r="L111" s="21" t="s">
        <v>28</v>
      </c>
      <c r="M111" s="16">
        <v>1</v>
      </c>
      <c r="N111" s="17" t="str">
        <f>+VLOOKUP(A111,[1]Datos!A$2:H$2884,5,FALSE)</f>
        <v>01.01.2023</v>
      </c>
      <c r="O111" s="17" t="str">
        <f>+VLOOKUP(A111,[1]Datos!A$2:H$2884,6,FALSE)</f>
        <v>30.12.2023</v>
      </c>
      <c r="P111" s="18">
        <f>+VLOOKUP(A111,[1]Datos!A$2:H$2884,7,FALSE)</f>
        <v>1</v>
      </c>
      <c r="Q111" s="19">
        <f>+VLOOKUP(A111,[1]Datos!A$2:H$2884,8,FALSE)</f>
        <v>0</v>
      </c>
    </row>
    <row r="112" spans="1:19" ht="45" x14ac:dyDescent="0.25">
      <c r="A112" s="1" t="str">
        <f t="shared" si="5"/>
        <v>2020003050222Adquirir AHE</v>
      </c>
      <c r="B112" s="5" t="s">
        <v>162</v>
      </c>
      <c r="C112" s="21" t="s">
        <v>163</v>
      </c>
      <c r="D112" s="20">
        <v>2020003050222</v>
      </c>
      <c r="E112" s="5" t="s">
        <v>164</v>
      </c>
      <c r="F112" s="5" t="s">
        <v>165</v>
      </c>
      <c r="G112" s="5" t="s">
        <v>176</v>
      </c>
      <c r="H112" s="1">
        <v>24</v>
      </c>
      <c r="I112" s="15">
        <f t="shared" si="4"/>
        <v>0.875</v>
      </c>
      <c r="J112" s="21" t="s">
        <v>27</v>
      </c>
      <c r="K112" s="21">
        <v>12</v>
      </c>
      <c r="L112" s="21" t="s">
        <v>28</v>
      </c>
      <c r="M112" s="16">
        <v>9</v>
      </c>
      <c r="N112" s="17" t="str">
        <f>+VLOOKUP(A112,[1]Datos!A$2:H$2884,5,FALSE)</f>
        <v>01.01.2023</v>
      </c>
      <c r="O112" s="17" t="str">
        <f>+VLOOKUP(A112,[1]Datos!A$2:H$2884,6,FALSE)</f>
        <v>30.12.2023</v>
      </c>
      <c r="P112" s="18">
        <f>+VLOOKUP(A112,[1]Datos!A$2:H$2884,7,FALSE)</f>
        <v>21</v>
      </c>
      <c r="Q112" s="19">
        <f>+VLOOKUP(A112,[1]Datos!A$2:H$2884,8,FALSE)</f>
        <v>0</v>
      </c>
    </row>
    <row r="113" spans="1:19" ht="45" x14ac:dyDescent="0.25">
      <c r="A113" s="1" t="str">
        <f t="shared" si="5"/>
        <v>2020003050222Fortalecer la capacidad de respuesta</v>
      </c>
      <c r="B113" s="5" t="s">
        <v>162</v>
      </c>
      <c r="C113" s="21" t="s">
        <v>163</v>
      </c>
      <c r="D113" s="20">
        <v>2020003050222</v>
      </c>
      <c r="E113" s="5" t="s">
        <v>164</v>
      </c>
      <c r="F113" s="5" t="s">
        <v>165</v>
      </c>
      <c r="G113" s="5" t="s">
        <v>177</v>
      </c>
      <c r="H113" s="1">
        <v>24</v>
      </c>
      <c r="I113" s="15">
        <f t="shared" si="4"/>
        <v>0.91666666666666663</v>
      </c>
      <c r="J113" s="21" t="s">
        <v>27</v>
      </c>
      <c r="K113" s="21">
        <v>12</v>
      </c>
      <c r="L113" s="21" t="s">
        <v>28</v>
      </c>
      <c r="M113" s="16">
        <v>21</v>
      </c>
      <c r="N113" s="17" t="str">
        <f>+VLOOKUP(A113,[1]Datos!A$2:H$2884,5,FALSE)</f>
        <v>01.01.2023</v>
      </c>
      <c r="O113" s="17" t="str">
        <f>+VLOOKUP(A113,[1]Datos!A$2:H$2884,6,FALSE)</f>
        <v>30.12.2023</v>
      </c>
      <c r="P113" s="18">
        <f>+VLOOKUP(A113,[1]Datos!A$2:H$2884,7,FALSE)</f>
        <v>22</v>
      </c>
      <c r="Q113" s="19">
        <f>+VLOOKUP(A113,[1]Datos!A$2:H$2884,8,FALSE)</f>
        <v>0</v>
      </c>
    </row>
    <row r="114" spans="1:19" ht="45" x14ac:dyDescent="0.25">
      <c r="A114" s="1" t="str">
        <f t="shared" si="5"/>
        <v>2020003050222Elaborar informe de capacitación</v>
      </c>
      <c r="B114" s="5" t="s">
        <v>162</v>
      </c>
      <c r="C114" s="21" t="s">
        <v>163</v>
      </c>
      <c r="D114" s="20">
        <v>2020003050222</v>
      </c>
      <c r="E114" s="5" t="s">
        <v>164</v>
      </c>
      <c r="F114" s="5" t="s">
        <v>165</v>
      </c>
      <c r="G114" s="5" t="s">
        <v>178</v>
      </c>
      <c r="H114" s="1">
        <v>24</v>
      </c>
      <c r="I114" s="15">
        <f t="shared" si="4"/>
        <v>0.91666666666666663</v>
      </c>
      <c r="J114" s="21" t="s">
        <v>27</v>
      </c>
      <c r="K114" s="21">
        <v>12</v>
      </c>
      <c r="L114" s="21" t="s">
        <v>28</v>
      </c>
      <c r="M114" s="16">
        <v>15</v>
      </c>
      <c r="N114" s="17" t="str">
        <f>+VLOOKUP(A114,[1]Datos!A$2:H$2884,5,FALSE)</f>
        <v>01.01.2023</v>
      </c>
      <c r="O114" s="17" t="str">
        <f>+VLOOKUP(A114,[1]Datos!A$2:H$2884,6,FALSE)</f>
        <v>30.12.2023</v>
      </c>
      <c r="P114" s="18">
        <f>+VLOOKUP(A114,[1]Datos!A$2:H$2884,7,FALSE)</f>
        <v>22</v>
      </c>
      <c r="Q114" s="19">
        <f>+VLOOKUP(A114,[1]Datos!A$2:H$2884,8,FALSE)</f>
        <v>0</v>
      </c>
    </row>
    <row r="115" spans="1:19" ht="45" x14ac:dyDescent="0.25">
      <c r="A115" s="1" t="str">
        <f t="shared" si="5"/>
        <v>2020003050222Realización jornadas capacitación</v>
      </c>
      <c r="B115" s="5" t="s">
        <v>162</v>
      </c>
      <c r="C115" s="21" t="s">
        <v>163</v>
      </c>
      <c r="D115" s="20">
        <v>2020003050222</v>
      </c>
      <c r="E115" s="5" t="s">
        <v>164</v>
      </c>
      <c r="F115" s="5" t="s">
        <v>165</v>
      </c>
      <c r="G115" s="5" t="s">
        <v>179</v>
      </c>
      <c r="H115" s="1">
        <v>24</v>
      </c>
      <c r="I115" s="15">
        <f t="shared" si="4"/>
        <v>0.91666666666666663</v>
      </c>
      <c r="J115" s="21" t="s">
        <v>27</v>
      </c>
      <c r="K115" s="21">
        <v>12</v>
      </c>
      <c r="L115" s="21" t="s">
        <v>28</v>
      </c>
      <c r="M115" s="16">
        <v>15</v>
      </c>
      <c r="N115" s="17" t="str">
        <f>+VLOOKUP(A115,[1]Datos!A$2:H$2884,5,FALSE)</f>
        <v>01.01.2023</v>
      </c>
      <c r="O115" s="17" t="str">
        <f>+VLOOKUP(A115,[1]Datos!A$2:H$2884,6,FALSE)</f>
        <v>30.12.2023</v>
      </c>
      <c r="P115" s="18">
        <f>+VLOOKUP(A115,[1]Datos!A$2:H$2884,7,FALSE)</f>
        <v>22</v>
      </c>
      <c r="Q115" s="19">
        <f>+VLOOKUP(A115,[1]Datos!A$2:H$2884,8,FALSE)</f>
        <v>0</v>
      </c>
    </row>
    <row r="116" spans="1:19" ht="45" x14ac:dyDescent="0.25">
      <c r="A116" s="1" t="str">
        <f t="shared" si="5"/>
        <v>2020003050222Elaboración del material didáctico</v>
      </c>
      <c r="B116" s="5" t="s">
        <v>162</v>
      </c>
      <c r="C116" s="21" t="s">
        <v>163</v>
      </c>
      <c r="D116" s="20">
        <v>2020003050222</v>
      </c>
      <c r="E116" s="5" t="s">
        <v>164</v>
      </c>
      <c r="F116" s="5" t="s">
        <v>165</v>
      </c>
      <c r="G116" s="5" t="s">
        <v>180</v>
      </c>
      <c r="H116" s="1">
        <v>1</v>
      </c>
      <c r="I116" s="15">
        <f t="shared" si="4"/>
        <v>1</v>
      </c>
      <c r="J116" s="21" t="s">
        <v>27</v>
      </c>
      <c r="K116" s="21">
        <v>12</v>
      </c>
      <c r="L116" s="21" t="s">
        <v>28</v>
      </c>
      <c r="M116" s="16">
        <v>1</v>
      </c>
      <c r="N116" s="17" t="str">
        <f>+VLOOKUP(A116,[1]Datos!A$2:H$2884,5,FALSE)</f>
        <v>01.01.2023</v>
      </c>
      <c r="O116" s="17" t="str">
        <f>+VLOOKUP(A116,[1]Datos!A$2:H$2884,6,FALSE)</f>
        <v>30.12.2023</v>
      </c>
      <c r="P116" s="18">
        <f>+VLOOKUP(A116,[1]Datos!A$2:H$2884,7,FALSE)</f>
        <v>1</v>
      </c>
      <c r="Q116" s="19">
        <f>+VLOOKUP(A116,[1]Datos!A$2:H$2884,8,FALSE)</f>
        <v>0</v>
      </c>
    </row>
    <row r="117" spans="1:19" ht="45" x14ac:dyDescent="0.25">
      <c r="A117" s="1" t="str">
        <f t="shared" si="5"/>
        <v>2020003050222Implementar logística capacitación</v>
      </c>
      <c r="B117" s="5" t="s">
        <v>162</v>
      </c>
      <c r="C117" s="21" t="s">
        <v>163</v>
      </c>
      <c r="D117" s="20">
        <v>2020003050222</v>
      </c>
      <c r="E117" s="5" t="s">
        <v>164</v>
      </c>
      <c r="F117" s="5" t="s">
        <v>165</v>
      </c>
      <c r="G117" s="5" t="s">
        <v>181</v>
      </c>
      <c r="H117" s="1">
        <v>1</v>
      </c>
      <c r="I117" s="15">
        <f t="shared" si="4"/>
        <v>1</v>
      </c>
      <c r="J117" s="21" t="s">
        <v>27</v>
      </c>
      <c r="K117" s="21">
        <v>12</v>
      </c>
      <c r="L117" s="21" t="s">
        <v>28</v>
      </c>
      <c r="M117" s="16">
        <v>1</v>
      </c>
      <c r="N117" s="17" t="str">
        <f>+VLOOKUP(A117,[1]Datos!A$2:H$2884,5,FALSE)</f>
        <v>01.01.2023</v>
      </c>
      <c r="O117" s="17" t="str">
        <f>+VLOOKUP(A117,[1]Datos!A$2:H$2884,6,FALSE)</f>
        <v>30.12.2023</v>
      </c>
      <c r="P117" s="18">
        <f>+VLOOKUP(A117,[1]Datos!A$2:H$2884,7,FALSE)</f>
        <v>1</v>
      </c>
      <c r="Q117" s="19">
        <f>+VLOOKUP(A117,[1]Datos!A$2:H$2884,8,FALSE)</f>
        <v>0</v>
      </c>
    </row>
    <row r="118" spans="1:19" ht="45" x14ac:dyDescent="0.25">
      <c r="A118" s="1" t="str">
        <f t="shared" si="5"/>
        <v>2020003050222Programar jornadas capacitación</v>
      </c>
      <c r="B118" s="5" t="s">
        <v>162</v>
      </c>
      <c r="C118" s="21" t="s">
        <v>163</v>
      </c>
      <c r="D118" s="20">
        <v>2020003050222</v>
      </c>
      <c r="E118" s="5" t="s">
        <v>164</v>
      </c>
      <c r="F118" s="5" t="s">
        <v>165</v>
      </c>
      <c r="G118" s="5" t="s">
        <v>182</v>
      </c>
      <c r="H118" s="1">
        <v>24</v>
      </c>
      <c r="I118" s="15">
        <f t="shared" si="4"/>
        <v>0.91666666666666663</v>
      </c>
      <c r="J118" s="21" t="s">
        <v>27</v>
      </c>
      <c r="K118" s="21">
        <v>12</v>
      </c>
      <c r="L118" s="21" t="s">
        <v>28</v>
      </c>
      <c r="M118" s="16">
        <v>15</v>
      </c>
      <c r="N118" s="17" t="str">
        <f>+VLOOKUP(A118,[1]Datos!A$2:H$2884,5,FALSE)</f>
        <v>01.01.2023</v>
      </c>
      <c r="O118" s="17" t="str">
        <f>+VLOOKUP(A118,[1]Datos!A$2:H$2884,6,FALSE)</f>
        <v>30.12.2023</v>
      </c>
      <c r="P118" s="18">
        <f>+VLOOKUP(A118,[1]Datos!A$2:H$2884,7,FALSE)</f>
        <v>22</v>
      </c>
      <c r="Q118" s="19">
        <f>+VLOOKUP(A118,[1]Datos!A$2:H$2884,8,FALSE)</f>
        <v>0</v>
      </c>
    </row>
    <row r="119" spans="1:19" ht="45" x14ac:dyDescent="0.25">
      <c r="A119" s="1" t="str">
        <f t="shared" si="5"/>
        <v>2020003050222Elaborar el plan de estudios</v>
      </c>
      <c r="B119" s="5" t="s">
        <v>162</v>
      </c>
      <c r="C119" s="21" t="s">
        <v>163</v>
      </c>
      <c r="D119" s="20">
        <v>2020003050222</v>
      </c>
      <c r="E119" s="5" t="s">
        <v>164</v>
      </c>
      <c r="F119" s="5" t="s">
        <v>165</v>
      </c>
      <c r="G119" s="5" t="s">
        <v>183</v>
      </c>
      <c r="H119" s="1">
        <v>1</v>
      </c>
      <c r="I119" s="15">
        <f t="shared" si="4"/>
        <v>1</v>
      </c>
      <c r="J119" s="21" t="s">
        <v>27</v>
      </c>
      <c r="K119" s="21">
        <v>12</v>
      </c>
      <c r="L119" s="21" t="s">
        <v>28</v>
      </c>
      <c r="M119" s="16">
        <v>1</v>
      </c>
      <c r="N119" s="17" t="str">
        <f>+VLOOKUP(A119,[1]Datos!A$2:H$2884,5,FALSE)</f>
        <v>01.01.2023</v>
      </c>
      <c r="O119" s="17" t="str">
        <f>+VLOOKUP(A119,[1]Datos!A$2:H$2884,6,FALSE)</f>
        <v>30.12.2023</v>
      </c>
      <c r="P119" s="18">
        <f>+VLOOKUP(A119,[1]Datos!A$2:H$2884,7,FALSE)</f>
        <v>1</v>
      </c>
      <c r="Q119" s="19">
        <f>+VLOOKUP(A119,[1]Datos!A$2:H$2884,8,FALSE)</f>
        <v>0</v>
      </c>
    </row>
    <row r="120" spans="1:19" ht="45" x14ac:dyDescent="0.25">
      <c r="A120" s="1" t="str">
        <f t="shared" si="5"/>
        <v>2020003050222Asesoría técnica a los municipios</v>
      </c>
      <c r="B120" s="5" t="s">
        <v>162</v>
      </c>
      <c r="C120" s="21" t="s">
        <v>163</v>
      </c>
      <c r="D120" s="20">
        <v>2020003050222</v>
      </c>
      <c r="E120" s="5" t="s">
        <v>164</v>
      </c>
      <c r="F120" s="5" t="s">
        <v>165</v>
      </c>
      <c r="G120" s="5" t="s">
        <v>184</v>
      </c>
      <c r="H120" s="1">
        <v>80</v>
      </c>
      <c r="I120" s="15">
        <f t="shared" si="4"/>
        <v>0.47499999999999998</v>
      </c>
      <c r="J120" s="21" t="s">
        <v>27</v>
      </c>
      <c r="K120" s="21">
        <v>12</v>
      </c>
      <c r="L120" s="21" t="s">
        <v>28</v>
      </c>
      <c r="M120" s="16">
        <v>21</v>
      </c>
      <c r="N120" s="17" t="str">
        <f>+VLOOKUP(A120,[1]Datos!A$2:H$2884,5,FALSE)</f>
        <v>01.01.2023</v>
      </c>
      <c r="O120" s="17" t="str">
        <f>+VLOOKUP(A120,[1]Datos!A$2:H$2884,6,FALSE)</f>
        <v>30.12.2023</v>
      </c>
      <c r="P120" s="18">
        <f>+VLOOKUP(A120,[1]Datos!A$2:H$2884,7,FALSE)</f>
        <v>38</v>
      </c>
      <c r="Q120" s="19">
        <f>+VLOOKUP(A120,[1]Datos!A$2:H$2884,8,FALSE)</f>
        <v>0</v>
      </c>
    </row>
    <row r="121" spans="1:19" ht="45" x14ac:dyDescent="0.25">
      <c r="A121" s="1" t="str">
        <f t="shared" si="5"/>
        <v>2020003050222Asesoría técnica a los municipios</v>
      </c>
      <c r="B121" s="5" t="s">
        <v>162</v>
      </c>
      <c r="C121" s="21" t="s">
        <v>163</v>
      </c>
      <c r="D121" s="20">
        <v>2020003050222</v>
      </c>
      <c r="E121" s="5" t="s">
        <v>164</v>
      </c>
      <c r="F121" s="5" t="s">
        <v>165</v>
      </c>
      <c r="G121" s="5" t="s">
        <v>184</v>
      </c>
      <c r="H121" s="1">
        <v>80</v>
      </c>
      <c r="I121" s="15">
        <f t="shared" si="4"/>
        <v>0.47499999999999998</v>
      </c>
      <c r="J121" s="21" t="s">
        <v>27</v>
      </c>
      <c r="K121" s="21">
        <v>12</v>
      </c>
      <c r="L121" s="21" t="s">
        <v>28</v>
      </c>
      <c r="M121" s="16">
        <v>21</v>
      </c>
      <c r="N121" s="17" t="str">
        <f>+VLOOKUP(A121,[1]Datos!A$2:H$2884,5,FALSE)</f>
        <v>01.01.2023</v>
      </c>
      <c r="O121" s="17" t="str">
        <f>+VLOOKUP(A121,[1]Datos!A$2:H$2884,6,FALSE)</f>
        <v>30.12.2023</v>
      </c>
      <c r="P121" s="18">
        <f>+VLOOKUP(A121,[1]Datos!A$2:H$2884,7,FALSE)</f>
        <v>38</v>
      </c>
      <c r="Q121" s="19">
        <f>+VLOOKUP(A121,[1]Datos!A$2:H$2884,8,FALSE)</f>
        <v>0</v>
      </c>
    </row>
    <row r="122" spans="1:19" ht="45" x14ac:dyDescent="0.25">
      <c r="A122" s="1" t="str">
        <f t="shared" si="5"/>
        <v>2020003050222Implementar logística talleres</v>
      </c>
      <c r="B122" s="5" t="s">
        <v>162</v>
      </c>
      <c r="C122" s="21" t="s">
        <v>163</v>
      </c>
      <c r="D122" s="20">
        <v>2020003050222</v>
      </c>
      <c r="E122" s="5" t="s">
        <v>164</v>
      </c>
      <c r="F122" s="5" t="s">
        <v>165</v>
      </c>
      <c r="G122" s="5" t="s">
        <v>185</v>
      </c>
      <c r="H122" s="1">
        <v>1</v>
      </c>
      <c r="I122" s="15">
        <f t="shared" si="4"/>
        <v>1</v>
      </c>
      <c r="J122" s="21" t="s">
        <v>27</v>
      </c>
      <c r="K122" s="21">
        <v>12</v>
      </c>
      <c r="L122" s="21" t="s">
        <v>28</v>
      </c>
      <c r="M122" s="16">
        <v>1</v>
      </c>
      <c r="N122" s="17" t="str">
        <f>+VLOOKUP(A122,[1]Datos!A$2:H$2884,5,FALSE)</f>
        <v>01.01.2023</v>
      </c>
      <c r="O122" s="17" t="str">
        <f>+VLOOKUP(A122,[1]Datos!A$2:H$2884,6,FALSE)</f>
        <v>30.12.2023</v>
      </c>
      <c r="P122" s="18">
        <f>+VLOOKUP(A122,[1]Datos!A$2:H$2884,7,FALSE)</f>
        <v>1</v>
      </c>
      <c r="Q122" s="19">
        <f>+VLOOKUP(A122,[1]Datos!A$2:H$2884,8,FALSE)</f>
        <v>0</v>
      </c>
    </row>
    <row r="123" spans="1:19" ht="45" x14ac:dyDescent="0.25">
      <c r="A123" s="1" t="str">
        <f t="shared" si="5"/>
        <v>2020003050222Realización de talleres CMGRD</v>
      </c>
      <c r="B123" s="5" t="s">
        <v>162</v>
      </c>
      <c r="C123" s="21" t="s">
        <v>163</v>
      </c>
      <c r="D123" s="20">
        <v>2020003050222</v>
      </c>
      <c r="E123" s="5" t="s">
        <v>164</v>
      </c>
      <c r="F123" s="5" t="s">
        <v>165</v>
      </c>
      <c r="G123" s="5" t="s">
        <v>186</v>
      </c>
      <c r="H123" s="1">
        <v>20</v>
      </c>
      <c r="I123" s="15">
        <f t="shared" si="4"/>
        <v>0.6</v>
      </c>
      <c r="J123" s="21" t="s">
        <v>27</v>
      </c>
      <c r="K123" s="21">
        <v>12</v>
      </c>
      <c r="L123" s="21" t="s">
        <v>28</v>
      </c>
      <c r="M123" s="16">
        <v>8</v>
      </c>
      <c r="N123" s="17" t="str">
        <f>+VLOOKUP(A123,[1]Datos!A$2:H$2884,5,FALSE)</f>
        <v>01.01.2023</v>
      </c>
      <c r="O123" s="17" t="str">
        <f>+VLOOKUP(A123,[1]Datos!A$2:H$2884,6,FALSE)</f>
        <v>30.12.2023</v>
      </c>
      <c r="P123" s="18">
        <f>+VLOOKUP(A123,[1]Datos!A$2:H$2884,7,FALSE)</f>
        <v>12</v>
      </c>
      <c r="Q123" s="19">
        <f>+VLOOKUP(A123,[1]Datos!A$2:H$2884,8,FALSE)</f>
        <v>0</v>
      </c>
    </row>
    <row r="124" spans="1:19" ht="45" x14ac:dyDescent="0.25">
      <c r="A124" s="1" t="str">
        <f t="shared" si="5"/>
        <v>2020003050222EDRE actualizada y Guia EMRE</v>
      </c>
      <c r="B124" s="5" t="s">
        <v>162</v>
      </c>
      <c r="C124" s="21" t="s">
        <v>163</v>
      </c>
      <c r="D124" s="20">
        <v>2020003050222</v>
      </c>
      <c r="E124" s="5" t="s">
        <v>164</v>
      </c>
      <c r="F124" s="5" t="s">
        <v>165</v>
      </c>
      <c r="G124" s="5" t="s">
        <v>187</v>
      </c>
      <c r="H124" s="1">
        <v>1</v>
      </c>
      <c r="I124" s="15">
        <f t="shared" si="4"/>
        <v>9</v>
      </c>
      <c r="J124" s="21" t="s">
        <v>27</v>
      </c>
      <c r="K124" s="21">
        <v>12</v>
      </c>
      <c r="L124" s="21" t="s">
        <v>28</v>
      </c>
      <c r="M124" s="16">
        <v>5</v>
      </c>
      <c r="N124" s="17" t="str">
        <f>+VLOOKUP(A124,[1]Datos!A$2:H$2884,5,FALSE)</f>
        <v>01.01.2023</v>
      </c>
      <c r="O124" s="17" t="str">
        <f>+VLOOKUP(A124,[1]Datos!A$2:H$2884,6,FALSE)</f>
        <v>30.12.2023</v>
      </c>
      <c r="P124" s="18">
        <f>+VLOOKUP(A124,[1]Datos!A$2:H$2884,7,FALSE)</f>
        <v>9</v>
      </c>
      <c r="Q124" s="19">
        <f>+VLOOKUP(A124,[1]Datos!A$2:H$2884,8,FALSE)</f>
        <v>0</v>
      </c>
    </row>
    <row r="125" spans="1:19" ht="45" x14ac:dyDescent="0.25">
      <c r="A125" s="1" t="str">
        <f t="shared" si="5"/>
        <v>2020003050222Practicantes de apoyo</v>
      </c>
      <c r="B125" s="5" t="s">
        <v>162</v>
      </c>
      <c r="C125" s="21" t="s">
        <v>163</v>
      </c>
      <c r="D125" s="20">
        <v>2020003050222</v>
      </c>
      <c r="E125" s="5" t="s">
        <v>164</v>
      </c>
      <c r="F125" s="5" t="s">
        <v>165</v>
      </c>
      <c r="G125" s="5" t="s">
        <v>188</v>
      </c>
      <c r="H125" s="1">
        <v>1</v>
      </c>
      <c r="I125" s="15">
        <f t="shared" si="4"/>
        <v>1</v>
      </c>
      <c r="J125" s="21" t="s">
        <v>27</v>
      </c>
      <c r="K125" s="21">
        <v>12</v>
      </c>
      <c r="L125" s="21" t="s">
        <v>28</v>
      </c>
      <c r="M125" s="16">
        <v>1</v>
      </c>
      <c r="N125" s="17" t="str">
        <f>+VLOOKUP(A125,[1]Datos!A$2:H$2884,5,FALSE)</f>
        <v>01.01.2023</v>
      </c>
      <c r="O125" s="17" t="str">
        <f>+VLOOKUP(A125,[1]Datos!A$2:H$2884,6,FALSE)</f>
        <v>30.12.2023</v>
      </c>
      <c r="P125" s="18">
        <f>+VLOOKUP(A125,[1]Datos!A$2:H$2884,7,FALSE)</f>
        <v>1</v>
      </c>
      <c r="Q125" s="19">
        <f>+VLOOKUP(A125,[1]Datos!A$2:H$2884,8,FALSE)</f>
        <v>0</v>
      </c>
    </row>
    <row r="126" spans="1:19" ht="45" x14ac:dyDescent="0.25">
      <c r="A126" s="1" t="str">
        <f t="shared" si="5"/>
        <v>2020003050222Estudios y diseños</v>
      </c>
      <c r="B126" s="5" t="s">
        <v>162</v>
      </c>
      <c r="C126" s="21" t="s">
        <v>163</v>
      </c>
      <c r="D126" s="20">
        <v>2020003050222</v>
      </c>
      <c r="E126" s="5" t="s">
        <v>164</v>
      </c>
      <c r="F126" s="5" t="s">
        <v>165</v>
      </c>
      <c r="G126" s="5" t="s">
        <v>189</v>
      </c>
      <c r="H126" s="1">
        <v>1</v>
      </c>
      <c r="I126" s="15">
        <f t="shared" si="4"/>
        <v>1</v>
      </c>
      <c r="J126" s="21" t="s">
        <v>27</v>
      </c>
      <c r="K126" s="21">
        <v>12</v>
      </c>
      <c r="L126" s="21" t="s">
        <v>28</v>
      </c>
      <c r="M126" s="16">
        <v>0</v>
      </c>
      <c r="N126" s="17" t="str">
        <f>+VLOOKUP(A126,[1]Datos!A$2:H$2884,5,FALSE)</f>
        <v>01.01.2023</v>
      </c>
      <c r="O126" s="17" t="str">
        <f>+VLOOKUP(A126,[1]Datos!A$2:H$2884,6,FALSE)</f>
        <v>30.12.2023</v>
      </c>
      <c r="P126" s="18">
        <f>+VLOOKUP(A126,[1]Datos!A$2:H$2884,7,FALSE)</f>
        <v>1</v>
      </c>
      <c r="Q126" s="19">
        <f>+VLOOKUP(A126,[1]Datos!A$2:H$2884,8,FALSE)</f>
        <v>0</v>
      </c>
    </row>
    <row r="127" spans="1:19" ht="45" x14ac:dyDescent="0.25">
      <c r="A127" s="1" t="str">
        <f t="shared" si="5"/>
        <v>2020003050222Fortalecimiento institucional manejo</v>
      </c>
      <c r="B127" s="1" t="s">
        <v>162</v>
      </c>
      <c r="C127" s="21" t="s">
        <v>163</v>
      </c>
      <c r="D127" s="20">
        <v>2020003050222</v>
      </c>
      <c r="E127" s="5" t="s">
        <v>164</v>
      </c>
      <c r="F127" s="1" t="s">
        <v>165</v>
      </c>
      <c r="G127" s="16" t="s">
        <v>190</v>
      </c>
      <c r="H127" s="1">
        <v>1</v>
      </c>
      <c r="I127" s="15">
        <f t="shared" si="4"/>
        <v>1</v>
      </c>
      <c r="J127" s="1" t="s">
        <v>27</v>
      </c>
      <c r="K127" s="1">
        <v>7</v>
      </c>
      <c r="L127" s="1" t="s">
        <v>28</v>
      </c>
      <c r="M127" s="16">
        <v>0</v>
      </c>
      <c r="N127" s="17" t="str">
        <f>+VLOOKUP(A127,[1]Datos!A$2:H$2884,5,FALSE)</f>
        <v>01.01.2023</v>
      </c>
      <c r="O127" s="17" t="str">
        <f>+VLOOKUP(A127,[1]Datos!A$2:H$2884,6,FALSE)</f>
        <v>30.12.2023</v>
      </c>
      <c r="P127" s="18">
        <f>+VLOOKUP(A127,[1]Datos!A$2:H$2884,7,FALSE)</f>
        <v>1</v>
      </c>
      <c r="Q127" s="19">
        <f>+VLOOKUP(A127,[1]Datos!A$2:H$2884,8,FALSE)</f>
        <v>0</v>
      </c>
    </row>
    <row r="128" spans="1:19" ht="45" x14ac:dyDescent="0.25">
      <c r="A128" s="1" t="str">
        <f t="shared" si="5"/>
        <v>2021003050095Transporte para capacitación proyectos</v>
      </c>
      <c r="B128" s="5" t="s">
        <v>162</v>
      </c>
      <c r="C128" s="21" t="s">
        <v>191</v>
      </c>
      <c r="D128" s="20">
        <v>2021003050095</v>
      </c>
      <c r="E128" s="5" t="s">
        <v>192</v>
      </c>
      <c r="F128" s="5" t="s">
        <v>193</v>
      </c>
      <c r="G128" s="5" t="s">
        <v>194</v>
      </c>
      <c r="H128" s="1">
        <v>1</v>
      </c>
      <c r="I128" s="15">
        <f t="shared" si="4"/>
        <v>1</v>
      </c>
      <c r="J128" s="21" t="s">
        <v>27</v>
      </c>
      <c r="K128" s="21">
        <v>12</v>
      </c>
      <c r="L128" s="21" t="s">
        <v>28</v>
      </c>
      <c r="M128" s="16">
        <v>1</v>
      </c>
      <c r="N128" s="17" t="str">
        <f>+VLOOKUP(A128,[1]Datos!A$2:H$2884,5,FALSE)</f>
        <v>01.01.2023</v>
      </c>
      <c r="O128" s="17" t="str">
        <f>+VLOOKUP(A128,[1]Datos!A$2:H$2884,6,FALSE)</f>
        <v>30.12.2023</v>
      </c>
      <c r="P128" s="18">
        <f>+VLOOKUP(A128,[1]Datos!A$2:H$2884,7,FALSE)</f>
        <v>1</v>
      </c>
      <c r="Q128" s="19">
        <f>+VLOOKUP(A128,[1]Datos!A$2:H$2884,8,FALSE)</f>
        <v>0</v>
      </c>
      <c r="R128" s="36">
        <v>13500828773</v>
      </c>
      <c r="S128" s="36">
        <v>6096181786</v>
      </c>
    </row>
    <row r="129" spans="1:17" ht="45" x14ac:dyDescent="0.25">
      <c r="A129" s="1" t="str">
        <f t="shared" si="5"/>
        <v>2021003050095Transporte para capacitación PMGRD</v>
      </c>
      <c r="B129" s="5" t="s">
        <v>162</v>
      </c>
      <c r="C129" s="21" t="s">
        <v>191</v>
      </c>
      <c r="D129" s="20">
        <v>2021003050095</v>
      </c>
      <c r="E129" s="5" t="s">
        <v>192</v>
      </c>
      <c r="F129" s="5" t="s">
        <v>193</v>
      </c>
      <c r="G129" s="5" t="s">
        <v>195</v>
      </c>
      <c r="H129" s="1">
        <v>1</v>
      </c>
      <c r="I129" s="15">
        <f t="shared" si="4"/>
        <v>1</v>
      </c>
      <c r="J129" s="21" t="s">
        <v>27</v>
      </c>
      <c r="K129" s="21">
        <v>12</v>
      </c>
      <c r="L129" s="21" t="s">
        <v>28</v>
      </c>
      <c r="M129" s="16">
        <v>1</v>
      </c>
      <c r="N129" s="17" t="str">
        <f>+VLOOKUP(A129,[1]Datos!A$2:H$2884,5,FALSE)</f>
        <v>01.01.2023</v>
      </c>
      <c r="O129" s="17" t="str">
        <f>+VLOOKUP(A129,[1]Datos!A$2:H$2884,6,FALSE)</f>
        <v>30.12.2023</v>
      </c>
      <c r="P129" s="18">
        <f>+VLOOKUP(A129,[1]Datos!A$2:H$2884,7,FALSE)</f>
        <v>1</v>
      </c>
      <c r="Q129" s="19">
        <f>+VLOOKUP(A129,[1]Datos!A$2:H$2884,8,FALSE)</f>
        <v>0</v>
      </c>
    </row>
    <row r="130" spans="1:17" ht="45" x14ac:dyDescent="0.25">
      <c r="A130" s="1" t="str">
        <f t="shared" si="5"/>
        <v>2021003050095Transporte para capacitación FMGRD</v>
      </c>
      <c r="B130" s="5" t="s">
        <v>162</v>
      </c>
      <c r="C130" s="21" t="s">
        <v>191</v>
      </c>
      <c r="D130" s="20">
        <v>2021003050095</v>
      </c>
      <c r="E130" s="5" t="s">
        <v>192</v>
      </c>
      <c r="F130" s="5" t="s">
        <v>193</v>
      </c>
      <c r="G130" s="5" t="s">
        <v>196</v>
      </c>
      <c r="H130" s="1">
        <v>1</v>
      </c>
      <c r="I130" s="15">
        <f t="shared" si="4"/>
        <v>1</v>
      </c>
      <c r="J130" s="21" t="s">
        <v>27</v>
      </c>
      <c r="K130" s="21">
        <v>12</v>
      </c>
      <c r="L130" s="21" t="s">
        <v>28</v>
      </c>
      <c r="M130" s="16">
        <v>1</v>
      </c>
      <c r="N130" s="17" t="str">
        <f>+VLOOKUP(A130,[1]Datos!A$2:H$2884,5,FALSE)</f>
        <v>01.01.2023</v>
      </c>
      <c r="O130" s="17" t="str">
        <f>+VLOOKUP(A130,[1]Datos!A$2:H$2884,6,FALSE)</f>
        <v>30.12.2023</v>
      </c>
      <c r="P130" s="18">
        <f>+VLOOKUP(A130,[1]Datos!A$2:H$2884,7,FALSE)</f>
        <v>1</v>
      </c>
      <c r="Q130" s="19">
        <f>+VLOOKUP(A130,[1]Datos!A$2:H$2884,8,FALSE)</f>
        <v>0</v>
      </c>
    </row>
    <row r="131" spans="1:17" ht="45" x14ac:dyDescent="0.25">
      <c r="A131" s="1" t="str">
        <f t="shared" si="5"/>
        <v>2021003050095Realización jornadas capacitación</v>
      </c>
      <c r="B131" s="5" t="s">
        <v>162</v>
      </c>
      <c r="C131" s="21" t="s">
        <v>191</v>
      </c>
      <c r="D131" s="20">
        <v>2021003050095</v>
      </c>
      <c r="E131" s="5" t="s">
        <v>192</v>
      </c>
      <c r="F131" s="5" t="s">
        <v>193</v>
      </c>
      <c r="G131" s="5" t="s">
        <v>179</v>
      </c>
      <c r="H131" s="1">
        <v>1</v>
      </c>
      <c r="I131" s="15">
        <f t="shared" si="4"/>
        <v>1</v>
      </c>
      <c r="J131" s="21" t="s">
        <v>27</v>
      </c>
      <c r="K131" s="21">
        <v>12</v>
      </c>
      <c r="L131" s="21" t="s">
        <v>28</v>
      </c>
      <c r="M131" s="16">
        <v>15</v>
      </c>
      <c r="N131" s="17" t="str">
        <f>+VLOOKUP(A131,[1]Datos!A$2:H$2884,5,FALSE)</f>
        <v>01.01.2023</v>
      </c>
      <c r="O131" s="17" t="str">
        <f>+VLOOKUP(A131,[1]Datos!A$2:H$2884,6,FALSE)</f>
        <v>30.12.2023</v>
      </c>
      <c r="P131" s="18">
        <f>+VLOOKUP(A131,[1]Datos!A$2:H$2884,7,FALSE)</f>
        <v>1</v>
      </c>
      <c r="Q131" s="19">
        <f>+VLOOKUP(A131,[1]Datos!A$2:H$2884,8,FALSE)</f>
        <v>0</v>
      </c>
    </row>
    <row r="132" spans="1:17" ht="45" x14ac:dyDescent="0.25">
      <c r="A132" s="1" t="str">
        <f t="shared" si="5"/>
        <v>2021003050095Implementar logística para capacitación</v>
      </c>
      <c r="B132" s="5" t="s">
        <v>162</v>
      </c>
      <c r="C132" s="21" t="s">
        <v>191</v>
      </c>
      <c r="D132" s="20">
        <v>2021003050095</v>
      </c>
      <c r="E132" s="5" t="s">
        <v>192</v>
      </c>
      <c r="F132" s="5" t="s">
        <v>193</v>
      </c>
      <c r="G132" s="5" t="s">
        <v>197</v>
      </c>
      <c r="H132" s="1">
        <v>1</v>
      </c>
      <c r="I132" s="15">
        <f t="shared" si="4"/>
        <v>1</v>
      </c>
      <c r="J132" s="21" t="s">
        <v>27</v>
      </c>
      <c r="K132" s="21">
        <v>12</v>
      </c>
      <c r="L132" s="21" t="s">
        <v>28</v>
      </c>
      <c r="M132" s="16">
        <v>15</v>
      </c>
      <c r="N132" s="17" t="str">
        <f>+VLOOKUP(A132,[1]Datos!A$2:H$2884,5,FALSE)</f>
        <v>01.01.2023</v>
      </c>
      <c r="O132" s="17" t="str">
        <f>+VLOOKUP(A132,[1]Datos!A$2:H$2884,6,FALSE)</f>
        <v>30.12.2023</v>
      </c>
      <c r="P132" s="18">
        <f>+VLOOKUP(A132,[1]Datos!A$2:H$2884,7,FALSE)</f>
        <v>1</v>
      </c>
      <c r="Q132" s="19">
        <f>+VLOOKUP(A132,[1]Datos!A$2:H$2884,8,FALSE)</f>
        <v>0</v>
      </c>
    </row>
    <row r="133" spans="1:17" ht="45" x14ac:dyDescent="0.25">
      <c r="A133" s="1" t="str">
        <f t="shared" si="5"/>
        <v>2021003050095Elaboración del material didáctico</v>
      </c>
      <c r="B133" s="5" t="s">
        <v>162</v>
      </c>
      <c r="C133" s="21" t="s">
        <v>191</v>
      </c>
      <c r="D133" s="20">
        <v>2021003050095</v>
      </c>
      <c r="E133" s="5" t="s">
        <v>192</v>
      </c>
      <c r="F133" s="5" t="s">
        <v>193</v>
      </c>
      <c r="G133" s="5" t="s">
        <v>180</v>
      </c>
      <c r="H133" s="1">
        <v>1</v>
      </c>
      <c r="I133" s="15">
        <f t="shared" si="4"/>
        <v>1</v>
      </c>
      <c r="J133" s="21" t="s">
        <v>27</v>
      </c>
      <c r="K133" s="21">
        <v>12</v>
      </c>
      <c r="L133" s="21" t="s">
        <v>28</v>
      </c>
      <c r="M133" s="16">
        <v>1</v>
      </c>
      <c r="N133" s="17" t="str">
        <f>+VLOOKUP(A133,[1]Datos!A$2:H$2884,5,FALSE)</f>
        <v>01.01.2023</v>
      </c>
      <c r="O133" s="17" t="str">
        <f>+VLOOKUP(A133,[1]Datos!A$2:H$2884,6,FALSE)</f>
        <v>30.12.2023</v>
      </c>
      <c r="P133" s="18">
        <f>+VLOOKUP(A133,[1]Datos!A$2:H$2884,7,FALSE)</f>
        <v>1</v>
      </c>
      <c r="Q133" s="19">
        <f>+VLOOKUP(A133,[1]Datos!A$2:H$2884,8,FALSE)</f>
        <v>0</v>
      </c>
    </row>
    <row r="134" spans="1:17" ht="45" x14ac:dyDescent="0.25">
      <c r="A134" s="1" t="str">
        <f t="shared" si="5"/>
        <v>2021003050095Elaborar informe de capacitación</v>
      </c>
      <c r="B134" s="5" t="s">
        <v>162</v>
      </c>
      <c r="C134" s="21" t="s">
        <v>191</v>
      </c>
      <c r="D134" s="20">
        <v>2021003050095</v>
      </c>
      <c r="E134" s="5" t="s">
        <v>192</v>
      </c>
      <c r="F134" s="5" t="s">
        <v>193</v>
      </c>
      <c r="G134" s="5" t="s">
        <v>178</v>
      </c>
      <c r="H134" s="1">
        <v>1</v>
      </c>
      <c r="I134" s="15">
        <f t="shared" ref="I134:I197" si="6">+P134/H134</f>
        <v>1</v>
      </c>
      <c r="J134" s="21" t="s">
        <v>27</v>
      </c>
      <c r="K134" s="21">
        <v>12</v>
      </c>
      <c r="L134" s="21" t="s">
        <v>28</v>
      </c>
      <c r="M134" s="16">
        <v>1</v>
      </c>
      <c r="N134" s="17" t="str">
        <f>+VLOOKUP(A134,[1]Datos!A$2:H$2884,5,FALSE)</f>
        <v>01.01.2023</v>
      </c>
      <c r="O134" s="17" t="str">
        <f>+VLOOKUP(A134,[1]Datos!A$2:H$2884,6,FALSE)</f>
        <v>30.12.2023</v>
      </c>
      <c r="P134" s="18">
        <f>+VLOOKUP(A134,[1]Datos!A$2:H$2884,7,FALSE)</f>
        <v>1</v>
      </c>
      <c r="Q134" s="19">
        <f>+VLOOKUP(A134,[1]Datos!A$2:H$2884,8,FALSE)</f>
        <v>0</v>
      </c>
    </row>
    <row r="135" spans="1:17" ht="45" x14ac:dyDescent="0.25">
      <c r="A135" s="1" t="str">
        <f t="shared" ref="A135:A198" si="7">+CONCATENATE(D135,G135)</f>
        <v>2021003050095Realización de las jornadas</v>
      </c>
      <c r="B135" s="5" t="s">
        <v>162</v>
      </c>
      <c r="C135" s="21" t="s">
        <v>191</v>
      </c>
      <c r="D135" s="20">
        <v>2021003050095</v>
      </c>
      <c r="E135" s="5" t="s">
        <v>192</v>
      </c>
      <c r="F135" s="5" t="s">
        <v>193</v>
      </c>
      <c r="G135" s="5" t="s">
        <v>198</v>
      </c>
      <c r="H135" s="1">
        <v>1</v>
      </c>
      <c r="I135" s="15">
        <f t="shared" si="6"/>
        <v>1</v>
      </c>
      <c r="J135" s="21" t="s">
        <v>27</v>
      </c>
      <c r="K135" s="21">
        <v>12</v>
      </c>
      <c r="L135" s="21" t="s">
        <v>28</v>
      </c>
      <c r="M135" s="16">
        <v>15</v>
      </c>
      <c r="N135" s="17" t="str">
        <f>+VLOOKUP(A135,[1]Datos!A$2:H$2884,5,FALSE)</f>
        <v>01.01.2023</v>
      </c>
      <c r="O135" s="17" t="str">
        <f>+VLOOKUP(A135,[1]Datos!A$2:H$2884,6,FALSE)</f>
        <v>30.12.2023</v>
      </c>
      <c r="P135" s="18">
        <f>+VLOOKUP(A135,[1]Datos!A$2:H$2884,7,FALSE)</f>
        <v>1</v>
      </c>
      <c r="Q135" s="19">
        <f>+VLOOKUP(A135,[1]Datos!A$2:H$2884,8,FALSE)</f>
        <v>0</v>
      </c>
    </row>
    <row r="136" spans="1:17" ht="45" x14ac:dyDescent="0.25">
      <c r="A136" s="1" t="str">
        <f t="shared" si="7"/>
        <v>2021003050095Elaborar informe de capacitación</v>
      </c>
      <c r="B136" s="5" t="s">
        <v>162</v>
      </c>
      <c r="C136" s="21" t="s">
        <v>191</v>
      </c>
      <c r="D136" s="20">
        <v>2021003050095</v>
      </c>
      <c r="E136" s="5" t="s">
        <v>192</v>
      </c>
      <c r="F136" s="5" t="s">
        <v>193</v>
      </c>
      <c r="G136" s="5" t="s">
        <v>178</v>
      </c>
      <c r="H136" s="1">
        <v>1</v>
      </c>
      <c r="I136" s="15">
        <f t="shared" si="6"/>
        <v>1</v>
      </c>
      <c r="J136" s="21" t="s">
        <v>27</v>
      </c>
      <c r="K136" s="21">
        <v>12</v>
      </c>
      <c r="L136" s="21" t="s">
        <v>28</v>
      </c>
      <c r="M136" s="16">
        <v>1</v>
      </c>
      <c r="N136" s="17" t="str">
        <f>+VLOOKUP(A136,[1]Datos!A$2:H$2884,5,FALSE)</f>
        <v>01.01.2023</v>
      </c>
      <c r="O136" s="17" t="str">
        <f>+VLOOKUP(A136,[1]Datos!A$2:H$2884,6,FALSE)</f>
        <v>30.12.2023</v>
      </c>
      <c r="P136" s="18">
        <f>+VLOOKUP(A136,[1]Datos!A$2:H$2884,7,FALSE)</f>
        <v>1</v>
      </c>
      <c r="Q136" s="19">
        <f>+VLOOKUP(A136,[1]Datos!A$2:H$2884,8,FALSE)</f>
        <v>0</v>
      </c>
    </row>
    <row r="137" spans="1:17" ht="45" x14ac:dyDescent="0.25">
      <c r="A137" s="1" t="str">
        <f t="shared" si="7"/>
        <v>2021003050095Programar y citar jornadas capacitación</v>
      </c>
      <c r="B137" s="5" t="s">
        <v>162</v>
      </c>
      <c r="C137" s="21" t="s">
        <v>191</v>
      </c>
      <c r="D137" s="20">
        <v>2021003050095</v>
      </c>
      <c r="E137" s="5" t="s">
        <v>192</v>
      </c>
      <c r="F137" s="5" t="s">
        <v>193</v>
      </c>
      <c r="G137" s="5" t="s">
        <v>199</v>
      </c>
      <c r="H137" s="1">
        <v>1</v>
      </c>
      <c r="I137" s="15">
        <f t="shared" si="6"/>
        <v>1</v>
      </c>
      <c r="J137" s="21" t="s">
        <v>27</v>
      </c>
      <c r="K137" s="21">
        <v>12</v>
      </c>
      <c r="L137" s="21" t="s">
        <v>28</v>
      </c>
      <c r="M137" s="16">
        <v>1</v>
      </c>
      <c r="N137" s="17" t="str">
        <f>+VLOOKUP(A137,[1]Datos!A$2:H$2884,5,FALSE)</f>
        <v>01.01.2023</v>
      </c>
      <c r="O137" s="17" t="str">
        <f>+VLOOKUP(A137,[1]Datos!A$2:H$2884,6,FALSE)</f>
        <v>30.12.2023</v>
      </c>
      <c r="P137" s="18">
        <f>+VLOOKUP(A137,[1]Datos!A$2:H$2884,7,FALSE)</f>
        <v>1</v>
      </c>
      <c r="Q137" s="19">
        <f>+VLOOKUP(A137,[1]Datos!A$2:H$2884,8,FALSE)</f>
        <v>0</v>
      </c>
    </row>
    <row r="138" spans="1:17" ht="45" x14ac:dyDescent="0.25">
      <c r="A138" s="1" t="str">
        <f t="shared" si="7"/>
        <v>2021003050095Implementar logística para capacitación</v>
      </c>
      <c r="B138" s="5" t="s">
        <v>162</v>
      </c>
      <c r="C138" s="21" t="s">
        <v>191</v>
      </c>
      <c r="D138" s="20">
        <v>2021003050095</v>
      </c>
      <c r="E138" s="5" t="s">
        <v>192</v>
      </c>
      <c r="F138" s="5" t="s">
        <v>193</v>
      </c>
      <c r="G138" s="5" t="s">
        <v>197</v>
      </c>
      <c r="H138" s="1">
        <v>1</v>
      </c>
      <c r="I138" s="15">
        <f t="shared" si="6"/>
        <v>1</v>
      </c>
      <c r="J138" s="21" t="s">
        <v>27</v>
      </c>
      <c r="K138" s="21">
        <v>12</v>
      </c>
      <c r="L138" s="21" t="s">
        <v>28</v>
      </c>
      <c r="M138" s="16">
        <v>15</v>
      </c>
      <c r="N138" s="17" t="str">
        <f>+VLOOKUP(A138,[1]Datos!A$2:H$2884,5,FALSE)</f>
        <v>01.01.2023</v>
      </c>
      <c r="O138" s="17" t="str">
        <f>+VLOOKUP(A138,[1]Datos!A$2:H$2884,6,FALSE)</f>
        <v>30.12.2023</v>
      </c>
      <c r="P138" s="18">
        <f>+VLOOKUP(A138,[1]Datos!A$2:H$2884,7,FALSE)</f>
        <v>1</v>
      </c>
      <c r="Q138" s="19">
        <f>+VLOOKUP(A138,[1]Datos!A$2:H$2884,8,FALSE)</f>
        <v>0</v>
      </c>
    </row>
    <row r="139" spans="1:17" ht="45" x14ac:dyDescent="0.25">
      <c r="A139" s="1" t="str">
        <f t="shared" si="7"/>
        <v>2021003050095Elaboración del material didáctico</v>
      </c>
      <c r="B139" s="5" t="s">
        <v>162</v>
      </c>
      <c r="C139" s="21" t="s">
        <v>191</v>
      </c>
      <c r="D139" s="20">
        <v>2021003050095</v>
      </c>
      <c r="E139" s="5" t="s">
        <v>192</v>
      </c>
      <c r="F139" s="5" t="s">
        <v>193</v>
      </c>
      <c r="G139" s="5" t="s">
        <v>180</v>
      </c>
      <c r="H139" s="1">
        <v>1</v>
      </c>
      <c r="I139" s="15">
        <f t="shared" si="6"/>
        <v>1</v>
      </c>
      <c r="J139" s="21" t="s">
        <v>27</v>
      </c>
      <c r="K139" s="21">
        <v>12</v>
      </c>
      <c r="L139" s="21" t="s">
        <v>28</v>
      </c>
      <c r="M139" s="16">
        <v>1</v>
      </c>
      <c r="N139" s="17" t="str">
        <f>+VLOOKUP(A139,[1]Datos!A$2:H$2884,5,FALSE)</f>
        <v>01.01.2023</v>
      </c>
      <c r="O139" s="17" t="str">
        <f>+VLOOKUP(A139,[1]Datos!A$2:H$2884,6,FALSE)</f>
        <v>30.12.2023</v>
      </c>
      <c r="P139" s="18">
        <f>+VLOOKUP(A139,[1]Datos!A$2:H$2884,7,FALSE)</f>
        <v>1</v>
      </c>
      <c r="Q139" s="19">
        <f>+VLOOKUP(A139,[1]Datos!A$2:H$2884,8,FALSE)</f>
        <v>0</v>
      </c>
    </row>
    <row r="140" spans="1:17" ht="45" x14ac:dyDescent="0.25">
      <c r="A140" s="1" t="str">
        <f t="shared" si="7"/>
        <v>2021003050095Realización de las jornadas</v>
      </c>
      <c r="B140" s="5" t="s">
        <v>162</v>
      </c>
      <c r="C140" s="21" t="s">
        <v>191</v>
      </c>
      <c r="D140" s="20">
        <v>2021003050095</v>
      </c>
      <c r="E140" s="5" t="s">
        <v>192</v>
      </c>
      <c r="F140" s="5" t="s">
        <v>193</v>
      </c>
      <c r="G140" s="5" t="s">
        <v>198</v>
      </c>
      <c r="H140" s="1">
        <v>1</v>
      </c>
      <c r="I140" s="15">
        <f t="shared" si="6"/>
        <v>1</v>
      </c>
      <c r="J140" s="21" t="s">
        <v>27</v>
      </c>
      <c r="K140" s="21">
        <v>12</v>
      </c>
      <c r="L140" s="21" t="s">
        <v>28</v>
      </c>
      <c r="M140" s="16">
        <v>15</v>
      </c>
      <c r="N140" s="17" t="str">
        <f>+VLOOKUP(A140,[1]Datos!A$2:H$2884,5,FALSE)</f>
        <v>01.01.2023</v>
      </c>
      <c r="O140" s="17" t="str">
        <f>+VLOOKUP(A140,[1]Datos!A$2:H$2884,6,FALSE)</f>
        <v>30.12.2023</v>
      </c>
      <c r="P140" s="18">
        <f>+VLOOKUP(A140,[1]Datos!A$2:H$2884,7,FALSE)</f>
        <v>1</v>
      </c>
      <c r="Q140" s="19">
        <f>+VLOOKUP(A140,[1]Datos!A$2:H$2884,8,FALSE)</f>
        <v>0</v>
      </c>
    </row>
    <row r="141" spans="1:17" ht="45" x14ac:dyDescent="0.25">
      <c r="A141" s="1" t="str">
        <f t="shared" si="7"/>
        <v>2021003050095Programar y citar jornadas capacitación</v>
      </c>
      <c r="B141" s="5" t="s">
        <v>162</v>
      </c>
      <c r="C141" s="21" t="s">
        <v>191</v>
      </c>
      <c r="D141" s="20">
        <v>2021003050095</v>
      </c>
      <c r="E141" s="5" t="s">
        <v>192</v>
      </c>
      <c r="F141" s="5" t="s">
        <v>193</v>
      </c>
      <c r="G141" s="5" t="s">
        <v>199</v>
      </c>
      <c r="H141" s="1">
        <v>1</v>
      </c>
      <c r="I141" s="15">
        <f t="shared" si="6"/>
        <v>1</v>
      </c>
      <c r="J141" s="21" t="s">
        <v>27</v>
      </c>
      <c r="K141" s="21">
        <v>12</v>
      </c>
      <c r="L141" s="21" t="s">
        <v>28</v>
      </c>
      <c r="M141" s="16">
        <v>1</v>
      </c>
      <c r="N141" s="17" t="str">
        <f>+VLOOKUP(A141,[1]Datos!A$2:H$2884,5,FALSE)</f>
        <v>01.01.2023</v>
      </c>
      <c r="O141" s="17" t="str">
        <f>+VLOOKUP(A141,[1]Datos!A$2:H$2884,6,FALSE)</f>
        <v>30.12.2023</v>
      </c>
      <c r="P141" s="18">
        <f>+VLOOKUP(A141,[1]Datos!A$2:H$2884,7,FALSE)</f>
        <v>1</v>
      </c>
      <c r="Q141" s="19">
        <f>+VLOOKUP(A141,[1]Datos!A$2:H$2884,8,FALSE)</f>
        <v>0</v>
      </c>
    </row>
    <row r="142" spans="1:17" ht="45" x14ac:dyDescent="0.25">
      <c r="A142" s="1" t="str">
        <f t="shared" si="7"/>
        <v>2021003050095Programar y citar jornadas capacitación</v>
      </c>
      <c r="B142" s="5" t="s">
        <v>162</v>
      </c>
      <c r="C142" s="21" t="s">
        <v>191</v>
      </c>
      <c r="D142" s="20">
        <v>2021003050095</v>
      </c>
      <c r="E142" s="5" t="s">
        <v>192</v>
      </c>
      <c r="F142" s="5" t="s">
        <v>193</v>
      </c>
      <c r="G142" s="5" t="s">
        <v>199</v>
      </c>
      <c r="H142" s="1">
        <v>1</v>
      </c>
      <c r="I142" s="15">
        <f t="shared" si="6"/>
        <v>1</v>
      </c>
      <c r="J142" s="21" t="s">
        <v>27</v>
      </c>
      <c r="K142" s="21">
        <v>12</v>
      </c>
      <c r="L142" s="21" t="s">
        <v>28</v>
      </c>
      <c r="M142" s="16">
        <v>1</v>
      </c>
      <c r="N142" s="17" t="str">
        <f>+VLOOKUP(A142,[1]Datos!A$2:H$2884,5,FALSE)</f>
        <v>01.01.2023</v>
      </c>
      <c r="O142" s="17" t="str">
        <f>+VLOOKUP(A142,[1]Datos!A$2:H$2884,6,FALSE)</f>
        <v>30.12.2023</v>
      </c>
      <c r="P142" s="18">
        <f>+VLOOKUP(A142,[1]Datos!A$2:H$2884,7,FALSE)</f>
        <v>1</v>
      </c>
      <c r="Q142" s="19">
        <f>+VLOOKUP(A142,[1]Datos!A$2:H$2884,8,FALSE)</f>
        <v>0</v>
      </c>
    </row>
    <row r="143" spans="1:17" ht="45" x14ac:dyDescent="0.25">
      <c r="A143" s="1" t="str">
        <f t="shared" si="7"/>
        <v>2021003050095Elaborar informe de capacitación</v>
      </c>
      <c r="B143" s="5" t="s">
        <v>162</v>
      </c>
      <c r="C143" s="21" t="s">
        <v>191</v>
      </c>
      <c r="D143" s="20">
        <v>2021003050095</v>
      </c>
      <c r="E143" s="5" t="s">
        <v>192</v>
      </c>
      <c r="F143" s="5" t="s">
        <v>193</v>
      </c>
      <c r="G143" s="5" t="s">
        <v>178</v>
      </c>
      <c r="H143" s="1">
        <v>1</v>
      </c>
      <c r="I143" s="15">
        <f t="shared" si="6"/>
        <v>1</v>
      </c>
      <c r="J143" s="21" t="s">
        <v>27</v>
      </c>
      <c r="K143" s="21">
        <v>12</v>
      </c>
      <c r="L143" s="21" t="s">
        <v>28</v>
      </c>
      <c r="M143" s="16">
        <v>1</v>
      </c>
      <c r="N143" s="17" t="str">
        <f>+VLOOKUP(A143,[1]Datos!A$2:H$2884,5,FALSE)</f>
        <v>01.01.2023</v>
      </c>
      <c r="O143" s="17" t="str">
        <f>+VLOOKUP(A143,[1]Datos!A$2:H$2884,6,FALSE)</f>
        <v>30.12.2023</v>
      </c>
      <c r="P143" s="18">
        <f>+VLOOKUP(A143,[1]Datos!A$2:H$2884,7,FALSE)</f>
        <v>1</v>
      </c>
      <c r="Q143" s="19">
        <f>+VLOOKUP(A143,[1]Datos!A$2:H$2884,8,FALSE)</f>
        <v>0</v>
      </c>
    </row>
    <row r="144" spans="1:17" ht="45" x14ac:dyDescent="0.25">
      <c r="A144" s="1" t="str">
        <f t="shared" si="7"/>
        <v>2021003050095Elaboración del material didáctico</v>
      </c>
      <c r="B144" s="5" t="s">
        <v>162</v>
      </c>
      <c r="C144" s="21" t="s">
        <v>191</v>
      </c>
      <c r="D144" s="20">
        <v>2021003050095</v>
      </c>
      <c r="E144" s="5" t="s">
        <v>192</v>
      </c>
      <c r="F144" s="5" t="s">
        <v>193</v>
      </c>
      <c r="G144" s="5" t="s">
        <v>180</v>
      </c>
      <c r="H144" s="1">
        <v>1</v>
      </c>
      <c r="I144" s="15">
        <f t="shared" si="6"/>
        <v>1</v>
      </c>
      <c r="J144" s="21" t="s">
        <v>27</v>
      </c>
      <c r="K144" s="21">
        <v>12</v>
      </c>
      <c r="L144" s="21" t="s">
        <v>28</v>
      </c>
      <c r="M144" s="16">
        <v>1</v>
      </c>
      <c r="N144" s="17" t="str">
        <f>+VLOOKUP(A144,[1]Datos!A$2:H$2884,5,FALSE)</f>
        <v>01.01.2023</v>
      </c>
      <c r="O144" s="17" t="str">
        <f>+VLOOKUP(A144,[1]Datos!A$2:H$2884,6,FALSE)</f>
        <v>30.12.2023</v>
      </c>
      <c r="P144" s="18">
        <f>+VLOOKUP(A144,[1]Datos!A$2:H$2884,7,FALSE)</f>
        <v>1</v>
      </c>
      <c r="Q144" s="19">
        <f>+VLOOKUP(A144,[1]Datos!A$2:H$2884,8,FALSE)</f>
        <v>0</v>
      </c>
    </row>
    <row r="145" spans="1:19" ht="45" x14ac:dyDescent="0.25">
      <c r="A145" s="1" t="str">
        <f t="shared" si="7"/>
        <v>2021003050095Implementar logística para capacitación</v>
      </c>
      <c r="B145" s="5" t="s">
        <v>162</v>
      </c>
      <c r="C145" s="21" t="s">
        <v>191</v>
      </c>
      <c r="D145" s="20">
        <v>2021003050095</v>
      </c>
      <c r="E145" s="5" t="s">
        <v>192</v>
      </c>
      <c r="F145" s="5" t="s">
        <v>193</v>
      </c>
      <c r="G145" s="5" t="s">
        <v>197</v>
      </c>
      <c r="H145" s="1">
        <v>1</v>
      </c>
      <c r="I145" s="15">
        <f t="shared" si="6"/>
        <v>1</v>
      </c>
      <c r="J145" s="21" t="s">
        <v>27</v>
      </c>
      <c r="K145" s="21">
        <v>12</v>
      </c>
      <c r="L145" s="21" t="s">
        <v>28</v>
      </c>
      <c r="M145" s="16">
        <v>15</v>
      </c>
      <c r="N145" s="17" t="str">
        <f>+VLOOKUP(A145,[1]Datos!A$2:H$2884,5,FALSE)</f>
        <v>01.01.2023</v>
      </c>
      <c r="O145" s="17" t="str">
        <f>+VLOOKUP(A145,[1]Datos!A$2:H$2884,6,FALSE)</f>
        <v>30.12.2023</v>
      </c>
      <c r="P145" s="18">
        <f>+VLOOKUP(A145,[1]Datos!A$2:H$2884,7,FALSE)</f>
        <v>1</v>
      </c>
      <c r="Q145" s="19">
        <f>+VLOOKUP(A145,[1]Datos!A$2:H$2884,8,FALSE)</f>
        <v>0</v>
      </c>
    </row>
    <row r="146" spans="1:19" ht="45" x14ac:dyDescent="0.25">
      <c r="A146" s="1" t="str">
        <f t="shared" si="7"/>
        <v>2021003050095Identificar la necesidad</v>
      </c>
      <c r="B146" s="5" t="s">
        <v>162</v>
      </c>
      <c r="C146" s="21" t="s">
        <v>191</v>
      </c>
      <c r="D146" s="20">
        <v>2021003050095</v>
      </c>
      <c r="E146" s="5" t="s">
        <v>192</v>
      </c>
      <c r="F146" s="5" t="s">
        <v>193</v>
      </c>
      <c r="G146" s="5" t="s">
        <v>200</v>
      </c>
      <c r="H146" s="1">
        <v>1</v>
      </c>
      <c r="I146" s="15">
        <f t="shared" si="6"/>
        <v>1</v>
      </c>
      <c r="J146" s="21" t="s">
        <v>27</v>
      </c>
      <c r="K146" s="21">
        <v>12</v>
      </c>
      <c r="L146" s="21" t="s">
        <v>28</v>
      </c>
      <c r="M146" s="16">
        <v>1</v>
      </c>
      <c r="N146" s="17" t="str">
        <f>+VLOOKUP(A146,[1]Datos!A$2:H$2884,5,FALSE)</f>
        <v>01.01.2023</v>
      </c>
      <c r="O146" s="17" t="str">
        <f>+VLOOKUP(A146,[1]Datos!A$2:H$2884,6,FALSE)</f>
        <v>30.12.2023</v>
      </c>
      <c r="P146" s="18">
        <f>+VLOOKUP(A146,[1]Datos!A$2:H$2884,7,FALSE)</f>
        <v>1</v>
      </c>
      <c r="Q146" s="19">
        <f>+VLOOKUP(A146,[1]Datos!A$2:H$2884,8,FALSE)</f>
        <v>0</v>
      </c>
    </row>
    <row r="147" spans="1:19" ht="45" x14ac:dyDescent="0.25">
      <c r="A147" s="1" t="str">
        <f t="shared" si="7"/>
        <v>2021003050095Elaboración estudios y diseños</v>
      </c>
      <c r="B147" s="5" t="s">
        <v>162</v>
      </c>
      <c r="C147" s="21" t="s">
        <v>191</v>
      </c>
      <c r="D147" s="20">
        <v>2021003050095</v>
      </c>
      <c r="E147" s="5" t="s">
        <v>192</v>
      </c>
      <c r="F147" s="5" t="s">
        <v>193</v>
      </c>
      <c r="G147" s="5" t="s">
        <v>201</v>
      </c>
      <c r="H147" s="1">
        <v>1</v>
      </c>
      <c r="I147" s="15">
        <f t="shared" si="6"/>
        <v>1</v>
      </c>
      <c r="J147" s="21" t="s">
        <v>27</v>
      </c>
      <c r="K147" s="21">
        <v>12</v>
      </c>
      <c r="L147" s="21" t="s">
        <v>28</v>
      </c>
      <c r="M147" s="16">
        <v>16</v>
      </c>
      <c r="N147" s="17" t="str">
        <f>+VLOOKUP(A147,[1]Datos!A$2:H$2884,5,FALSE)</f>
        <v>01.01.2023</v>
      </c>
      <c r="O147" s="17" t="str">
        <f>+VLOOKUP(A147,[1]Datos!A$2:H$2884,6,FALSE)</f>
        <v>30.12.2023</v>
      </c>
      <c r="P147" s="18">
        <f>+VLOOKUP(A147,[1]Datos!A$2:H$2884,7,FALSE)</f>
        <v>1</v>
      </c>
      <c r="Q147" s="19">
        <f>+VLOOKUP(A147,[1]Datos!A$2:H$2884,8,FALSE)</f>
        <v>0</v>
      </c>
    </row>
    <row r="148" spans="1:19" ht="45" x14ac:dyDescent="0.25">
      <c r="A148" s="1" t="str">
        <f t="shared" si="7"/>
        <v>2021003050095Procesos de contratación pública</v>
      </c>
      <c r="B148" s="5" t="s">
        <v>162</v>
      </c>
      <c r="C148" s="21" t="s">
        <v>191</v>
      </c>
      <c r="D148" s="20">
        <v>2021003050095</v>
      </c>
      <c r="E148" s="5" t="s">
        <v>192</v>
      </c>
      <c r="F148" s="5" t="s">
        <v>193</v>
      </c>
      <c r="G148" s="5" t="s">
        <v>202</v>
      </c>
      <c r="H148" s="1">
        <v>1</v>
      </c>
      <c r="I148" s="15">
        <f t="shared" si="6"/>
        <v>1</v>
      </c>
      <c r="J148" s="21" t="s">
        <v>27</v>
      </c>
      <c r="K148" s="21">
        <v>12</v>
      </c>
      <c r="L148" s="21" t="s">
        <v>28</v>
      </c>
      <c r="M148" s="16">
        <v>1</v>
      </c>
      <c r="N148" s="17" t="str">
        <f>+VLOOKUP(A148,[1]Datos!A$2:H$2884,5,FALSE)</f>
        <v>01.01.2023</v>
      </c>
      <c r="O148" s="17" t="str">
        <f>+VLOOKUP(A148,[1]Datos!A$2:H$2884,6,FALSE)</f>
        <v>30.12.2023</v>
      </c>
      <c r="P148" s="18">
        <f>+VLOOKUP(A148,[1]Datos!A$2:H$2884,7,FALSE)</f>
        <v>1</v>
      </c>
      <c r="Q148" s="19">
        <f>+VLOOKUP(A148,[1]Datos!A$2:H$2884,8,FALSE)</f>
        <v>0</v>
      </c>
    </row>
    <row r="149" spans="1:19" ht="45" x14ac:dyDescent="0.25">
      <c r="A149" s="1" t="str">
        <f t="shared" si="7"/>
        <v>2021003050095Ejecución de contratos</v>
      </c>
      <c r="B149" s="5" t="s">
        <v>162</v>
      </c>
      <c r="C149" s="21" t="s">
        <v>191</v>
      </c>
      <c r="D149" s="20">
        <v>2021003050095</v>
      </c>
      <c r="E149" s="5" t="s">
        <v>192</v>
      </c>
      <c r="F149" s="5" t="s">
        <v>193</v>
      </c>
      <c r="G149" s="5" t="s">
        <v>203</v>
      </c>
      <c r="H149" s="1">
        <v>1</v>
      </c>
      <c r="I149" s="15">
        <f t="shared" si="6"/>
        <v>1</v>
      </c>
      <c r="J149" s="21" t="s">
        <v>27</v>
      </c>
      <c r="K149" s="21">
        <v>12</v>
      </c>
      <c r="L149" s="21" t="s">
        <v>28</v>
      </c>
      <c r="M149" s="16">
        <v>1</v>
      </c>
      <c r="N149" s="17" t="str">
        <f>+VLOOKUP(A149,[1]Datos!A$2:H$2884,5,FALSE)</f>
        <v>01.01.2023</v>
      </c>
      <c r="O149" s="17" t="str">
        <f>+VLOOKUP(A149,[1]Datos!A$2:H$2884,6,FALSE)</f>
        <v>30.12.2023</v>
      </c>
      <c r="P149" s="18">
        <f>+VLOOKUP(A149,[1]Datos!A$2:H$2884,7,FALSE)</f>
        <v>1</v>
      </c>
      <c r="Q149" s="19">
        <f>+VLOOKUP(A149,[1]Datos!A$2:H$2884,8,FALSE)</f>
        <v>0</v>
      </c>
    </row>
    <row r="150" spans="1:19" ht="45" x14ac:dyDescent="0.25">
      <c r="A150" s="1" t="str">
        <f t="shared" si="7"/>
        <v>2021003050095Practicantes de apoyo</v>
      </c>
      <c r="B150" s="5" t="s">
        <v>162</v>
      </c>
      <c r="C150" s="21" t="s">
        <v>191</v>
      </c>
      <c r="D150" s="20">
        <v>2021003050095</v>
      </c>
      <c r="E150" s="5" t="s">
        <v>192</v>
      </c>
      <c r="F150" s="5" t="s">
        <v>193</v>
      </c>
      <c r="G150" s="5" t="s">
        <v>188</v>
      </c>
      <c r="H150" s="1">
        <v>1</v>
      </c>
      <c r="I150" s="15">
        <f t="shared" si="6"/>
        <v>1</v>
      </c>
      <c r="J150" s="21" t="s">
        <v>27</v>
      </c>
      <c r="K150" s="21">
        <v>12</v>
      </c>
      <c r="L150" s="21" t="s">
        <v>28</v>
      </c>
      <c r="M150" s="16">
        <v>2</v>
      </c>
      <c r="N150" s="17" t="str">
        <f>+VLOOKUP(A150,[1]Datos!A$2:H$2884,5,FALSE)</f>
        <v>01.01.2023</v>
      </c>
      <c r="O150" s="17" t="str">
        <f>+VLOOKUP(A150,[1]Datos!A$2:H$2884,6,FALSE)</f>
        <v>30.12.2023</v>
      </c>
      <c r="P150" s="18">
        <f>+VLOOKUP(A150,[1]Datos!A$2:H$2884,7,FALSE)</f>
        <v>1</v>
      </c>
      <c r="Q150" s="19">
        <f>+VLOOKUP(A150,[1]Datos!A$2:H$2884,8,FALSE)</f>
        <v>0</v>
      </c>
    </row>
    <row r="151" spans="1:19" ht="45" x14ac:dyDescent="0.25">
      <c r="A151" s="1" t="str">
        <f t="shared" si="7"/>
        <v>2021003050095Elaborar estudios previos contratación</v>
      </c>
      <c r="B151" s="5" t="s">
        <v>162</v>
      </c>
      <c r="C151" s="21" t="s">
        <v>191</v>
      </c>
      <c r="D151" s="20">
        <v>2021003050095</v>
      </c>
      <c r="E151" s="5" t="s">
        <v>192</v>
      </c>
      <c r="F151" s="5" t="s">
        <v>193</v>
      </c>
      <c r="G151" s="5" t="s">
        <v>204</v>
      </c>
      <c r="H151" s="1">
        <v>1</v>
      </c>
      <c r="I151" s="15">
        <f t="shared" si="6"/>
        <v>1</v>
      </c>
      <c r="J151" s="21" t="s">
        <v>27</v>
      </c>
      <c r="K151" s="21">
        <v>12</v>
      </c>
      <c r="L151" s="21" t="s">
        <v>28</v>
      </c>
      <c r="M151" s="16">
        <v>1</v>
      </c>
      <c r="N151" s="17" t="str">
        <f>+VLOOKUP(A151,[1]Datos!A$2:H$2884,5,FALSE)</f>
        <v>01.01.2023</v>
      </c>
      <c r="O151" s="17" t="str">
        <f>+VLOOKUP(A151,[1]Datos!A$2:H$2884,6,FALSE)</f>
        <v>30.12.2023</v>
      </c>
      <c r="P151" s="18">
        <f>+VLOOKUP(A151,[1]Datos!A$2:H$2884,7,FALSE)</f>
        <v>1</v>
      </c>
      <c r="Q151" s="19">
        <f>+VLOOKUP(A151,[1]Datos!A$2:H$2884,8,FALSE)</f>
        <v>0</v>
      </c>
    </row>
    <row r="152" spans="1:19" ht="45" x14ac:dyDescent="0.25">
      <c r="A152" s="1" t="str">
        <f t="shared" si="7"/>
        <v>2021003050095Asesoría y asistencia técnica a los muni</v>
      </c>
      <c r="B152" s="5" t="s">
        <v>162</v>
      </c>
      <c r="C152" s="21" t="s">
        <v>191</v>
      </c>
      <c r="D152" s="20">
        <v>2021003050095</v>
      </c>
      <c r="E152" s="21" t="s">
        <v>192</v>
      </c>
      <c r="F152" s="21" t="s">
        <v>193</v>
      </c>
      <c r="G152" s="21" t="s">
        <v>205</v>
      </c>
      <c r="H152" s="1">
        <v>1</v>
      </c>
      <c r="I152" s="15">
        <f t="shared" si="6"/>
        <v>1</v>
      </c>
      <c r="J152" s="21" t="s">
        <v>27</v>
      </c>
      <c r="K152" s="21">
        <v>12</v>
      </c>
      <c r="L152" s="21" t="s">
        <v>206</v>
      </c>
      <c r="M152" s="16">
        <v>15</v>
      </c>
      <c r="N152" s="17" t="str">
        <f>+VLOOKUP(A152,[1]Datos!A$2:H$2884,5,FALSE)</f>
        <v>01.01.2023</v>
      </c>
      <c r="O152" s="17" t="str">
        <f>+VLOOKUP(A152,[1]Datos!A$2:H$2884,6,FALSE)</f>
        <v>30.12.2023</v>
      </c>
      <c r="P152" s="18">
        <f>+VLOOKUP(A152,[1]Datos!A$2:H$2884,7,FALSE)</f>
        <v>1</v>
      </c>
      <c r="Q152" s="19">
        <f>+VLOOKUP(A152,[1]Datos!A$2:H$2884,8,FALSE)</f>
        <v>0</v>
      </c>
    </row>
    <row r="153" spans="1:19" ht="45" x14ac:dyDescent="0.25">
      <c r="A153" s="1" t="str">
        <f t="shared" si="7"/>
        <v>2021003050095Fortalecimiento institucional reduccion</v>
      </c>
      <c r="B153" s="1" t="s">
        <v>162</v>
      </c>
      <c r="C153" s="21" t="s">
        <v>191</v>
      </c>
      <c r="D153" s="20">
        <v>2021003050095</v>
      </c>
      <c r="E153" s="5" t="s">
        <v>192</v>
      </c>
      <c r="F153" s="1" t="s">
        <v>193</v>
      </c>
      <c r="G153" s="16" t="s">
        <v>207</v>
      </c>
      <c r="H153" s="1">
        <v>1</v>
      </c>
      <c r="I153" s="15">
        <f t="shared" si="6"/>
        <v>1</v>
      </c>
      <c r="J153" s="1" t="s">
        <v>27</v>
      </c>
      <c r="K153" s="1">
        <v>7</v>
      </c>
      <c r="L153" s="1" t="s">
        <v>208</v>
      </c>
      <c r="M153" s="16">
        <v>1</v>
      </c>
      <c r="N153" s="17" t="str">
        <f>+VLOOKUP(A153,[1]Datos!A$2:H$2884,5,FALSE)</f>
        <v>01.01.2023</v>
      </c>
      <c r="O153" s="17" t="str">
        <f>+VLOOKUP(A153,[1]Datos!A$2:H$2884,6,FALSE)</f>
        <v>30.12.2023</v>
      </c>
      <c r="P153" s="18">
        <f>+VLOOKUP(A153,[1]Datos!A$2:H$2884,7,FALSE)</f>
        <v>1</v>
      </c>
      <c r="Q153" s="19">
        <f>+VLOOKUP(A153,[1]Datos!A$2:H$2884,8,FALSE)</f>
        <v>0</v>
      </c>
    </row>
    <row r="154" spans="1:19" ht="45" x14ac:dyDescent="0.25">
      <c r="A154" s="1" t="str">
        <f t="shared" si="7"/>
        <v>2021003050097Difusión de las campañas</v>
      </c>
      <c r="B154" s="5" t="s">
        <v>162</v>
      </c>
      <c r="C154" s="21" t="s">
        <v>209</v>
      </c>
      <c r="D154" s="20">
        <v>2021003050097</v>
      </c>
      <c r="E154" s="5" t="s">
        <v>210</v>
      </c>
      <c r="F154" s="5" t="s">
        <v>211</v>
      </c>
      <c r="G154" s="5" t="s">
        <v>212</v>
      </c>
      <c r="H154" s="1">
        <v>1</v>
      </c>
      <c r="I154" s="15">
        <f t="shared" si="6"/>
        <v>1</v>
      </c>
      <c r="J154" s="21" t="s">
        <v>27</v>
      </c>
      <c r="K154" s="21">
        <v>12</v>
      </c>
      <c r="L154" s="21" t="s">
        <v>28</v>
      </c>
      <c r="M154" s="16">
        <v>1</v>
      </c>
      <c r="N154" s="17" t="str">
        <f>+VLOOKUP(A154,[1]Datos!A$2:H$2884,5,FALSE)</f>
        <v>01.01.2023</v>
      </c>
      <c r="O154" s="17" t="str">
        <f>+VLOOKUP(A154,[1]Datos!A$2:H$2884,6,FALSE)</f>
        <v>30.12.2023</v>
      </c>
      <c r="P154" s="18">
        <f>+VLOOKUP(A154,[1]Datos!A$2:H$2884,7,FALSE)</f>
        <v>1</v>
      </c>
      <c r="Q154" s="19">
        <f>+VLOOKUP(A154,[1]Datos!A$2:H$2884,8,FALSE)</f>
        <v>0</v>
      </c>
      <c r="R154" s="36">
        <v>7164295535</v>
      </c>
      <c r="S154" s="36">
        <v>3359177757</v>
      </c>
    </row>
    <row r="155" spans="1:19" ht="45" x14ac:dyDescent="0.25">
      <c r="A155" s="1" t="str">
        <f t="shared" si="7"/>
        <v>2021003050097Diseño de campañas</v>
      </c>
      <c r="B155" s="5" t="s">
        <v>162</v>
      </c>
      <c r="C155" s="21" t="s">
        <v>209</v>
      </c>
      <c r="D155" s="20">
        <v>2021003050097</v>
      </c>
      <c r="E155" s="5" t="s">
        <v>210</v>
      </c>
      <c r="F155" s="5" t="s">
        <v>211</v>
      </c>
      <c r="G155" s="5" t="s">
        <v>213</v>
      </c>
      <c r="H155" s="1">
        <v>1</v>
      </c>
      <c r="I155" s="15">
        <f t="shared" si="6"/>
        <v>1</v>
      </c>
      <c r="J155" s="21" t="s">
        <v>27</v>
      </c>
      <c r="K155" s="21">
        <v>12</v>
      </c>
      <c r="L155" s="21" t="s">
        <v>28</v>
      </c>
      <c r="M155" s="16">
        <v>4</v>
      </c>
      <c r="N155" s="17" t="str">
        <f>+VLOOKUP(A155,[1]Datos!A$2:H$2884,5,FALSE)</f>
        <v>01.01.2023</v>
      </c>
      <c r="O155" s="17" t="str">
        <f>+VLOOKUP(A155,[1]Datos!A$2:H$2884,6,FALSE)</f>
        <v>30.12.2023</v>
      </c>
      <c r="P155" s="18">
        <f>+VLOOKUP(A155,[1]Datos!A$2:H$2884,7,FALSE)</f>
        <v>1</v>
      </c>
      <c r="Q155" s="19">
        <f>+VLOOKUP(A155,[1]Datos!A$2:H$2884,8,FALSE)</f>
        <v>0</v>
      </c>
    </row>
    <row r="156" spans="1:19" ht="45" x14ac:dyDescent="0.25">
      <c r="A156" s="1" t="str">
        <f t="shared" si="7"/>
        <v>2021003050097Material impreso-digital de las campañas</v>
      </c>
      <c r="B156" s="5" t="s">
        <v>162</v>
      </c>
      <c r="C156" s="21" t="s">
        <v>209</v>
      </c>
      <c r="D156" s="20">
        <v>2021003050097</v>
      </c>
      <c r="E156" s="5" t="s">
        <v>210</v>
      </c>
      <c r="F156" s="5" t="s">
        <v>211</v>
      </c>
      <c r="G156" s="5" t="s">
        <v>214</v>
      </c>
      <c r="H156" s="1">
        <v>1</v>
      </c>
      <c r="I156" s="15">
        <f t="shared" si="6"/>
        <v>1</v>
      </c>
      <c r="J156" s="21" t="s">
        <v>27</v>
      </c>
      <c r="K156" s="21">
        <v>12</v>
      </c>
      <c r="L156" s="21" t="s">
        <v>28</v>
      </c>
      <c r="M156" s="16">
        <v>2</v>
      </c>
      <c r="N156" s="17" t="str">
        <f>+VLOOKUP(A156,[1]Datos!A$2:H$2884,5,FALSE)</f>
        <v>01.01.2023</v>
      </c>
      <c r="O156" s="17" t="str">
        <f>+VLOOKUP(A156,[1]Datos!A$2:H$2884,6,FALSE)</f>
        <v>30.12.2023</v>
      </c>
      <c r="P156" s="18">
        <f>+VLOOKUP(A156,[1]Datos!A$2:H$2884,7,FALSE)</f>
        <v>1</v>
      </c>
      <c r="Q156" s="19">
        <f>+VLOOKUP(A156,[1]Datos!A$2:H$2884,8,FALSE)</f>
        <v>0</v>
      </c>
    </row>
    <row r="157" spans="1:19" ht="45" x14ac:dyDescent="0.25">
      <c r="A157" s="1" t="str">
        <f t="shared" si="7"/>
        <v>2021003050097Análisis y diseño del SIGRAN</v>
      </c>
      <c r="B157" s="5" t="s">
        <v>162</v>
      </c>
      <c r="C157" s="21" t="s">
        <v>209</v>
      </c>
      <c r="D157" s="20">
        <v>2021003050097</v>
      </c>
      <c r="E157" s="5" t="s">
        <v>210</v>
      </c>
      <c r="F157" s="5" t="s">
        <v>211</v>
      </c>
      <c r="G157" s="5" t="s">
        <v>215</v>
      </c>
      <c r="H157" s="1">
        <v>1</v>
      </c>
      <c r="I157" s="15">
        <f t="shared" si="6"/>
        <v>1</v>
      </c>
      <c r="J157" s="21" t="s">
        <v>27</v>
      </c>
      <c r="K157" s="21">
        <v>12</v>
      </c>
      <c r="L157" s="21" t="s">
        <v>28</v>
      </c>
      <c r="M157" s="16">
        <v>1</v>
      </c>
      <c r="N157" s="17" t="str">
        <f>+VLOOKUP(A157,[1]Datos!A$2:H$2884,5,FALSE)</f>
        <v>01.01.2023</v>
      </c>
      <c r="O157" s="17" t="str">
        <f>+VLOOKUP(A157,[1]Datos!A$2:H$2884,6,FALSE)</f>
        <v>30.12.2023</v>
      </c>
      <c r="P157" s="18">
        <f>+VLOOKUP(A157,[1]Datos!A$2:H$2884,7,FALSE)</f>
        <v>1</v>
      </c>
      <c r="Q157" s="19">
        <f>+VLOOKUP(A157,[1]Datos!A$2:H$2884,8,FALSE)</f>
        <v>0</v>
      </c>
    </row>
    <row r="158" spans="1:19" ht="45" x14ac:dyDescent="0.25">
      <c r="A158" s="1" t="str">
        <f t="shared" si="7"/>
        <v>2021003050097Implementación del SIGRAN</v>
      </c>
      <c r="B158" s="5" t="s">
        <v>162</v>
      </c>
      <c r="C158" s="21" t="s">
        <v>209</v>
      </c>
      <c r="D158" s="20">
        <v>2021003050097</v>
      </c>
      <c r="E158" s="5" t="s">
        <v>210</v>
      </c>
      <c r="F158" s="5" t="s">
        <v>211</v>
      </c>
      <c r="G158" s="5" t="s">
        <v>216</v>
      </c>
      <c r="H158" s="1">
        <v>1</v>
      </c>
      <c r="I158" s="15">
        <f t="shared" si="6"/>
        <v>1</v>
      </c>
      <c r="J158" s="21" t="s">
        <v>27</v>
      </c>
      <c r="K158" s="21">
        <v>12</v>
      </c>
      <c r="L158" s="21" t="s">
        <v>28</v>
      </c>
      <c r="M158" s="16">
        <v>1</v>
      </c>
      <c r="N158" s="17" t="str">
        <f>+VLOOKUP(A158,[1]Datos!A$2:H$2884,5,FALSE)</f>
        <v>01.01.2023</v>
      </c>
      <c r="O158" s="17" t="str">
        <f>+VLOOKUP(A158,[1]Datos!A$2:H$2884,6,FALSE)</f>
        <v>30.12.2023</v>
      </c>
      <c r="P158" s="18">
        <f>+VLOOKUP(A158,[1]Datos!A$2:H$2884,7,FALSE)</f>
        <v>1</v>
      </c>
      <c r="Q158" s="19">
        <f>+VLOOKUP(A158,[1]Datos!A$2:H$2884,8,FALSE)</f>
        <v>0</v>
      </c>
    </row>
    <row r="159" spans="1:19" ht="45" x14ac:dyDescent="0.25">
      <c r="A159" s="1" t="str">
        <f t="shared" si="7"/>
        <v>2021003050097Capacitación y uso del SIGRAN</v>
      </c>
      <c r="B159" s="5" t="s">
        <v>162</v>
      </c>
      <c r="C159" s="21" t="s">
        <v>209</v>
      </c>
      <c r="D159" s="20">
        <v>2021003050097</v>
      </c>
      <c r="E159" s="5" t="s">
        <v>210</v>
      </c>
      <c r="F159" s="5" t="s">
        <v>211</v>
      </c>
      <c r="G159" s="5" t="s">
        <v>217</v>
      </c>
      <c r="H159" s="1">
        <v>1</v>
      </c>
      <c r="I159" s="15">
        <f t="shared" si="6"/>
        <v>1</v>
      </c>
      <c r="J159" s="21" t="s">
        <v>27</v>
      </c>
      <c r="K159" s="21">
        <v>12</v>
      </c>
      <c r="L159" s="21" t="s">
        <v>28</v>
      </c>
      <c r="M159" s="16">
        <v>1</v>
      </c>
      <c r="N159" s="17" t="str">
        <f>+VLOOKUP(A159,[1]Datos!A$2:H$2884,5,FALSE)</f>
        <v>01.01.2023</v>
      </c>
      <c r="O159" s="17" t="str">
        <f>+VLOOKUP(A159,[1]Datos!A$2:H$2884,6,FALSE)</f>
        <v>30.12.2023</v>
      </c>
      <c r="P159" s="18">
        <f>+VLOOKUP(A159,[1]Datos!A$2:H$2884,7,FALSE)</f>
        <v>1</v>
      </c>
      <c r="Q159" s="19">
        <f>+VLOOKUP(A159,[1]Datos!A$2:H$2884,8,FALSE)</f>
        <v>0</v>
      </c>
    </row>
    <row r="160" spans="1:19" ht="45" x14ac:dyDescent="0.25">
      <c r="A160" s="1" t="str">
        <f t="shared" si="7"/>
        <v>2021003050097Soporte del SIGRAN</v>
      </c>
      <c r="B160" s="5" t="s">
        <v>162</v>
      </c>
      <c r="C160" s="21" t="s">
        <v>209</v>
      </c>
      <c r="D160" s="20">
        <v>2021003050097</v>
      </c>
      <c r="E160" s="5" t="s">
        <v>210</v>
      </c>
      <c r="F160" s="5" t="s">
        <v>211</v>
      </c>
      <c r="G160" s="5" t="s">
        <v>218</v>
      </c>
      <c r="H160" s="1">
        <v>1</v>
      </c>
      <c r="I160" s="15">
        <f t="shared" si="6"/>
        <v>1</v>
      </c>
      <c r="J160" s="21" t="s">
        <v>27</v>
      </c>
      <c r="K160" s="21">
        <v>12</v>
      </c>
      <c r="L160" s="21" t="s">
        <v>28</v>
      </c>
      <c r="M160" s="16">
        <v>2</v>
      </c>
      <c r="N160" s="17" t="str">
        <f>+VLOOKUP(A160,[1]Datos!A$2:H$2884,5,FALSE)</f>
        <v>01.01.2023</v>
      </c>
      <c r="O160" s="17" t="str">
        <f>+VLOOKUP(A160,[1]Datos!A$2:H$2884,6,FALSE)</f>
        <v>30.12.2023</v>
      </c>
      <c r="P160" s="18">
        <f>+VLOOKUP(A160,[1]Datos!A$2:H$2884,7,FALSE)</f>
        <v>1</v>
      </c>
      <c r="Q160" s="19">
        <f>+VLOOKUP(A160,[1]Datos!A$2:H$2884,8,FALSE)</f>
        <v>0</v>
      </c>
    </row>
    <row r="161" spans="1:17" ht="45" x14ac:dyDescent="0.25">
      <c r="A161" s="1" t="str">
        <f t="shared" si="7"/>
        <v>2021003050097Monitoreo y seguimiento</v>
      </c>
      <c r="B161" s="5" t="s">
        <v>162</v>
      </c>
      <c r="C161" s="21" t="s">
        <v>209</v>
      </c>
      <c r="D161" s="20">
        <v>2021003050097</v>
      </c>
      <c r="E161" s="5" t="s">
        <v>210</v>
      </c>
      <c r="F161" s="5" t="s">
        <v>211</v>
      </c>
      <c r="G161" s="5" t="s">
        <v>219</v>
      </c>
      <c r="H161" s="1">
        <v>1</v>
      </c>
      <c r="I161" s="15">
        <f t="shared" si="6"/>
        <v>1</v>
      </c>
      <c r="J161" s="21" t="s">
        <v>27</v>
      </c>
      <c r="K161" s="21">
        <v>12</v>
      </c>
      <c r="L161" s="21" t="s">
        <v>28</v>
      </c>
      <c r="M161" s="16">
        <v>2</v>
      </c>
      <c r="N161" s="17" t="str">
        <f>+VLOOKUP(A161,[1]Datos!A$2:H$2884,5,FALSE)</f>
        <v>01.01.2023</v>
      </c>
      <c r="O161" s="17" t="str">
        <f>+VLOOKUP(A161,[1]Datos!A$2:H$2884,6,FALSE)</f>
        <v>30.12.2023</v>
      </c>
      <c r="P161" s="18">
        <f>+VLOOKUP(A161,[1]Datos!A$2:H$2884,7,FALSE)</f>
        <v>1</v>
      </c>
      <c r="Q161" s="19">
        <f>+VLOOKUP(A161,[1]Datos!A$2:H$2884,8,FALSE)</f>
        <v>0</v>
      </c>
    </row>
    <row r="162" spans="1:17" ht="45" x14ac:dyDescent="0.25">
      <c r="A162" s="1" t="str">
        <f t="shared" si="7"/>
        <v>2021003050097Adquisición de equipos</v>
      </c>
      <c r="B162" s="5" t="s">
        <v>162</v>
      </c>
      <c r="C162" s="21" t="s">
        <v>209</v>
      </c>
      <c r="D162" s="20">
        <v>2021003050097</v>
      </c>
      <c r="E162" s="5" t="s">
        <v>210</v>
      </c>
      <c r="F162" s="5" t="s">
        <v>211</v>
      </c>
      <c r="G162" s="5" t="s">
        <v>220</v>
      </c>
      <c r="H162" s="1">
        <v>1</v>
      </c>
      <c r="I162" s="15">
        <f t="shared" si="6"/>
        <v>1</v>
      </c>
      <c r="J162" s="21" t="s">
        <v>27</v>
      </c>
      <c r="K162" s="21">
        <v>12</v>
      </c>
      <c r="L162" s="21" t="s">
        <v>28</v>
      </c>
      <c r="M162" s="16">
        <v>1</v>
      </c>
      <c r="N162" s="17" t="str">
        <f>+VLOOKUP(A162,[1]Datos!A$2:H$2884,5,FALSE)</f>
        <v>01.01.2023</v>
      </c>
      <c r="O162" s="17" t="str">
        <f>+VLOOKUP(A162,[1]Datos!A$2:H$2884,6,FALSE)</f>
        <v>30.12.2023</v>
      </c>
      <c r="P162" s="18">
        <f>+VLOOKUP(A162,[1]Datos!A$2:H$2884,7,FALSE)</f>
        <v>1</v>
      </c>
      <c r="Q162" s="19">
        <f>+VLOOKUP(A162,[1]Datos!A$2:H$2884,8,FALSE)</f>
        <v>0</v>
      </c>
    </row>
    <row r="163" spans="1:17" ht="45" x14ac:dyDescent="0.25">
      <c r="A163" s="1" t="str">
        <f t="shared" si="7"/>
        <v>2021003050097Implementar logística para capacitación</v>
      </c>
      <c r="B163" s="5" t="s">
        <v>162</v>
      </c>
      <c r="C163" s="21" t="s">
        <v>209</v>
      </c>
      <c r="D163" s="20">
        <v>2021003050097</v>
      </c>
      <c r="E163" s="5" t="s">
        <v>210</v>
      </c>
      <c r="F163" s="5" t="s">
        <v>211</v>
      </c>
      <c r="G163" s="5" t="s">
        <v>197</v>
      </c>
      <c r="H163" s="1">
        <v>1</v>
      </c>
      <c r="I163" s="15">
        <f t="shared" si="6"/>
        <v>1</v>
      </c>
      <c r="J163" s="21" t="s">
        <v>27</v>
      </c>
      <c r="K163" s="21">
        <v>12</v>
      </c>
      <c r="L163" s="21" t="s">
        <v>28</v>
      </c>
      <c r="M163" s="16">
        <v>18</v>
      </c>
      <c r="N163" s="17" t="str">
        <f>+VLOOKUP(A163,[1]Datos!A$2:H$2884,5,FALSE)</f>
        <v>01.01.2023</v>
      </c>
      <c r="O163" s="17" t="str">
        <f>+VLOOKUP(A163,[1]Datos!A$2:H$2884,6,FALSE)</f>
        <v>30.12.2023</v>
      </c>
      <c r="P163" s="18">
        <f>+VLOOKUP(A163,[1]Datos!A$2:H$2884,7,FALSE)</f>
        <v>1</v>
      </c>
      <c r="Q163" s="19">
        <f>+VLOOKUP(A163,[1]Datos!A$2:H$2884,8,FALSE)</f>
        <v>0</v>
      </c>
    </row>
    <row r="164" spans="1:17" ht="45" x14ac:dyDescent="0.25">
      <c r="A164" s="1" t="str">
        <f t="shared" si="7"/>
        <v>2021003050097Elaborar informe de capacitación</v>
      </c>
      <c r="B164" s="5" t="s">
        <v>162</v>
      </c>
      <c r="C164" s="21" t="s">
        <v>209</v>
      </c>
      <c r="D164" s="20">
        <v>2021003050097</v>
      </c>
      <c r="E164" s="5" t="s">
        <v>210</v>
      </c>
      <c r="F164" s="5" t="s">
        <v>211</v>
      </c>
      <c r="G164" s="5" t="s">
        <v>178</v>
      </c>
      <c r="H164" s="1">
        <v>1</v>
      </c>
      <c r="I164" s="15">
        <f t="shared" si="6"/>
        <v>1</v>
      </c>
      <c r="J164" s="21" t="s">
        <v>27</v>
      </c>
      <c r="K164" s="21">
        <v>12</v>
      </c>
      <c r="L164" s="21" t="s">
        <v>28</v>
      </c>
      <c r="M164" s="16">
        <v>18</v>
      </c>
      <c r="N164" s="17" t="str">
        <f>+VLOOKUP(A164,[1]Datos!A$2:H$2884,5,FALSE)</f>
        <v>01.01.2023</v>
      </c>
      <c r="O164" s="17" t="str">
        <f>+VLOOKUP(A164,[1]Datos!A$2:H$2884,6,FALSE)</f>
        <v>30.12.2023</v>
      </c>
      <c r="P164" s="18">
        <f>+VLOOKUP(A164,[1]Datos!A$2:H$2884,7,FALSE)</f>
        <v>1</v>
      </c>
      <c r="Q164" s="19">
        <f>+VLOOKUP(A164,[1]Datos!A$2:H$2884,8,FALSE)</f>
        <v>0</v>
      </c>
    </row>
    <row r="165" spans="1:17" ht="45" x14ac:dyDescent="0.25">
      <c r="A165" s="1" t="str">
        <f t="shared" si="7"/>
        <v>2021003050097Realizar jornadas capacitación</v>
      </c>
      <c r="B165" s="5" t="s">
        <v>162</v>
      </c>
      <c r="C165" s="21" t="s">
        <v>209</v>
      </c>
      <c r="D165" s="20">
        <v>2021003050097</v>
      </c>
      <c r="E165" s="5" t="s">
        <v>210</v>
      </c>
      <c r="F165" s="5" t="s">
        <v>211</v>
      </c>
      <c r="G165" s="5" t="s">
        <v>221</v>
      </c>
      <c r="H165" s="1">
        <v>1</v>
      </c>
      <c r="I165" s="15">
        <f t="shared" si="6"/>
        <v>1</v>
      </c>
      <c r="J165" s="21" t="s">
        <v>27</v>
      </c>
      <c r="K165" s="21">
        <v>12</v>
      </c>
      <c r="L165" s="21" t="s">
        <v>28</v>
      </c>
      <c r="M165" s="16">
        <v>18</v>
      </c>
      <c r="N165" s="17" t="str">
        <f>+VLOOKUP(A165,[1]Datos!A$2:H$2884,5,FALSE)</f>
        <v>01.01.2023</v>
      </c>
      <c r="O165" s="17" t="str">
        <f>+VLOOKUP(A165,[1]Datos!A$2:H$2884,6,FALSE)</f>
        <v>30.12.2023</v>
      </c>
      <c r="P165" s="18">
        <f>+VLOOKUP(A165,[1]Datos!A$2:H$2884,7,FALSE)</f>
        <v>1</v>
      </c>
      <c r="Q165" s="19">
        <f>+VLOOKUP(A165,[1]Datos!A$2:H$2884,8,FALSE)</f>
        <v>0</v>
      </c>
    </row>
    <row r="166" spans="1:17" ht="45" x14ac:dyDescent="0.25">
      <c r="A166" s="1" t="str">
        <f t="shared" si="7"/>
        <v>2021003050097Programar y citar jornadas capacitación</v>
      </c>
      <c r="B166" s="5" t="s">
        <v>162</v>
      </c>
      <c r="C166" s="21" t="s">
        <v>209</v>
      </c>
      <c r="D166" s="20">
        <v>2021003050097</v>
      </c>
      <c r="E166" s="5" t="s">
        <v>210</v>
      </c>
      <c r="F166" s="5" t="s">
        <v>211</v>
      </c>
      <c r="G166" s="5" t="s">
        <v>199</v>
      </c>
      <c r="H166" s="1">
        <v>1</v>
      </c>
      <c r="I166" s="15">
        <f t="shared" si="6"/>
        <v>1</v>
      </c>
      <c r="J166" s="21" t="s">
        <v>27</v>
      </c>
      <c r="K166" s="21">
        <v>12</v>
      </c>
      <c r="L166" s="21" t="s">
        <v>28</v>
      </c>
      <c r="M166" s="16">
        <v>18</v>
      </c>
      <c r="N166" s="17" t="str">
        <f>+VLOOKUP(A166,[1]Datos!A$2:H$2884,5,FALSE)</f>
        <v>01.01.2023</v>
      </c>
      <c r="O166" s="17" t="str">
        <f>+VLOOKUP(A166,[1]Datos!A$2:H$2884,6,FALSE)</f>
        <v>30.12.2023</v>
      </c>
      <c r="P166" s="18">
        <f>+VLOOKUP(A166,[1]Datos!A$2:H$2884,7,FALSE)</f>
        <v>1</v>
      </c>
      <c r="Q166" s="19">
        <f>+VLOOKUP(A166,[1]Datos!A$2:H$2884,8,FALSE)</f>
        <v>0</v>
      </c>
    </row>
    <row r="167" spans="1:17" ht="45" x14ac:dyDescent="0.25">
      <c r="A167" s="1" t="str">
        <f t="shared" si="7"/>
        <v>2021003050097Elaboración del material didáctico</v>
      </c>
      <c r="B167" s="5" t="s">
        <v>162</v>
      </c>
      <c r="C167" s="21" t="s">
        <v>209</v>
      </c>
      <c r="D167" s="20">
        <v>2021003050097</v>
      </c>
      <c r="E167" s="5" t="s">
        <v>210</v>
      </c>
      <c r="F167" s="5" t="s">
        <v>211</v>
      </c>
      <c r="G167" s="5" t="s">
        <v>180</v>
      </c>
      <c r="H167" s="1">
        <v>1</v>
      </c>
      <c r="I167" s="15">
        <f t="shared" si="6"/>
        <v>1</v>
      </c>
      <c r="J167" s="21" t="s">
        <v>27</v>
      </c>
      <c r="K167" s="21">
        <v>12</v>
      </c>
      <c r="L167" s="21" t="s">
        <v>28</v>
      </c>
      <c r="M167" s="16">
        <v>1</v>
      </c>
      <c r="N167" s="17" t="str">
        <f>+VLOOKUP(A167,[1]Datos!A$2:H$2884,5,FALSE)</f>
        <v>01.01.2023</v>
      </c>
      <c r="O167" s="17" t="str">
        <f>+VLOOKUP(A167,[1]Datos!A$2:H$2884,6,FALSE)</f>
        <v>30.12.2023</v>
      </c>
      <c r="P167" s="18">
        <f>+VLOOKUP(A167,[1]Datos!A$2:H$2884,7,FALSE)</f>
        <v>1</v>
      </c>
      <c r="Q167" s="19">
        <f>+VLOOKUP(A167,[1]Datos!A$2:H$2884,8,FALSE)</f>
        <v>0</v>
      </c>
    </row>
    <row r="168" spans="1:17" ht="45" x14ac:dyDescent="0.25">
      <c r="A168" s="1" t="str">
        <f t="shared" si="7"/>
        <v>2021003050097Mantenimiento de los SAT</v>
      </c>
      <c r="B168" s="5" t="s">
        <v>162</v>
      </c>
      <c r="C168" s="21" t="s">
        <v>209</v>
      </c>
      <c r="D168" s="20">
        <v>2021003050097</v>
      </c>
      <c r="E168" s="5" t="s">
        <v>210</v>
      </c>
      <c r="F168" s="5" t="s">
        <v>211</v>
      </c>
      <c r="G168" s="5" t="s">
        <v>222</v>
      </c>
      <c r="H168" s="1">
        <v>1</v>
      </c>
      <c r="I168" s="15">
        <f t="shared" si="6"/>
        <v>1</v>
      </c>
      <c r="J168" s="21" t="s">
        <v>27</v>
      </c>
      <c r="K168" s="21">
        <v>12</v>
      </c>
      <c r="L168" s="21" t="s">
        <v>28</v>
      </c>
      <c r="M168" s="16">
        <v>1</v>
      </c>
      <c r="N168" s="17" t="str">
        <f>+VLOOKUP(A168,[1]Datos!A$2:H$2884,5,FALSE)</f>
        <v>01.01.2023</v>
      </c>
      <c r="O168" s="17" t="str">
        <f>+VLOOKUP(A168,[1]Datos!A$2:H$2884,6,FALSE)</f>
        <v>30.12.2023</v>
      </c>
      <c r="P168" s="18">
        <f>+VLOOKUP(A168,[1]Datos!A$2:H$2884,7,FALSE)</f>
        <v>1</v>
      </c>
      <c r="Q168" s="19">
        <f>+VLOOKUP(A168,[1]Datos!A$2:H$2884,8,FALSE)</f>
        <v>0</v>
      </c>
    </row>
    <row r="169" spans="1:17" ht="45" x14ac:dyDescent="0.25">
      <c r="A169" s="1" t="str">
        <f t="shared" si="7"/>
        <v>2021003050097Análisis de variables implementación SAT</v>
      </c>
      <c r="B169" s="5" t="s">
        <v>162</v>
      </c>
      <c r="C169" s="21" t="s">
        <v>209</v>
      </c>
      <c r="D169" s="20">
        <v>2021003050097</v>
      </c>
      <c r="E169" s="5" t="s">
        <v>210</v>
      </c>
      <c r="F169" s="5" t="s">
        <v>211</v>
      </c>
      <c r="G169" s="5" t="s">
        <v>223</v>
      </c>
      <c r="H169" s="1">
        <v>1</v>
      </c>
      <c r="I169" s="15">
        <f t="shared" si="6"/>
        <v>1</v>
      </c>
      <c r="J169" s="21" t="s">
        <v>27</v>
      </c>
      <c r="K169" s="21">
        <v>12</v>
      </c>
      <c r="L169" s="21" t="s">
        <v>28</v>
      </c>
      <c r="M169" s="16">
        <v>1</v>
      </c>
      <c r="N169" s="17" t="str">
        <f>+VLOOKUP(A169,[1]Datos!A$2:H$2884,5,FALSE)</f>
        <v>01.01.2023</v>
      </c>
      <c r="O169" s="17" t="str">
        <f>+VLOOKUP(A169,[1]Datos!A$2:H$2884,6,FALSE)</f>
        <v>30.12.2023</v>
      </c>
      <c r="P169" s="18">
        <f>+VLOOKUP(A169,[1]Datos!A$2:H$2884,7,FALSE)</f>
        <v>1</v>
      </c>
      <c r="Q169" s="19">
        <f>+VLOOKUP(A169,[1]Datos!A$2:H$2884,8,FALSE)</f>
        <v>0</v>
      </c>
    </row>
    <row r="170" spans="1:17" ht="45" x14ac:dyDescent="0.25">
      <c r="A170" s="1" t="str">
        <f t="shared" si="7"/>
        <v>2021003050097Asesoría técnica a los municipios</v>
      </c>
      <c r="B170" s="5" t="s">
        <v>162</v>
      </c>
      <c r="C170" s="21" t="s">
        <v>209</v>
      </c>
      <c r="D170" s="20">
        <v>2021003050097</v>
      </c>
      <c r="E170" s="5" t="s">
        <v>210</v>
      </c>
      <c r="F170" s="5" t="s">
        <v>211</v>
      </c>
      <c r="G170" s="5" t="s">
        <v>184</v>
      </c>
      <c r="H170" s="1">
        <v>1</v>
      </c>
      <c r="I170" s="15">
        <f t="shared" si="6"/>
        <v>1</v>
      </c>
      <c r="J170" s="21" t="s">
        <v>27</v>
      </c>
      <c r="K170" s="21">
        <v>12</v>
      </c>
      <c r="L170" s="21" t="s">
        <v>28</v>
      </c>
      <c r="M170" s="16">
        <v>1</v>
      </c>
      <c r="N170" s="17" t="str">
        <f>+VLOOKUP(A170,[1]Datos!A$2:H$2884,5,FALSE)</f>
        <v>01.01.2023</v>
      </c>
      <c r="O170" s="17" t="str">
        <f>+VLOOKUP(A170,[1]Datos!A$2:H$2884,6,FALSE)</f>
        <v>30.12.2023</v>
      </c>
      <c r="P170" s="18">
        <f>+VLOOKUP(A170,[1]Datos!A$2:H$2884,7,FALSE)</f>
        <v>1</v>
      </c>
      <c r="Q170" s="19">
        <f>+VLOOKUP(A170,[1]Datos!A$2:H$2884,8,FALSE)</f>
        <v>0</v>
      </c>
    </row>
    <row r="171" spans="1:17" ht="45" x14ac:dyDescent="0.25">
      <c r="A171" s="1" t="str">
        <f t="shared" si="7"/>
        <v>2021003050097Difusión de la información</v>
      </c>
      <c r="B171" s="5" t="s">
        <v>162</v>
      </c>
      <c r="C171" s="21" t="s">
        <v>209</v>
      </c>
      <c r="D171" s="20">
        <v>2021003050097</v>
      </c>
      <c r="E171" s="5" t="s">
        <v>210</v>
      </c>
      <c r="F171" s="5" t="s">
        <v>211</v>
      </c>
      <c r="G171" s="5" t="s">
        <v>224</v>
      </c>
      <c r="H171" s="1">
        <v>1</v>
      </c>
      <c r="I171" s="15">
        <f t="shared" si="6"/>
        <v>1</v>
      </c>
      <c r="J171" s="21" t="s">
        <v>27</v>
      </c>
      <c r="K171" s="21">
        <v>12</v>
      </c>
      <c r="L171" s="21" t="s">
        <v>28</v>
      </c>
      <c r="M171" s="16">
        <v>1</v>
      </c>
      <c r="N171" s="17" t="str">
        <f>+VLOOKUP(A171,[1]Datos!A$2:H$2884,5,FALSE)</f>
        <v>01.01.2023</v>
      </c>
      <c r="O171" s="17" t="str">
        <f>+VLOOKUP(A171,[1]Datos!A$2:H$2884,6,FALSE)</f>
        <v>30.12.2023</v>
      </c>
      <c r="P171" s="18">
        <f>+VLOOKUP(A171,[1]Datos!A$2:H$2884,7,FALSE)</f>
        <v>1</v>
      </c>
      <c r="Q171" s="19">
        <f>+VLOOKUP(A171,[1]Datos!A$2:H$2884,8,FALSE)</f>
        <v>0</v>
      </c>
    </row>
    <row r="172" spans="1:17" ht="45" x14ac:dyDescent="0.25">
      <c r="A172" s="1" t="str">
        <f t="shared" si="7"/>
        <v>2021003050097Implementación, monitoreo,segumiento SAT</v>
      </c>
      <c r="B172" s="5" t="s">
        <v>162</v>
      </c>
      <c r="C172" s="21" t="s">
        <v>209</v>
      </c>
      <c r="D172" s="20">
        <v>2021003050097</v>
      </c>
      <c r="E172" s="5" t="s">
        <v>210</v>
      </c>
      <c r="F172" s="5" t="s">
        <v>211</v>
      </c>
      <c r="G172" s="5" t="s">
        <v>225</v>
      </c>
      <c r="H172" s="1">
        <v>1</v>
      </c>
      <c r="I172" s="15">
        <f t="shared" si="6"/>
        <v>1</v>
      </c>
      <c r="J172" s="21" t="s">
        <v>27</v>
      </c>
      <c r="K172" s="21">
        <v>12</v>
      </c>
      <c r="L172" s="21" t="s">
        <v>28</v>
      </c>
      <c r="M172" s="16">
        <v>1</v>
      </c>
      <c r="N172" s="17" t="str">
        <f>+VLOOKUP(A172,[1]Datos!A$2:H$2884,5,FALSE)</f>
        <v>01.01.2023</v>
      </c>
      <c r="O172" s="17" t="str">
        <f>+VLOOKUP(A172,[1]Datos!A$2:H$2884,6,FALSE)</f>
        <v>30.12.2023</v>
      </c>
      <c r="P172" s="18">
        <f>+VLOOKUP(A172,[1]Datos!A$2:H$2884,7,FALSE)</f>
        <v>1</v>
      </c>
      <c r="Q172" s="19">
        <f>+VLOOKUP(A172,[1]Datos!A$2:H$2884,8,FALSE)</f>
        <v>0</v>
      </c>
    </row>
    <row r="173" spans="1:17" ht="45" x14ac:dyDescent="0.25">
      <c r="A173" s="1" t="str">
        <f t="shared" si="7"/>
        <v>2021003050097Asesoría técnica a los municipios</v>
      </c>
      <c r="B173" s="5" t="s">
        <v>162</v>
      </c>
      <c r="C173" s="21" t="s">
        <v>209</v>
      </c>
      <c r="D173" s="20">
        <v>2021003050097</v>
      </c>
      <c r="E173" s="5" t="s">
        <v>210</v>
      </c>
      <c r="F173" s="5" t="s">
        <v>211</v>
      </c>
      <c r="G173" s="5" t="s">
        <v>184</v>
      </c>
      <c r="H173" s="1">
        <v>1</v>
      </c>
      <c r="I173" s="15">
        <f t="shared" si="6"/>
        <v>1</v>
      </c>
      <c r="J173" s="21" t="s">
        <v>27</v>
      </c>
      <c r="K173" s="21">
        <v>12</v>
      </c>
      <c r="L173" s="21" t="s">
        <v>28</v>
      </c>
      <c r="M173" s="16">
        <v>1</v>
      </c>
      <c r="N173" s="17" t="str">
        <f>+VLOOKUP(A173,[1]Datos!A$2:H$2884,5,FALSE)</f>
        <v>01.01.2023</v>
      </c>
      <c r="O173" s="17" t="str">
        <f>+VLOOKUP(A173,[1]Datos!A$2:H$2884,6,FALSE)</f>
        <v>30.12.2023</v>
      </c>
      <c r="P173" s="18">
        <f>+VLOOKUP(A173,[1]Datos!A$2:H$2884,7,FALSE)</f>
        <v>1</v>
      </c>
      <c r="Q173" s="19">
        <f>+VLOOKUP(A173,[1]Datos!A$2:H$2884,8,FALSE)</f>
        <v>0</v>
      </c>
    </row>
    <row r="174" spans="1:17" ht="45" x14ac:dyDescent="0.25">
      <c r="A174" s="1" t="str">
        <f t="shared" si="7"/>
        <v>2021003050097Identificar puntos críticos</v>
      </c>
      <c r="B174" s="5" t="s">
        <v>162</v>
      </c>
      <c r="C174" s="21" t="s">
        <v>209</v>
      </c>
      <c r="D174" s="20">
        <v>2021003050097</v>
      </c>
      <c r="E174" s="5" t="s">
        <v>210</v>
      </c>
      <c r="F174" s="5" t="s">
        <v>211</v>
      </c>
      <c r="G174" s="5" t="s">
        <v>226</v>
      </c>
      <c r="H174" s="1">
        <v>1</v>
      </c>
      <c r="I174" s="15">
        <f t="shared" si="6"/>
        <v>1</v>
      </c>
      <c r="J174" s="21" t="s">
        <v>27</v>
      </c>
      <c r="K174" s="21">
        <v>12</v>
      </c>
      <c r="L174" s="21" t="s">
        <v>28</v>
      </c>
      <c r="M174" s="16">
        <v>1</v>
      </c>
      <c r="N174" s="17" t="str">
        <f>+VLOOKUP(A174,[1]Datos!A$2:H$2884,5,FALSE)</f>
        <v>01.01.2023</v>
      </c>
      <c r="O174" s="17" t="str">
        <f>+VLOOKUP(A174,[1]Datos!A$2:H$2884,6,FALSE)</f>
        <v>30.12.2023</v>
      </c>
      <c r="P174" s="18">
        <f>+VLOOKUP(A174,[1]Datos!A$2:H$2884,7,FALSE)</f>
        <v>1</v>
      </c>
      <c r="Q174" s="19">
        <f>+VLOOKUP(A174,[1]Datos!A$2:H$2884,8,FALSE)</f>
        <v>0</v>
      </c>
    </row>
    <row r="175" spans="1:17" ht="45" x14ac:dyDescent="0.25">
      <c r="A175" s="1" t="str">
        <f t="shared" si="7"/>
        <v>2021003050097Iniciar los procesos de contratación</v>
      </c>
      <c r="B175" s="5" t="s">
        <v>162</v>
      </c>
      <c r="C175" s="21" t="s">
        <v>209</v>
      </c>
      <c r="D175" s="20">
        <v>2021003050097</v>
      </c>
      <c r="E175" s="5" t="s">
        <v>210</v>
      </c>
      <c r="F175" s="5" t="s">
        <v>211</v>
      </c>
      <c r="G175" s="5" t="s">
        <v>227</v>
      </c>
      <c r="H175" s="1">
        <v>1</v>
      </c>
      <c r="I175" s="15">
        <f t="shared" si="6"/>
        <v>1</v>
      </c>
      <c r="J175" s="21" t="s">
        <v>27</v>
      </c>
      <c r="K175" s="21">
        <v>12</v>
      </c>
      <c r="L175" s="21" t="s">
        <v>28</v>
      </c>
      <c r="M175" s="16">
        <v>1</v>
      </c>
      <c r="N175" s="17" t="str">
        <f>+VLOOKUP(A175,[1]Datos!A$2:H$2884,5,FALSE)</f>
        <v>01.01.2023</v>
      </c>
      <c r="O175" s="17" t="str">
        <f>+VLOOKUP(A175,[1]Datos!A$2:H$2884,6,FALSE)</f>
        <v>30.12.2023</v>
      </c>
      <c r="P175" s="18">
        <f>+VLOOKUP(A175,[1]Datos!A$2:H$2884,7,FALSE)</f>
        <v>1</v>
      </c>
      <c r="Q175" s="19">
        <f>+VLOOKUP(A175,[1]Datos!A$2:H$2884,8,FALSE)</f>
        <v>0</v>
      </c>
    </row>
    <row r="176" spans="1:17" ht="45" x14ac:dyDescent="0.25">
      <c r="A176" s="1" t="str">
        <f t="shared" si="7"/>
        <v>2021003050097Identificar la necesidad</v>
      </c>
      <c r="B176" s="5" t="s">
        <v>162</v>
      </c>
      <c r="C176" s="21" t="s">
        <v>209</v>
      </c>
      <c r="D176" s="20">
        <v>2021003050097</v>
      </c>
      <c r="E176" s="5" t="s">
        <v>210</v>
      </c>
      <c r="F176" s="5" t="s">
        <v>211</v>
      </c>
      <c r="G176" s="5" t="s">
        <v>200</v>
      </c>
      <c r="H176" s="1">
        <v>1</v>
      </c>
      <c r="I176" s="15">
        <f t="shared" si="6"/>
        <v>1</v>
      </c>
      <c r="J176" s="21" t="s">
        <v>27</v>
      </c>
      <c r="K176" s="21">
        <v>12</v>
      </c>
      <c r="L176" s="21" t="s">
        <v>28</v>
      </c>
      <c r="M176" s="16">
        <v>1</v>
      </c>
      <c r="N176" s="17" t="str">
        <f>+VLOOKUP(A176,[1]Datos!A$2:H$2884,5,FALSE)</f>
        <v>01.01.2023</v>
      </c>
      <c r="O176" s="17" t="str">
        <f>+VLOOKUP(A176,[1]Datos!A$2:H$2884,6,FALSE)</f>
        <v>30.12.2023</v>
      </c>
      <c r="P176" s="18">
        <f>+VLOOKUP(A176,[1]Datos!A$2:H$2884,7,FALSE)</f>
        <v>1</v>
      </c>
      <c r="Q176" s="19">
        <f>+VLOOKUP(A176,[1]Datos!A$2:H$2884,8,FALSE)</f>
        <v>0</v>
      </c>
    </row>
    <row r="177" spans="1:19" ht="45" x14ac:dyDescent="0.25">
      <c r="A177" s="1" t="str">
        <f t="shared" si="7"/>
        <v>2021003050097Elaborar estudios previos contratación</v>
      </c>
      <c r="B177" s="5" t="s">
        <v>162</v>
      </c>
      <c r="C177" s="21" t="s">
        <v>209</v>
      </c>
      <c r="D177" s="20">
        <v>2021003050097</v>
      </c>
      <c r="E177" s="5" t="s">
        <v>210</v>
      </c>
      <c r="F177" s="5" t="s">
        <v>211</v>
      </c>
      <c r="G177" s="5" t="s">
        <v>204</v>
      </c>
      <c r="H177" s="1">
        <v>1</v>
      </c>
      <c r="I177" s="15">
        <f t="shared" si="6"/>
        <v>1</v>
      </c>
      <c r="J177" s="21" t="s">
        <v>27</v>
      </c>
      <c r="K177" s="21">
        <v>12</v>
      </c>
      <c r="L177" s="21" t="s">
        <v>28</v>
      </c>
      <c r="M177" s="16">
        <v>1</v>
      </c>
      <c r="N177" s="17" t="str">
        <f>+VLOOKUP(A177,[1]Datos!A$2:H$2884,5,FALSE)</f>
        <v>01.01.2023</v>
      </c>
      <c r="O177" s="17" t="str">
        <f>+VLOOKUP(A177,[1]Datos!A$2:H$2884,6,FALSE)</f>
        <v>30.12.2023</v>
      </c>
      <c r="P177" s="18">
        <f>+VLOOKUP(A177,[1]Datos!A$2:H$2884,7,FALSE)</f>
        <v>1</v>
      </c>
      <c r="Q177" s="19">
        <f>+VLOOKUP(A177,[1]Datos!A$2:H$2884,8,FALSE)</f>
        <v>0</v>
      </c>
    </row>
    <row r="178" spans="1:19" ht="45" x14ac:dyDescent="0.25">
      <c r="A178" s="1" t="str">
        <f t="shared" si="7"/>
        <v>2021003050097Practicantes de apoyo</v>
      </c>
      <c r="B178" s="5" t="s">
        <v>162</v>
      </c>
      <c r="C178" s="21" t="s">
        <v>209</v>
      </c>
      <c r="D178" s="20">
        <v>2021003050097</v>
      </c>
      <c r="E178" s="5" t="s">
        <v>210</v>
      </c>
      <c r="F178" s="5" t="s">
        <v>211</v>
      </c>
      <c r="G178" s="5" t="s">
        <v>188</v>
      </c>
      <c r="H178" s="1">
        <v>1</v>
      </c>
      <c r="I178" s="15">
        <f t="shared" si="6"/>
        <v>1</v>
      </c>
      <c r="J178" s="21" t="s">
        <v>27</v>
      </c>
      <c r="K178" s="21">
        <v>12</v>
      </c>
      <c r="L178" s="21" t="s">
        <v>28</v>
      </c>
      <c r="M178" s="16">
        <v>1</v>
      </c>
      <c r="N178" s="17" t="str">
        <f>+VLOOKUP(A178,[1]Datos!A$2:H$2884,5,FALSE)</f>
        <v>01.01.2023</v>
      </c>
      <c r="O178" s="17" t="str">
        <f>+VLOOKUP(A178,[1]Datos!A$2:H$2884,6,FALSE)</f>
        <v>30.12.2023</v>
      </c>
      <c r="P178" s="18">
        <f>+VLOOKUP(A178,[1]Datos!A$2:H$2884,7,FALSE)</f>
        <v>1</v>
      </c>
      <c r="Q178" s="19">
        <f>+VLOOKUP(A178,[1]Datos!A$2:H$2884,8,FALSE)</f>
        <v>0</v>
      </c>
    </row>
    <row r="179" spans="1:19" ht="45" x14ac:dyDescent="0.25">
      <c r="A179" s="1" t="str">
        <f t="shared" si="7"/>
        <v>2021003050097Practicantes de apoyo</v>
      </c>
      <c r="B179" s="5" t="s">
        <v>162</v>
      </c>
      <c r="C179" s="21" t="s">
        <v>209</v>
      </c>
      <c r="D179" s="20">
        <v>2021003050097</v>
      </c>
      <c r="E179" s="5" t="s">
        <v>210</v>
      </c>
      <c r="F179" s="5" t="s">
        <v>211</v>
      </c>
      <c r="G179" s="5" t="s">
        <v>188</v>
      </c>
      <c r="H179" s="1">
        <v>1</v>
      </c>
      <c r="I179" s="15">
        <f t="shared" si="6"/>
        <v>1</v>
      </c>
      <c r="J179" s="21" t="s">
        <v>27</v>
      </c>
      <c r="K179" s="21">
        <v>12</v>
      </c>
      <c r="L179" s="21" t="s">
        <v>28</v>
      </c>
      <c r="M179" s="16">
        <v>1</v>
      </c>
      <c r="N179" s="17" t="str">
        <f>+VLOOKUP(A179,[1]Datos!A$2:H$2884,5,FALSE)</f>
        <v>01.01.2023</v>
      </c>
      <c r="O179" s="17" t="str">
        <f>+VLOOKUP(A179,[1]Datos!A$2:H$2884,6,FALSE)</f>
        <v>30.12.2023</v>
      </c>
      <c r="P179" s="18">
        <f>+VLOOKUP(A179,[1]Datos!A$2:H$2884,7,FALSE)</f>
        <v>1</v>
      </c>
      <c r="Q179" s="19">
        <f>+VLOOKUP(A179,[1]Datos!A$2:H$2884,8,FALSE)</f>
        <v>0</v>
      </c>
    </row>
    <row r="180" spans="1:19" ht="45" x14ac:dyDescent="0.25">
      <c r="A180" s="1" t="str">
        <f t="shared" si="7"/>
        <v>2021003050097Practicantes de apoyo</v>
      </c>
      <c r="B180" s="5" t="s">
        <v>162</v>
      </c>
      <c r="C180" s="21" t="s">
        <v>209</v>
      </c>
      <c r="D180" s="20">
        <v>2021003050097</v>
      </c>
      <c r="E180" s="5" t="s">
        <v>210</v>
      </c>
      <c r="F180" s="5" t="s">
        <v>211</v>
      </c>
      <c r="G180" s="5" t="s">
        <v>188</v>
      </c>
      <c r="H180" s="1">
        <v>1</v>
      </c>
      <c r="I180" s="15">
        <f t="shared" si="6"/>
        <v>1</v>
      </c>
      <c r="J180" s="21" t="s">
        <v>27</v>
      </c>
      <c r="K180" s="21">
        <v>12</v>
      </c>
      <c r="L180" s="21" t="s">
        <v>28</v>
      </c>
      <c r="M180" s="16">
        <v>1</v>
      </c>
      <c r="N180" s="17" t="str">
        <f>+VLOOKUP(A180,[1]Datos!A$2:H$2884,5,FALSE)</f>
        <v>01.01.2023</v>
      </c>
      <c r="O180" s="17" t="str">
        <f>+VLOOKUP(A180,[1]Datos!A$2:H$2884,6,FALSE)</f>
        <v>30.12.2023</v>
      </c>
      <c r="P180" s="18">
        <f>+VLOOKUP(A180,[1]Datos!A$2:H$2884,7,FALSE)</f>
        <v>1</v>
      </c>
      <c r="Q180" s="19">
        <f>+VLOOKUP(A180,[1]Datos!A$2:H$2884,8,FALSE)</f>
        <v>0</v>
      </c>
    </row>
    <row r="181" spans="1:19" ht="45" x14ac:dyDescent="0.25">
      <c r="A181" s="1" t="str">
        <f t="shared" si="7"/>
        <v>2021003050097Ejecución de contratos para estudios</v>
      </c>
      <c r="B181" s="5" t="s">
        <v>162</v>
      </c>
      <c r="C181" s="21" t="s">
        <v>209</v>
      </c>
      <c r="D181" s="20">
        <v>2021003050097</v>
      </c>
      <c r="E181" s="5" t="s">
        <v>210</v>
      </c>
      <c r="F181" s="5" t="s">
        <v>211</v>
      </c>
      <c r="G181" s="5" t="s">
        <v>228</v>
      </c>
      <c r="H181" s="1">
        <v>1</v>
      </c>
      <c r="I181" s="15">
        <f t="shared" si="6"/>
        <v>1</v>
      </c>
      <c r="J181" s="21" t="s">
        <v>27</v>
      </c>
      <c r="K181" s="21">
        <v>12</v>
      </c>
      <c r="L181" s="21" t="s">
        <v>28</v>
      </c>
      <c r="M181" s="16">
        <v>1</v>
      </c>
      <c r="N181" s="17" t="str">
        <f>+VLOOKUP(A181,[1]Datos!A$2:H$2884,5,FALSE)</f>
        <v>01.01.2023</v>
      </c>
      <c r="O181" s="17" t="str">
        <f>+VLOOKUP(A181,[1]Datos!A$2:H$2884,6,FALSE)</f>
        <v>30.12.2023</v>
      </c>
      <c r="P181" s="18">
        <f>+VLOOKUP(A181,[1]Datos!A$2:H$2884,7,FALSE)</f>
        <v>1</v>
      </c>
      <c r="Q181" s="19">
        <f>+VLOOKUP(A181,[1]Datos!A$2:H$2884,8,FALSE)</f>
        <v>0</v>
      </c>
    </row>
    <row r="182" spans="1:19" ht="45" x14ac:dyDescent="0.25">
      <c r="A182" s="1" t="str">
        <f t="shared" si="7"/>
        <v>2021003050097Fortalecimiento institucional</v>
      </c>
      <c r="B182" s="1" t="s">
        <v>162</v>
      </c>
      <c r="C182" s="21" t="s">
        <v>209</v>
      </c>
      <c r="D182" s="20">
        <v>2021003050097</v>
      </c>
      <c r="E182" s="5" t="s">
        <v>210</v>
      </c>
      <c r="F182" s="1" t="s">
        <v>211</v>
      </c>
      <c r="G182" s="16" t="s">
        <v>229</v>
      </c>
      <c r="H182" s="1">
        <v>1</v>
      </c>
      <c r="I182" s="15">
        <f t="shared" si="6"/>
        <v>1</v>
      </c>
      <c r="J182" s="1" t="s">
        <v>27</v>
      </c>
      <c r="K182" s="1">
        <v>7</v>
      </c>
      <c r="L182" s="1" t="s">
        <v>230</v>
      </c>
      <c r="M182" s="16">
        <v>0</v>
      </c>
      <c r="N182" s="17" t="str">
        <f>+VLOOKUP(A182,[1]Datos!A$2:H$2884,5,FALSE)</f>
        <v>01.01.2023</v>
      </c>
      <c r="O182" s="17" t="str">
        <f>+VLOOKUP(A182,[1]Datos!A$2:H$2884,6,FALSE)</f>
        <v>30.12.2023</v>
      </c>
      <c r="P182" s="18">
        <f>+VLOOKUP(A182,[1]Datos!A$2:H$2884,7,FALSE)</f>
        <v>1</v>
      </c>
      <c r="Q182" s="19">
        <f>+VLOOKUP(A182,[1]Datos!A$2:H$2884,8,FALSE)</f>
        <v>0</v>
      </c>
    </row>
    <row r="183" spans="1:19" ht="45" x14ac:dyDescent="0.25">
      <c r="A183" s="1" t="str">
        <f t="shared" si="7"/>
        <v>2020003050192Contratación medición interna</v>
      </c>
      <c r="B183" s="5" t="s">
        <v>231</v>
      </c>
      <c r="C183" s="21" t="s">
        <v>232</v>
      </c>
      <c r="D183" s="20">
        <v>2020003050192</v>
      </c>
      <c r="E183" s="5" t="s">
        <v>233</v>
      </c>
      <c r="F183" s="5" t="s">
        <v>234</v>
      </c>
      <c r="G183" s="5" t="s">
        <v>235</v>
      </c>
      <c r="H183" s="1">
        <v>1</v>
      </c>
      <c r="I183" s="15">
        <f t="shared" si="6"/>
        <v>0</v>
      </c>
      <c r="J183" s="21" t="s">
        <v>27</v>
      </c>
      <c r="K183" s="21">
        <v>12</v>
      </c>
      <c r="L183" s="21" t="s">
        <v>28</v>
      </c>
      <c r="M183" s="16">
        <v>0</v>
      </c>
      <c r="N183" s="17" t="str">
        <f>+VLOOKUP(A183,[1]Datos!A$2:H$2884,5,FALSE)</f>
        <v>02.01.2023</v>
      </c>
      <c r="O183" s="17" t="str">
        <f>+VLOOKUP(A183,[1]Datos!A$2:H$2884,6,FALSE)</f>
        <v>29.12.2023</v>
      </c>
      <c r="P183" s="18">
        <f>+VLOOKUP(A183,[1]Datos!A$2:H$2884,7,FALSE)</f>
        <v>0</v>
      </c>
      <c r="Q183" s="19">
        <f>+VLOOKUP(A183,[1]Datos!A$2:H$2884,8,FALSE)</f>
        <v>0</v>
      </c>
      <c r="R183" s="36">
        <v>17151082639</v>
      </c>
      <c r="S183" s="36">
        <v>5029490802</v>
      </c>
    </row>
    <row r="184" spans="1:19" ht="45" x14ac:dyDescent="0.25">
      <c r="A184" s="1" t="str">
        <f t="shared" si="7"/>
        <v>2020003050192Contratación medios comunitario</v>
      </c>
      <c r="B184" s="5" t="s">
        <v>231</v>
      </c>
      <c r="C184" s="21" t="s">
        <v>232</v>
      </c>
      <c r="D184" s="20">
        <v>2020003050192</v>
      </c>
      <c r="E184" s="5" t="s">
        <v>233</v>
      </c>
      <c r="F184" s="5" t="s">
        <v>234</v>
      </c>
      <c r="G184" s="5" t="s">
        <v>236</v>
      </c>
      <c r="H184" s="1">
        <v>1</v>
      </c>
      <c r="I184" s="15">
        <f t="shared" si="6"/>
        <v>1</v>
      </c>
      <c r="J184" s="21" t="s">
        <v>27</v>
      </c>
      <c r="K184" s="21">
        <v>12</v>
      </c>
      <c r="L184" s="21" t="s">
        <v>28</v>
      </c>
      <c r="M184" s="16">
        <v>1</v>
      </c>
      <c r="N184" s="17" t="str">
        <f>+VLOOKUP(A184,[1]Datos!A$2:H$2884,5,FALSE)</f>
        <v>02.01.2023</v>
      </c>
      <c r="O184" s="17" t="str">
        <f>+VLOOKUP(A184,[1]Datos!A$2:H$2884,6,FALSE)</f>
        <v>29.12.2023</v>
      </c>
      <c r="P184" s="18">
        <f>+VLOOKUP(A184,[1]Datos!A$2:H$2884,7,FALSE)</f>
        <v>1</v>
      </c>
      <c r="Q184" s="19">
        <f>+VLOOKUP(A184,[1]Datos!A$2:H$2884,8,FALSE)</f>
        <v>0</v>
      </c>
    </row>
    <row r="185" spans="1:19" ht="45" x14ac:dyDescent="0.25">
      <c r="A185" s="1" t="str">
        <f t="shared" si="7"/>
        <v>2020003050192Contratación apoyo logístico</v>
      </c>
      <c r="B185" s="5" t="s">
        <v>231</v>
      </c>
      <c r="C185" s="21" t="s">
        <v>232</v>
      </c>
      <c r="D185" s="20">
        <v>2020003050192</v>
      </c>
      <c r="E185" s="5" t="s">
        <v>233</v>
      </c>
      <c r="F185" s="5" t="s">
        <v>234</v>
      </c>
      <c r="G185" s="5" t="s">
        <v>237</v>
      </c>
      <c r="H185" s="1">
        <v>1</v>
      </c>
      <c r="I185" s="15">
        <f t="shared" si="6"/>
        <v>1</v>
      </c>
      <c r="J185" s="21" t="s">
        <v>27</v>
      </c>
      <c r="K185" s="21">
        <v>12</v>
      </c>
      <c r="L185" s="21" t="s">
        <v>28</v>
      </c>
      <c r="M185" s="16">
        <v>1</v>
      </c>
      <c r="N185" s="17" t="str">
        <f>+VLOOKUP(A185,[1]Datos!A$2:H$2884,5,FALSE)</f>
        <v>02.01.2023</v>
      </c>
      <c r="O185" s="17" t="str">
        <f>+VLOOKUP(A185,[1]Datos!A$2:H$2884,6,FALSE)</f>
        <v>29.12.2023</v>
      </c>
      <c r="P185" s="18">
        <f>+VLOOKUP(A185,[1]Datos!A$2:H$2884,7,FALSE)</f>
        <v>1</v>
      </c>
      <c r="Q185" s="19">
        <f>+VLOOKUP(A185,[1]Datos!A$2:H$2884,8,FALSE)</f>
        <v>0</v>
      </c>
    </row>
    <row r="186" spans="1:19" ht="45" x14ac:dyDescent="0.25">
      <c r="A186" s="1" t="str">
        <f t="shared" si="7"/>
        <v>2020003050192Contratación medios masivos</v>
      </c>
      <c r="B186" s="5" t="s">
        <v>231</v>
      </c>
      <c r="C186" s="21" t="s">
        <v>232</v>
      </c>
      <c r="D186" s="20">
        <v>2020003050192</v>
      </c>
      <c r="E186" s="5" t="s">
        <v>233</v>
      </c>
      <c r="F186" s="5" t="s">
        <v>234</v>
      </c>
      <c r="G186" s="5" t="s">
        <v>238</v>
      </c>
      <c r="H186" s="1">
        <v>1</v>
      </c>
      <c r="I186" s="15">
        <f t="shared" si="6"/>
        <v>1</v>
      </c>
      <c r="J186" s="21" t="s">
        <v>27</v>
      </c>
      <c r="K186" s="21">
        <v>12</v>
      </c>
      <c r="L186" s="21" t="s">
        <v>28</v>
      </c>
      <c r="M186" s="16">
        <v>1</v>
      </c>
      <c r="N186" s="17" t="str">
        <f>+VLOOKUP(A186,[1]Datos!A$2:H$2884,5,FALSE)</f>
        <v>02.01.2023</v>
      </c>
      <c r="O186" s="17" t="str">
        <f>+VLOOKUP(A186,[1]Datos!A$2:H$2884,6,FALSE)</f>
        <v>29.12.2023</v>
      </c>
      <c r="P186" s="18">
        <f>+VLOOKUP(A186,[1]Datos!A$2:H$2884,7,FALSE)</f>
        <v>1</v>
      </c>
      <c r="Q186" s="19">
        <f>+VLOOKUP(A186,[1]Datos!A$2:H$2884,8,FALSE)</f>
        <v>0</v>
      </c>
    </row>
    <row r="187" spans="1:19" ht="105" x14ac:dyDescent="0.25">
      <c r="A187" s="1" t="str">
        <f t="shared" si="7"/>
        <v>2020003050369Plataforma Conglomerado Público</v>
      </c>
      <c r="B187" s="5" t="s">
        <v>231</v>
      </c>
      <c r="C187" s="21" t="s">
        <v>239</v>
      </c>
      <c r="D187" s="20">
        <v>2020003050369</v>
      </c>
      <c r="E187" s="5" t="s">
        <v>240</v>
      </c>
      <c r="F187" s="5" t="s">
        <v>241</v>
      </c>
      <c r="G187" s="5" t="s">
        <v>242</v>
      </c>
      <c r="H187" s="1">
        <v>2</v>
      </c>
      <c r="I187" s="15">
        <f t="shared" si="6"/>
        <v>1</v>
      </c>
      <c r="J187" s="21" t="s">
        <v>27</v>
      </c>
      <c r="K187" s="21">
        <v>10</v>
      </c>
      <c r="L187" s="21" t="s">
        <v>28</v>
      </c>
      <c r="M187" s="16">
        <v>2</v>
      </c>
      <c r="N187" s="17" t="str">
        <f>+VLOOKUP(A187,[1]Datos!A$2:H$2884,5,FALSE)</f>
        <v>01.01.2023</v>
      </c>
      <c r="O187" s="17" t="str">
        <f>+VLOOKUP(A187,[1]Datos!A$2:H$2884,6,FALSE)</f>
        <v>30.11.2023</v>
      </c>
      <c r="P187" s="18">
        <f>+VLOOKUP(A187,[1]Datos!A$2:H$2884,7,FALSE)</f>
        <v>2</v>
      </c>
      <c r="Q187" s="19" t="str">
        <f>+VLOOKUP(A187,[1]Datos!A$2:H$2884,8,FALSE)</f>
        <v>Se mantienen actualizados los tableros de seguimiento a la inversión, a las jornadas de acuerdos municipales, a las obras civiles inconclusas, a la minga indígena y demás temas priorizados por la administración. De igual forma, se actualiza el micrositio del Conglomerado con el tablero de juntas y consejos directivos de las entidades descentralizadas para consulta de la comunidad.</v>
      </c>
      <c r="R187" s="36">
        <v>500000000</v>
      </c>
      <c r="S187" s="36">
        <v>229132182</v>
      </c>
    </row>
    <row r="188" spans="1:19" ht="120" x14ac:dyDescent="0.25">
      <c r="A188" s="1" t="str">
        <f t="shared" si="7"/>
        <v>2020003050369Formación especializada</v>
      </c>
      <c r="B188" s="5" t="s">
        <v>231</v>
      </c>
      <c r="C188" s="21" t="s">
        <v>239</v>
      </c>
      <c r="D188" s="20">
        <v>2020003050369</v>
      </c>
      <c r="E188" s="5" t="s">
        <v>240</v>
      </c>
      <c r="F188" s="5" t="s">
        <v>241</v>
      </c>
      <c r="G188" s="5" t="s">
        <v>243</v>
      </c>
      <c r="H188" s="1">
        <v>3</v>
      </c>
      <c r="I188" s="15">
        <f t="shared" si="6"/>
        <v>1</v>
      </c>
      <c r="J188" s="21" t="s">
        <v>27</v>
      </c>
      <c r="K188" s="21">
        <v>9</v>
      </c>
      <c r="L188" s="21" t="s">
        <v>28</v>
      </c>
      <c r="M188" s="16">
        <v>1</v>
      </c>
      <c r="N188" s="17" t="str">
        <f>+VLOOKUP(A188,[1]Datos!A$2:H$2884,5,FALSE)</f>
        <v>01.01.2023</v>
      </c>
      <c r="O188" s="17" t="str">
        <f>+VLOOKUP(A188,[1]Datos!A$2:H$2884,6,FALSE)</f>
        <v>30.11.2023</v>
      </c>
      <c r="P188" s="18">
        <f>+VLOOKUP(A188,[1]Datos!A$2:H$2884,7,FALSE)</f>
        <v>3</v>
      </c>
      <c r="Q188" s="19" t="str">
        <f>+VLOOKUP(A188,[1]Datos!A$2:H$2884,8,FALSE)</f>
        <v>Se certifican 10 miembros de juntas y consejos directivos con el instituto colombiano de gobierno corporativo. Además, se certifican 150 servidores del conglomerado y de 33 municipios del departamento en un curso virtual con CAF de gobierno corporativo para entidades públicas. También, se realizan el evento nacional e internacional de gobierno corporativo para entidades públicas el 25 de julio y el 29 de agosto respectivamente, con impacto en más de 150 personas.</v>
      </c>
    </row>
    <row r="189" spans="1:19" ht="120" x14ac:dyDescent="0.25">
      <c r="A189" s="1" t="str">
        <f t="shared" si="7"/>
        <v>2020003050369Documento conceptual</v>
      </c>
      <c r="B189" s="5" t="s">
        <v>231</v>
      </c>
      <c r="C189" s="21" t="s">
        <v>239</v>
      </c>
      <c r="D189" s="20">
        <v>2020003050369</v>
      </c>
      <c r="E189" s="5" t="s">
        <v>240</v>
      </c>
      <c r="F189" s="5" t="s">
        <v>241</v>
      </c>
      <c r="G189" s="5" t="s">
        <v>244</v>
      </c>
      <c r="H189" s="1">
        <v>1</v>
      </c>
      <c r="I189" s="15">
        <f t="shared" si="6"/>
        <v>1</v>
      </c>
      <c r="J189" s="21" t="s">
        <v>27</v>
      </c>
      <c r="K189" s="21">
        <v>9</v>
      </c>
      <c r="L189" s="21" t="s">
        <v>28</v>
      </c>
      <c r="M189" s="16">
        <v>1</v>
      </c>
      <c r="N189" s="17" t="str">
        <f>+VLOOKUP(A189,[1]Datos!A$2:H$2884,5,FALSE)</f>
        <v>01.01.2023</v>
      </c>
      <c r="O189" s="17" t="str">
        <f>+VLOOKUP(A189,[1]Datos!A$2:H$2884,6,FALSE)</f>
        <v>30.11.2023</v>
      </c>
      <c r="P189" s="18">
        <f>+VLOOKUP(A189,[1]Datos!A$2:H$2884,7,FALSE)</f>
        <v>1</v>
      </c>
      <c r="Q189" s="19" t="str">
        <f>+VLOOKUP(A189,[1]Datos!A$2:H$2884,8,FALSE)</f>
        <v>Se cuenta con una publicación académica arbitrada con investigadores categoría Senior del ministerio de ciencias, pertenecientes a la Universidad CESA donde se mide el índice de gobierno corporativo como herramienta especializada de la administración departamental para evidenciar el avance en la implementación de buenas prácticas de gobierno corporativo en el nivel central y las 24 entidades descentralizadas que conforman el Conglomerado Público de la Gobernación de Antioquia.</v>
      </c>
    </row>
    <row r="190" spans="1:19" ht="45" x14ac:dyDescent="0.25">
      <c r="A190" s="1" t="str">
        <f t="shared" si="7"/>
        <v>2020003050066Realizar administración de CIFA</v>
      </c>
      <c r="B190" s="5" t="s">
        <v>245</v>
      </c>
      <c r="C190" s="21" t="s">
        <v>246</v>
      </c>
      <c r="D190" s="20">
        <v>2020003050066</v>
      </c>
      <c r="E190" s="5" t="s">
        <v>247</v>
      </c>
      <c r="F190" s="5" t="s">
        <v>248</v>
      </c>
      <c r="G190" s="5" t="s">
        <v>249</v>
      </c>
      <c r="H190" s="1">
        <v>1</v>
      </c>
      <c r="I190" s="15">
        <f t="shared" si="6"/>
        <v>0.75</v>
      </c>
      <c r="J190" s="21" t="s">
        <v>27</v>
      </c>
      <c r="K190" s="21">
        <v>12</v>
      </c>
      <c r="L190" s="21" t="s">
        <v>28</v>
      </c>
      <c r="M190" s="16">
        <v>0.5</v>
      </c>
      <c r="N190" s="17" t="str">
        <f>+VLOOKUP(A190,[1]Datos!A$2:H$2884,5,FALSE)</f>
        <v>01.01.2023</v>
      </c>
      <c r="O190" s="17" t="str">
        <f>+VLOOKUP(A190,[1]Datos!A$2:H$2884,6,FALSE)</f>
        <v>31.12.2023</v>
      </c>
      <c r="P190" s="18">
        <f>+VLOOKUP(A190,[1]Datos!A$2:H$2884,7,FALSE)</f>
        <v>0.75</v>
      </c>
      <c r="Q190" s="19">
        <f>+VLOOKUP(A190,[1]Datos!A$2:H$2884,8,FALSE)</f>
        <v>0</v>
      </c>
      <c r="R190" s="36">
        <v>2602600000</v>
      </c>
      <c r="S190" s="36">
        <v>2002000000</v>
      </c>
    </row>
    <row r="191" spans="1:19" ht="45" x14ac:dyDescent="0.25">
      <c r="A191" s="1" t="str">
        <f t="shared" si="7"/>
        <v>2020003050066Contratar serv. de publicidad y difusión</v>
      </c>
      <c r="B191" s="5" t="s">
        <v>245</v>
      </c>
      <c r="C191" s="21" t="s">
        <v>246</v>
      </c>
      <c r="D191" s="20">
        <v>2020003050066</v>
      </c>
      <c r="E191" s="5" t="s">
        <v>247</v>
      </c>
      <c r="F191" s="5" t="s">
        <v>248</v>
      </c>
      <c r="G191" s="5" t="s">
        <v>250</v>
      </c>
      <c r="H191" s="1">
        <v>1</v>
      </c>
      <c r="I191" s="15">
        <f t="shared" si="6"/>
        <v>0.75</v>
      </c>
      <c r="J191" s="21" t="s">
        <v>27</v>
      </c>
      <c r="K191" s="21">
        <v>12</v>
      </c>
      <c r="L191" s="21" t="s">
        <v>28</v>
      </c>
      <c r="M191" s="16">
        <v>0.5</v>
      </c>
      <c r="N191" s="17" t="str">
        <f>+VLOOKUP(A191,[1]Datos!A$2:H$2884,5,FALSE)</f>
        <v>01.01.2023</v>
      </c>
      <c r="O191" s="17" t="str">
        <f>+VLOOKUP(A191,[1]Datos!A$2:H$2884,6,FALSE)</f>
        <v>31.12.2023</v>
      </c>
      <c r="P191" s="18">
        <f>+VLOOKUP(A191,[1]Datos!A$2:H$2884,7,FALSE)</f>
        <v>0.75</v>
      </c>
      <c r="Q191" s="19">
        <f>+VLOOKUP(A191,[1]Datos!A$2:H$2884,8,FALSE)</f>
        <v>0</v>
      </c>
    </row>
    <row r="192" spans="1:19" ht="45" x14ac:dyDescent="0.25">
      <c r="A192" s="1" t="str">
        <f t="shared" si="7"/>
        <v>2020003050066Contratar servicio de transporte VNR</v>
      </c>
      <c r="B192" s="5" t="s">
        <v>245</v>
      </c>
      <c r="C192" s="21" t="s">
        <v>246</v>
      </c>
      <c r="D192" s="20">
        <v>2020003050066</v>
      </c>
      <c r="E192" s="5" t="s">
        <v>247</v>
      </c>
      <c r="F192" s="5" t="s">
        <v>248</v>
      </c>
      <c r="G192" s="5" t="s">
        <v>251</v>
      </c>
      <c r="H192" s="1">
        <v>1</v>
      </c>
      <c r="I192" s="15">
        <f t="shared" si="6"/>
        <v>0.75</v>
      </c>
      <c r="J192" s="21" t="s">
        <v>27</v>
      </c>
      <c r="K192" s="21">
        <v>12</v>
      </c>
      <c r="L192" s="21" t="s">
        <v>28</v>
      </c>
      <c r="M192" s="16">
        <v>0.5</v>
      </c>
      <c r="N192" s="17" t="str">
        <f>+VLOOKUP(A192,[1]Datos!A$2:H$2884,5,FALSE)</f>
        <v>01.01.2023</v>
      </c>
      <c r="O192" s="17" t="str">
        <f>+VLOOKUP(A192,[1]Datos!A$2:H$2884,6,FALSE)</f>
        <v>31.12.2023</v>
      </c>
      <c r="P192" s="18">
        <f>+VLOOKUP(A192,[1]Datos!A$2:H$2884,7,FALSE)</f>
        <v>0.75</v>
      </c>
      <c r="Q192" s="19">
        <f>+VLOOKUP(A192,[1]Datos!A$2:H$2884,8,FALSE)</f>
        <v>0</v>
      </c>
    </row>
    <row r="193" spans="1:19" ht="45" x14ac:dyDescent="0.25">
      <c r="A193" s="1" t="str">
        <f t="shared" si="7"/>
        <v>2020003050066Ejecutar supervisión a proyectos de VNR</v>
      </c>
      <c r="B193" s="5" t="s">
        <v>245</v>
      </c>
      <c r="C193" s="21" t="s">
        <v>246</v>
      </c>
      <c r="D193" s="20">
        <v>2020003050066</v>
      </c>
      <c r="E193" s="5" t="s">
        <v>247</v>
      </c>
      <c r="F193" s="5" t="s">
        <v>248</v>
      </c>
      <c r="G193" s="5" t="s">
        <v>252</v>
      </c>
      <c r="H193" s="1">
        <v>1300</v>
      </c>
      <c r="I193" s="15">
        <f t="shared" si="6"/>
        <v>0.15</v>
      </c>
      <c r="J193" s="21" t="s">
        <v>27</v>
      </c>
      <c r="K193" s="21">
        <v>12</v>
      </c>
      <c r="L193" s="21" t="s">
        <v>28</v>
      </c>
      <c r="M193" s="16">
        <v>195</v>
      </c>
      <c r="N193" s="17" t="str">
        <f>+VLOOKUP(A193,[1]Datos!A$2:H$2884,5,FALSE)</f>
        <v>01.01.2023</v>
      </c>
      <c r="O193" s="17" t="str">
        <f>+VLOOKUP(A193,[1]Datos!A$2:H$2884,6,FALSE)</f>
        <v>31.12.2023</v>
      </c>
      <c r="P193" s="18">
        <f>+VLOOKUP(A193,[1]Datos!A$2:H$2884,7,FALSE)</f>
        <v>195</v>
      </c>
      <c r="Q193" s="19">
        <f>+VLOOKUP(A193,[1]Datos!A$2:H$2884,8,FALSE)</f>
        <v>0</v>
      </c>
    </row>
    <row r="194" spans="1:19" ht="45" x14ac:dyDescent="0.25">
      <c r="A194" s="1" t="str">
        <f t="shared" si="7"/>
        <v>2020003050066Construir viviendas rurales nuevas.</v>
      </c>
      <c r="B194" s="5" t="s">
        <v>245</v>
      </c>
      <c r="C194" s="21" t="s">
        <v>246</v>
      </c>
      <c r="D194" s="20">
        <v>2020003050066</v>
      </c>
      <c r="E194" s="5" t="s">
        <v>247</v>
      </c>
      <c r="F194" s="5" t="s">
        <v>248</v>
      </c>
      <c r="G194" s="5" t="s">
        <v>253</v>
      </c>
      <c r="H194" s="1">
        <v>1300</v>
      </c>
      <c r="I194" s="15">
        <f t="shared" si="6"/>
        <v>0.15</v>
      </c>
      <c r="J194" s="21" t="s">
        <v>27</v>
      </c>
      <c r="K194" s="21">
        <v>12</v>
      </c>
      <c r="L194" s="21" t="s">
        <v>28</v>
      </c>
      <c r="M194" s="16">
        <v>195</v>
      </c>
      <c r="N194" s="17" t="str">
        <f>+VLOOKUP(A194,[1]Datos!A$2:H$2884,5,FALSE)</f>
        <v>01.01.2023</v>
      </c>
      <c r="O194" s="17" t="str">
        <f>+VLOOKUP(A194,[1]Datos!A$2:H$2884,6,FALSE)</f>
        <v>31.12.2023</v>
      </c>
      <c r="P194" s="18">
        <f>+VLOOKUP(A194,[1]Datos!A$2:H$2884,7,FALSE)</f>
        <v>195</v>
      </c>
      <c r="Q194" s="19">
        <f>+VLOOKUP(A194,[1]Datos!A$2:H$2884,8,FALSE)</f>
        <v>0</v>
      </c>
    </row>
    <row r="195" spans="1:19" ht="45" x14ac:dyDescent="0.25">
      <c r="A195" s="1" t="str">
        <f t="shared" si="7"/>
        <v>2020003050066Realizar de estudios y diseños.</v>
      </c>
      <c r="B195" s="5" t="s">
        <v>245</v>
      </c>
      <c r="C195" s="21" t="s">
        <v>246</v>
      </c>
      <c r="D195" s="20">
        <v>2020003050066</v>
      </c>
      <c r="E195" s="5" t="s">
        <v>247</v>
      </c>
      <c r="F195" s="5" t="s">
        <v>248</v>
      </c>
      <c r="G195" s="5" t="s">
        <v>254</v>
      </c>
      <c r="H195" s="1">
        <v>1</v>
      </c>
      <c r="I195" s="15">
        <f t="shared" si="6"/>
        <v>0.75</v>
      </c>
      <c r="J195" s="21" t="s">
        <v>27</v>
      </c>
      <c r="K195" s="21">
        <v>12</v>
      </c>
      <c r="L195" s="21" t="s">
        <v>28</v>
      </c>
      <c r="M195" s="16">
        <v>0.5</v>
      </c>
      <c r="N195" s="17" t="str">
        <f>+VLOOKUP(A195,[1]Datos!A$2:H$2884,5,FALSE)</f>
        <v>01.01.2023</v>
      </c>
      <c r="O195" s="17" t="str">
        <f>+VLOOKUP(A195,[1]Datos!A$2:H$2884,6,FALSE)</f>
        <v>31.12.2023</v>
      </c>
      <c r="P195" s="18">
        <f>+VLOOKUP(A195,[1]Datos!A$2:H$2884,7,FALSE)</f>
        <v>0.75</v>
      </c>
      <c r="Q195" s="19">
        <f>+VLOOKUP(A195,[1]Datos!A$2:H$2884,8,FALSE)</f>
        <v>0</v>
      </c>
    </row>
    <row r="196" spans="1:19" ht="45" x14ac:dyDescent="0.25">
      <c r="A196" s="1" t="str">
        <f t="shared" si="7"/>
        <v>2020003050070Realizar administración de CIFA</v>
      </c>
      <c r="B196" s="5" t="s">
        <v>245</v>
      </c>
      <c r="C196" s="21" t="s">
        <v>246</v>
      </c>
      <c r="D196" s="20">
        <v>2020003050070</v>
      </c>
      <c r="E196" s="5" t="s">
        <v>255</v>
      </c>
      <c r="F196" s="5" t="s">
        <v>256</v>
      </c>
      <c r="G196" s="5" t="s">
        <v>249</v>
      </c>
      <c r="H196" s="1">
        <v>1</v>
      </c>
      <c r="I196" s="15">
        <f t="shared" si="6"/>
        <v>0.75</v>
      </c>
      <c r="J196" s="21" t="s">
        <v>27</v>
      </c>
      <c r="K196" s="21">
        <v>12</v>
      </c>
      <c r="L196" s="21" t="s">
        <v>28</v>
      </c>
      <c r="M196" s="16">
        <v>0.5</v>
      </c>
      <c r="N196" s="17" t="str">
        <f>+VLOOKUP(A196,[1]Datos!A$2:H$2884,5,FALSE)</f>
        <v>01.01.2023</v>
      </c>
      <c r="O196" s="17" t="str">
        <f>+VLOOKUP(A196,[1]Datos!A$2:H$2884,6,FALSE)</f>
        <v>31.12.2023</v>
      </c>
      <c r="P196" s="18">
        <f>+VLOOKUP(A196,[1]Datos!A$2:H$2884,7,FALSE)</f>
        <v>0.75</v>
      </c>
      <c r="Q196" s="19">
        <f>+VLOOKUP(A196,[1]Datos!A$2:H$2884,8,FALSE)</f>
        <v>0</v>
      </c>
      <c r="R196" s="36">
        <v>25925900000</v>
      </c>
      <c r="S196" s="36">
        <v>14083703455</v>
      </c>
    </row>
    <row r="197" spans="1:19" ht="45" x14ac:dyDescent="0.25">
      <c r="A197" s="1" t="str">
        <f t="shared" si="7"/>
        <v>2020003050070Contratar serv. de publicidad y difusión</v>
      </c>
      <c r="B197" s="5" t="s">
        <v>245</v>
      </c>
      <c r="C197" s="21" t="s">
        <v>246</v>
      </c>
      <c r="D197" s="20">
        <v>2020003050070</v>
      </c>
      <c r="E197" s="5" t="s">
        <v>255</v>
      </c>
      <c r="F197" s="5" t="s">
        <v>256</v>
      </c>
      <c r="G197" s="5" t="s">
        <v>250</v>
      </c>
      <c r="H197" s="1">
        <v>1</v>
      </c>
      <c r="I197" s="15">
        <f t="shared" si="6"/>
        <v>0.75</v>
      </c>
      <c r="J197" s="21" t="s">
        <v>27</v>
      </c>
      <c r="K197" s="21">
        <v>12</v>
      </c>
      <c r="L197" s="21" t="s">
        <v>28</v>
      </c>
      <c r="M197" s="16">
        <v>0.5</v>
      </c>
      <c r="N197" s="17" t="str">
        <f>+VLOOKUP(A197,[1]Datos!A$2:H$2884,5,FALSE)</f>
        <v>01.01.2023</v>
      </c>
      <c r="O197" s="17" t="str">
        <f>+VLOOKUP(A197,[1]Datos!A$2:H$2884,6,FALSE)</f>
        <v>31.12.2023</v>
      </c>
      <c r="P197" s="18">
        <f>+VLOOKUP(A197,[1]Datos!A$2:H$2884,7,FALSE)</f>
        <v>0.75</v>
      </c>
      <c r="Q197" s="19">
        <f>+VLOOKUP(A197,[1]Datos!A$2:H$2884,8,FALSE)</f>
        <v>0</v>
      </c>
    </row>
    <row r="198" spans="1:19" ht="45" x14ac:dyDescent="0.25">
      <c r="A198" s="1" t="str">
        <f t="shared" si="7"/>
        <v>2020003050070Contratar servicio de transporte VNU</v>
      </c>
      <c r="B198" s="5" t="s">
        <v>245</v>
      </c>
      <c r="C198" s="21" t="s">
        <v>246</v>
      </c>
      <c r="D198" s="20">
        <v>2020003050070</v>
      </c>
      <c r="E198" s="5" t="s">
        <v>255</v>
      </c>
      <c r="F198" s="5" t="s">
        <v>256</v>
      </c>
      <c r="G198" s="5" t="s">
        <v>257</v>
      </c>
      <c r="H198" s="1">
        <v>1</v>
      </c>
      <c r="I198" s="15">
        <f t="shared" ref="I198:I261" si="8">+P198/H198</f>
        <v>0.75</v>
      </c>
      <c r="J198" s="21" t="s">
        <v>27</v>
      </c>
      <c r="K198" s="21">
        <v>12</v>
      </c>
      <c r="L198" s="21" t="s">
        <v>28</v>
      </c>
      <c r="M198" s="16">
        <v>0.5</v>
      </c>
      <c r="N198" s="17" t="str">
        <f>+VLOOKUP(A198,[1]Datos!A$2:H$2884,5,FALSE)</f>
        <v>01.01.2023</v>
      </c>
      <c r="O198" s="17" t="str">
        <f>+VLOOKUP(A198,[1]Datos!A$2:H$2884,6,FALSE)</f>
        <v>31.12.2023</v>
      </c>
      <c r="P198" s="18">
        <f>+VLOOKUP(A198,[1]Datos!A$2:H$2884,7,FALSE)</f>
        <v>0.75</v>
      </c>
      <c r="Q198" s="19">
        <f>+VLOOKUP(A198,[1]Datos!A$2:H$2884,8,FALSE)</f>
        <v>0</v>
      </c>
    </row>
    <row r="199" spans="1:19" ht="45" x14ac:dyDescent="0.25">
      <c r="A199" s="1" t="str">
        <f t="shared" ref="A199:A262" si="9">+CONCATENATE(D199,G199)</f>
        <v>2020003050070Ejecutar supervisión a proyectos de VNU</v>
      </c>
      <c r="B199" s="5" t="s">
        <v>245</v>
      </c>
      <c r="C199" s="21" t="s">
        <v>246</v>
      </c>
      <c r="D199" s="20">
        <v>2020003050070</v>
      </c>
      <c r="E199" s="5" t="s">
        <v>255</v>
      </c>
      <c r="F199" s="5" t="s">
        <v>256</v>
      </c>
      <c r="G199" s="5" t="s">
        <v>258</v>
      </c>
      <c r="H199" s="1">
        <v>3700</v>
      </c>
      <c r="I199" s="15">
        <f t="shared" si="8"/>
        <v>0.41918918918918918</v>
      </c>
      <c r="J199" s="21" t="s">
        <v>27</v>
      </c>
      <c r="K199" s="21">
        <v>12</v>
      </c>
      <c r="L199" s="21" t="s">
        <v>28</v>
      </c>
      <c r="M199" s="16">
        <v>1550</v>
      </c>
      <c r="N199" s="17" t="str">
        <f>+VLOOKUP(A199,[1]Datos!A$2:H$2884,5,FALSE)</f>
        <v>01.01.2023</v>
      </c>
      <c r="O199" s="17" t="str">
        <f>+VLOOKUP(A199,[1]Datos!A$2:H$2884,6,FALSE)</f>
        <v>31.12.2023</v>
      </c>
      <c r="P199" s="18">
        <f>+VLOOKUP(A199,[1]Datos!A$2:H$2884,7,FALSE)</f>
        <v>1551</v>
      </c>
      <c r="Q199" s="19">
        <f>+VLOOKUP(A199,[1]Datos!A$2:H$2884,8,FALSE)</f>
        <v>0</v>
      </c>
    </row>
    <row r="200" spans="1:19" ht="45" x14ac:dyDescent="0.25">
      <c r="A200" s="1" t="str">
        <f t="shared" si="9"/>
        <v>2020003050070Construir viviendas urbanas nuevas</v>
      </c>
      <c r="B200" s="5" t="s">
        <v>245</v>
      </c>
      <c r="C200" s="21" t="s">
        <v>246</v>
      </c>
      <c r="D200" s="20">
        <v>2020003050070</v>
      </c>
      <c r="E200" s="5" t="s">
        <v>255</v>
      </c>
      <c r="F200" s="5" t="s">
        <v>256</v>
      </c>
      <c r="G200" s="5" t="s">
        <v>259</v>
      </c>
      <c r="H200" s="1">
        <v>3700</v>
      </c>
      <c r="I200" s="15">
        <f t="shared" si="8"/>
        <v>0.41918918918918918</v>
      </c>
      <c r="J200" s="21" t="s">
        <v>27</v>
      </c>
      <c r="K200" s="21">
        <v>12</v>
      </c>
      <c r="L200" s="21" t="s">
        <v>28</v>
      </c>
      <c r="M200" s="16">
        <v>1550</v>
      </c>
      <c r="N200" s="17" t="str">
        <f>+VLOOKUP(A200,[1]Datos!A$2:H$2884,5,FALSE)</f>
        <v>01.01.2023</v>
      </c>
      <c r="O200" s="17" t="str">
        <f>+VLOOKUP(A200,[1]Datos!A$2:H$2884,6,FALSE)</f>
        <v>31.12.2023</v>
      </c>
      <c r="P200" s="18">
        <f>+VLOOKUP(A200,[1]Datos!A$2:H$2884,7,FALSE)</f>
        <v>1551</v>
      </c>
      <c r="Q200" s="19">
        <f>+VLOOKUP(A200,[1]Datos!A$2:H$2884,8,FALSE)</f>
        <v>0</v>
      </c>
    </row>
    <row r="201" spans="1:19" ht="45" x14ac:dyDescent="0.25">
      <c r="A201" s="1" t="str">
        <f t="shared" si="9"/>
        <v>2020003050070Realizar de estudios y diseños.</v>
      </c>
      <c r="B201" s="5" t="s">
        <v>245</v>
      </c>
      <c r="C201" s="21" t="s">
        <v>246</v>
      </c>
      <c r="D201" s="20">
        <v>2020003050070</v>
      </c>
      <c r="E201" s="5" t="s">
        <v>255</v>
      </c>
      <c r="F201" s="5" t="s">
        <v>256</v>
      </c>
      <c r="G201" s="5" t="s">
        <v>254</v>
      </c>
      <c r="H201" s="1">
        <v>1</v>
      </c>
      <c r="I201" s="15">
        <f t="shared" si="8"/>
        <v>0.75</v>
      </c>
      <c r="J201" s="21" t="s">
        <v>27</v>
      </c>
      <c r="K201" s="21">
        <v>12</v>
      </c>
      <c r="L201" s="21" t="s">
        <v>28</v>
      </c>
      <c r="M201" s="16">
        <v>0.5</v>
      </c>
      <c r="N201" s="17" t="str">
        <f>+VLOOKUP(A201,[1]Datos!A$2:H$2884,5,FALSE)</f>
        <v>01.01.2023</v>
      </c>
      <c r="O201" s="17" t="str">
        <f>+VLOOKUP(A201,[1]Datos!A$2:H$2884,6,FALSE)</f>
        <v>31.12.2023</v>
      </c>
      <c r="P201" s="18">
        <f>+VLOOKUP(A201,[1]Datos!A$2:H$2884,7,FALSE)</f>
        <v>0.75</v>
      </c>
      <c r="Q201" s="19">
        <f>+VLOOKUP(A201,[1]Datos!A$2:H$2884,8,FALSE)</f>
        <v>0</v>
      </c>
    </row>
    <row r="202" spans="1:19" ht="45" x14ac:dyDescent="0.25">
      <c r="A202" s="1" t="str">
        <f t="shared" si="9"/>
        <v>2020003050072Realizar administración de CIFA</v>
      </c>
      <c r="B202" s="5" t="s">
        <v>245</v>
      </c>
      <c r="C202" s="21" t="s">
        <v>260</v>
      </c>
      <c r="D202" s="20">
        <v>2020003050072</v>
      </c>
      <c r="E202" s="5" t="s">
        <v>261</v>
      </c>
      <c r="F202" s="5" t="s">
        <v>262</v>
      </c>
      <c r="G202" s="5" t="s">
        <v>249</v>
      </c>
      <c r="H202" s="1">
        <v>1</v>
      </c>
      <c r="I202" s="15">
        <f t="shared" si="8"/>
        <v>0.75</v>
      </c>
      <c r="J202" s="21" t="s">
        <v>27</v>
      </c>
      <c r="K202" s="21">
        <v>12</v>
      </c>
      <c r="L202" s="21" t="s">
        <v>28</v>
      </c>
      <c r="M202" s="16">
        <v>0.5</v>
      </c>
      <c r="N202" s="17" t="str">
        <f>+VLOOKUP(A202,[1]Datos!A$2:H$2884,5,FALSE)</f>
        <v>01.01.2023</v>
      </c>
      <c r="O202" s="17" t="str">
        <f>+VLOOKUP(A202,[1]Datos!A$2:H$2884,6,FALSE)</f>
        <v>31.12.2023</v>
      </c>
      <c r="P202" s="18">
        <f>+VLOOKUP(A202,[1]Datos!A$2:H$2884,7,FALSE)</f>
        <v>0.75</v>
      </c>
      <c r="Q202" s="19">
        <f>+VLOOKUP(A202,[1]Datos!A$2:H$2884,8,FALSE)</f>
        <v>0</v>
      </c>
      <c r="R202" s="36">
        <v>9634625000</v>
      </c>
      <c r="S202" s="36">
        <v>7411250000</v>
      </c>
    </row>
    <row r="203" spans="1:19" ht="45" x14ac:dyDescent="0.25">
      <c r="A203" s="1" t="str">
        <f t="shared" si="9"/>
        <v>2020003050072Contratar serv de publicidad y difusión</v>
      </c>
      <c r="B203" s="5" t="s">
        <v>245</v>
      </c>
      <c r="C203" s="21" t="s">
        <v>260</v>
      </c>
      <c r="D203" s="20">
        <v>2020003050072</v>
      </c>
      <c r="E203" s="5" t="s">
        <v>261</v>
      </c>
      <c r="F203" s="5" t="s">
        <v>262</v>
      </c>
      <c r="G203" s="5" t="s">
        <v>263</v>
      </c>
      <c r="H203" s="1">
        <v>1</v>
      </c>
      <c r="I203" s="15">
        <f t="shared" si="8"/>
        <v>0.75</v>
      </c>
      <c r="J203" s="21" t="s">
        <v>27</v>
      </c>
      <c r="K203" s="21">
        <v>12</v>
      </c>
      <c r="L203" s="21" t="s">
        <v>28</v>
      </c>
      <c r="M203" s="16">
        <v>0.5</v>
      </c>
      <c r="N203" s="17" t="str">
        <f>+VLOOKUP(A203,[1]Datos!A$2:H$2884,5,FALSE)</f>
        <v>01.01.2023</v>
      </c>
      <c r="O203" s="17" t="str">
        <f>+VLOOKUP(A203,[1]Datos!A$2:H$2884,6,FALSE)</f>
        <v>31.12.2023</v>
      </c>
      <c r="P203" s="18">
        <f>+VLOOKUP(A203,[1]Datos!A$2:H$2884,7,FALSE)</f>
        <v>0.75</v>
      </c>
      <c r="Q203" s="19">
        <f>+VLOOKUP(A203,[1]Datos!A$2:H$2884,8,FALSE)</f>
        <v>0</v>
      </c>
    </row>
    <row r="204" spans="1:19" ht="45" x14ac:dyDescent="0.25">
      <c r="A204" s="1" t="str">
        <f t="shared" si="9"/>
        <v>2020003050072Contratar servicio de transporte MVR</v>
      </c>
      <c r="B204" s="5" t="s">
        <v>245</v>
      </c>
      <c r="C204" s="21" t="s">
        <v>260</v>
      </c>
      <c r="D204" s="20">
        <v>2020003050072</v>
      </c>
      <c r="E204" s="5" t="s">
        <v>261</v>
      </c>
      <c r="F204" s="5" t="s">
        <v>262</v>
      </c>
      <c r="G204" s="5" t="s">
        <v>264</v>
      </c>
      <c r="H204" s="1">
        <v>1</v>
      </c>
      <c r="I204" s="15">
        <f t="shared" si="8"/>
        <v>0.75</v>
      </c>
      <c r="J204" s="21" t="s">
        <v>27</v>
      </c>
      <c r="K204" s="21">
        <v>12</v>
      </c>
      <c r="L204" s="21" t="s">
        <v>28</v>
      </c>
      <c r="M204" s="16">
        <v>0.5</v>
      </c>
      <c r="N204" s="17" t="str">
        <f>+VLOOKUP(A204,[1]Datos!A$2:H$2884,5,FALSE)</f>
        <v>01.01.2023</v>
      </c>
      <c r="O204" s="17" t="str">
        <f>+VLOOKUP(A204,[1]Datos!A$2:H$2884,6,FALSE)</f>
        <v>31.12.2023</v>
      </c>
      <c r="P204" s="18">
        <f>+VLOOKUP(A204,[1]Datos!A$2:H$2884,7,FALSE)</f>
        <v>0.75</v>
      </c>
      <c r="Q204" s="19">
        <f>+VLOOKUP(A204,[1]Datos!A$2:H$2884,8,FALSE)</f>
        <v>0</v>
      </c>
    </row>
    <row r="205" spans="1:19" ht="45" x14ac:dyDescent="0.25">
      <c r="A205" s="1" t="str">
        <f t="shared" si="9"/>
        <v>2020003050072Ejecutar supervisión a proyectos de MVR</v>
      </c>
      <c r="B205" s="5" t="s">
        <v>245</v>
      </c>
      <c r="C205" s="21" t="s">
        <v>260</v>
      </c>
      <c r="D205" s="20">
        <v>2020003050072</v>
      </c>
      <c r="E205" s="5" t="s">
        <v>261</v>
      </c>
      <c r="F205" s="5" t="s">
        <v>262</v>
      </c>
      <c r="G205" s="5" t="s">
        <v>265</v>
      </c>
      <c r="H205" s="1">
        <v>3500</v>
      </c>
      <c r="I205" s="15">
        <f t="shared" si="8"/>
        <v>1</v>
      </c>
      <c r="J205" s="21" t="s">
        <v>27</v>
      </c>
      <c r="K205" s="21">
        <v>12</v>
      </c>
      <c r="L205" s="21" t="s">
        <v>28</v>
      </c>
      <c r="M205" s="16">
        <v>3500</v>
      </c>
      <c r="N205" s="17" t="str">
        <f>+VLOOKUP(A205,[1]Datos!A$2:H$2884,5,FALSE)</f>
        <v>01.01.2023</v>
      </c>
      <c r="O205" s="17" t="str">
        <f>+VLOOKUP(A205,[1]Datos!A$2:H$2884,6,FALSE)</f>
        <v>31.12.2023</v>
      </c>
      <c r="P205" s="18">
        <f>+VLOOKUP(A205,[1]Datos!A$2:H$2884,7,FALSE)</f>
        <v>3500</v>
      </c>
      <c r="Q205" s="19">
        <f>+VLOOKUP(A205,[1]Datos!A$2:H$2884,8,FALSE)</f>
        <v>0</v>
      </c>
    </row>
    <row r="206" spans="1:19" ht="45" x14ac:dyDescent="0.25">
      <c r="A206" s="1" t="str">
        <f t="shared" si="9"/>
        <v>2020003050072Mejorar viviendas rurales</v>
      </c>
      <c r="B206" s="5" t="s">
        <v>245</v>
      </c>
      <c r="C206" s="21" t="s">
        <v>260</v>
      </c>
      <c r="D206" s="20">
        <v>2020003050072</v>
      </c>
      <c r="E206" s="5" t="s">
        <v>261</v>
      </c>
      <c r="F206" s="5" t="s">
        <v>262</v>
      </c>
      <c r="G206" s="5" t="s">
        <v>266</v>
      </c>
      <c r="H206" s="1">
        <v>3500</v>
      </c>
      <c r="I206" s="15">
        <f t="shared" si="8"/>
        <v>1</v>
      </c>
      <c r="J206" s="21" t="s">
        <v>27</v>
      </c>
      <c r="K206" s="21">
        <v>12</v>
      </c>
      <c r="L206" s="21" t="s">
        <v>28</v>
      </c>
      <c r="M206" s="16">
        <v>3500</v>
      </c>
      <c r="N206" s="17" t="str">
        <f>+VLOOKUP(A206,[1]Datos!A$2:H$2884,5,FALSE)</f>
        <v>01.01.2023</v>
      </c>
      <c r="O206" s="17" t="str">
        <f>+VLOOKUP(A206,[1]Datos!A$2:H$2884,6,FALSE)</f>
        <v>31.12.2023</v>
      </c>
      <c r="P206" s="18">
        <f>+VLOOKUP(A206,[1]Datos!A$2:H$2884,7,FALSE)</f>
        <v>3500</v>
      </c>
      <c r="Q206" s="19">
        <f>+VLOOKUP(A206,[1]Datos!A$2:H$2884,8,FALSE)</f>
        <v>0</v>
      </c>
    </row>
    <row r="207" spans="1:19" ht="45" x14ac:dyDescent="0.25">
      <c r="A207" s="1" t="str">
        <f t="shared" si="9"/>
        <v>2020003050072Realizar diagnósticos</v>
      </c>
      <c r="B207" s="5" t="s">
        <v>245</v>
      </c>
      <c r="C207" s="21" t="s">
        <v>260</v>
      </c>
      <c r="D207" s="20">
        <v>2020003050072</v>
      </c>
      <c r="E207" s="5" t="s">
        <v>261</v>
      </c>
      <c r="F207" s="5" t="s">
        <v>262</v>
      </c>
      <c r="G207" s="5" t="s">
        <v>267</v>
      </c>
      <c r="H207" s="1">
        <v>1</v>
      </c>
      <c r="I207" s="15">
        <f t="shared" si="8"/>
        <v>0.75</v>
      </c>
      <c r="J207" s="21" t="s">
        <v>27</v>
      </c>
      <c r="K207" s="21">
        <v>12</v>
      </c>
      <c r="L207" s="21" t="s">
        <v>28</v>
      </c>
      <c r="M207" s="16">
        <v>0.5</v>
      </c>
      <c r="N207" s="17" t="str">
        <f>+VLOOKUP(A207,[1]Datos!A$2:H$2884,5,FALSE)</f>
        <v>01.01.2023</v>
      </c>
      <c r="O207" s="17" t="str">
        <f>+VLOOKUP(A207,[1]Datos!A$2:H$2884,6,FALSE)</f>
        <v>31.12.2023</v>
      </c>
      <c r="P207" s="18">
        <f>+VLOOKUP(A207,[1]Datos!A$2:H$2884,7,FALSE)</f>
        <v>0.75</v>
      </c>
      <c r="Q207" s="19">
        <f>+VLOOKUP(A207,[1]Datos!A$2:H$2884,8,FALSE)</f>
        <v>0</v>
      </c>
    </row>
    <row r="208" spans="1:19" ht="45" x14ac:dyDescent="0.25">
      <c r="A208" s="1" t="str">
        <f t="shared" si="9"/>
        <v>2020003050093Realizar administración de CIFA</v>
      </c>
      <c r="B208" s="5" t="s">
        <v>245</v>
      </c>
      <c r="C208" s="21" t="s">
        <v>260</v>
      </c>
      <c r="D208" s="20">
        <v>2020003050093</v>
      </c>
      <c r="E208" s="5" t="s">
        <v>268</v>
      </c>
      <c r="F208" s="5" t="s">
        <v>269</v>
      </c>
      <c r="G208" s="5" t="s">
        <v>249</v>
      </c>
      <c r="H208" s="1">
        <v>1</v>
      </c>
      <c r="I208" s="15">
        <f t="shared" si="8"/>
        <v>0.75</v>
      </c>
      <c r="J208" s="21" t="s">
        <v>27</v>
      </c>
      <c r="K208" s="21">
        <v>12</v>
      </c>
      <c r="L208" s="21" t="s">
        <v>28</v>
      </c>
      <c r="M208" s="16">
        <v>0.5</v>
      </c>
      <c r="N208" s="17" t="str">
        <f>+VLOOKUP(A208,[1]Datos!A$2:H$2884,5,FALSE)</f>
        <v>01.01.2023</v>
      </c>
      <c r="O208" s="17" t="str">
        <f>+VLOOKUP(A208,[1]Datos!A$2:H$2884,6,FALSE)</f>
        <v>31.12.2023</v>
      </c>
      <c r="P208" s="18">
        <f>+VLOOKUP(A208,[1]Datos!A$2:H$2884,7,FALSE)</f>
        <v>0.75</v>
      </c>
      <c r="Q208" s="19">
        <f>+VLOOKUP(A208,[1]Datos!A$2:H$2884,8,FALSE)</f>
        <v>0</v>
      </c>
      <c r="R208" s="36">
        <v>6441435000</v>
      </c>
      <c r="S208" s="36">
        <v>4954950000</v>
      </c>
    </row>
    <row r="209" spans="1:19" ht="45" x14ac:dyDescent="0.25">
      <c r="A209" s="1" t="str">
        <f t="shared" si="9"/>
        <v>2020003050093Contratar serv de publicidad y difusión</v>
      </c>
      <c r="B209" s="5" t="s">
        <v>245</v>
      </c>
      <c r="C209" s="21" t="s">
        <v>260</v>
      </c>
      <c r="D209" s="20">
        <v>2020003050093</v>
      </c>
      <c r="E209" s="5" t="s">
        <v>268</v>
      </c>
      <c r="F209" s="5" t="s">
        <v>269</v>
      </c>
      <c r="G209" s="5" t="s">
        <v>263</v>
      </c>
      <c r="H209" s="1">
        <v>1</v>
      </c>
      <c r="I209" s="15">
        <f t="shared" si="8"/>
        <v>0.75</v>
      </c>
      <c r="J209" s="21" t="s">
        <v>27</v>
      </c>
      <c r="K209" s="21">
        <v>12</v>
      </c>
      <c r="L209" s="21" t="s">
        <v>28</v>
      </c>
      <c r="M209" s="16">
        <v>0.5</v>
      </c>
      <c r="N209" s="17" t="str">
        <f>+VLOOKUP(A209,[1]Datos!A$2:H$2884,5,FALSE)</f>
        <v>01.01.2023</v>
      </c>
      <c r="O209" s="17" t="str">
        <f>+VLOOKUP(A209,[1]Datos!A$2:H$2884,6,FALSE)</f>
        <v>31.12.2023</v>
      </c>
      <c r="P209" s="18">
        <f>+VLOOKUP(A209,[1]Datos!A$2:H$2884,7,FALSE)</f>
        <v>0.75</v>
      </c>
      <c r="Q209" s="19">
        <f>+VLOOKUP(A209,[1]Datos!A$2:H$2884,8,FALSE)</f>
        <v>0</v>
      </c>
    </row>
    <row r="210" spans="1:19" ht="45" x14ac:dyDescent="0.25">
      <c r="A210" s="1" t="str">
        <f t="shared" si="9"/>
        <v>2020003050093Contratar servicio de transporte MVU</v>
      </c>
      <c r="B210" s="5" t="s">
        <v>245</v>
      </c>
      <c r="C210" s="21" t="s">
        <v>260</v>
      </c>
      <c r="D210" s="20">
        <v>2020003050093</v>
      </c>
      <c r="E210" s="5" t="s">
        <v>268</v>
      </c>
      <c r="F210" s="5" t="s">
        <v>269</v>
      </c>
      <c r="G210" s="5" t="s">
        <v>270</v>
      </c>
      <c r="H210" s="1">
        <v>1</v>
      </c>
      <c r="I210" s="15">
        <f t="shared" si="8"/>
        <v>0.75</v>
      </c>
      <c r="J210" s="21" t="s">
        <v>27</v>
      </c>
      <c r="K210" s="21">
        <v>12</v>
      </c>
      <c r="L210" s="21" t="s">
        <v>28</v>
      </c>
      <c r="M210" s="16">
        <v>0.5</v>
      </c>
      <c r="N210" s="17" t="str">
        <f>+VLOOKUP(A210,[1]Datos!A$2:H$2884,5,FALSE)</f>
        <v>01.01.2023</v>
      </c>
      <c r="O210" s="17" t="str">
        <f>+VLOOKUP(A210,[1]Datos!A$2:H$2884,6,FALSE)</f>
        <v>31.12.2023</v>
      </c>
      <c r="P210" s="18">
        <f>+VLOOKUP(A210,[1]Datos!A$2:H$2884,7,FALSE)</f>
        <v>0.75</v>
      </c>
      <c r="Q210" s="19">
        <f>+VLOOKUP(A210,[1]Datos!A$2:H$2884,8,FALSE)</f>
        <v>0</v>
      </c>
    </row>
    <row r="211" spans="1:19" ht="45" x14ac:dyDescent="0.25">
      <c r="A211" s="1" t="str">
        <f t="shared" si="9"/>
        <v>2020003050093Ejecutar supervisión a proyectos de MVU</v>
      </c>
      <c r="B211" s="5" t="s">
        <v>245</v>
      </c>
      <c r="C211" s="21" t="s">
        <v>260</v>
      </c>
      <c r="D211" s="20">
        <v>2020003050093</v>
      </c>
      <c r="E211" s="5" t="s">
        <v>268</v>
      </c>
      <c r="F211" s="5" t="s">
        <v>269</v>
      </c>
      <c r="G211" s="5" t="s">
        <v>271</v>
      </c>
      <c r="H211" s="1">
        <v>1980</v>
      </c>
      <c r="I211" s="15">
        <f t="shared" si="8"/>
        <v>1</v>
      </c>
      <c r="J211" s="21" t="s">
        <v>27</v>
      </c>
      <c r="K211" s="21">
        <v>12</v>
      </c>
      <c r="L211" s="21" t="s">
        <v>28</v>
      </c>
      <c r="M211" s="16">
        <v>1980</v>
      </c>
      <c r="N211" s="17" t="str">
        <f>+VLOOKUP(A211,[1]Datos!A$2:H$2884,5,FALSE)</f>
        <v>01.01.2023</v>
      </c>
      <c r="O211" s="17" t="str">
        <f>+VLOOKUP(A211,[1]Datos!A$2:H$2884,6,FALSE)</f>
        <v>31.12.2023</v>
      </c>
      <c r="P211" s="18">
        <f>+VLOOKUP(A211,[1]Datos!A$2:H$2884,7,FALSE)</f>
        <v>1980</v>
      </c>
      <c r="Q211" s="19">
        <f>+VLOOKUP(A211,[1]Datos!A$2:H$2884,8,FALSE)</f>
        <v>0</v>
      </c>
    </row>
    <row r="212" spans="1:19" ht="45" x14ac:dyDescent="0.25">
      <c r="A212" s="1" t="str">
        <f t="shared" si="9"/>
        <v>2020003050093Mejorar viviendas urbanas</v>
      </c>
      <c r="B212" s="5" t="s">
        <v>245</v>
      </c>
      <c r="C212" s="21" t="s">
        <v>260</v>
      </c>
      <c r="D212" s="20">
        <v>2020003050093</v>
      </c>
      <c r="E212" s="5" t="s">
        <v>268</v>
      </c>
      <c r="F212" s="5" t="s">
        <v>269</v>
      </c>
      <c r="G212" s="5" t="s">
        <v>272</v>
      </c>
      <c r="H212" s="1">
        <v>1980</v>
      </c>
      <c r="I212" s="15">
        <f t="shared" si="8"/>
        <v>1</v>
      </c>
      <c r="J212" s="21" t="s">
        <v>27</v>
      </c>
      <c r="K212" s="21">
        <v>12</v>
      </c>
      <c r="L212" s="21" t="s">
        <v>28</v>
      </c>
      <c r="M212" s="16">
        <v>1980</v>
      </c>
      <c r="N212" s="17" t="str">
        <f>+VLOOKUP(A212,[1]Datos!A$2:H$2884,5,FALSE)</f>
        <v>01.01.2023</v>
      </c>
      <c r="O212" s="17" t="str">
        <f>+VLOOKUP(A212,[1]Datos!A$2:H$2884,6,FALSE)</f>
        <v>31.12.2023</v>
      </c>
      <c r="P212" s="18">
        <f>+VLOOKUP(A212,[1]Datos!A$2:H$2884,7,FALSE)</f>
        <v>1980</v>
      </c>
      <c r="Q212" s="19">
        <f>+VLOOKUP(A212,[1]Datos!A$2:H$2884,8,FALSE)</f>
        <v>0</v>
      </c>
    </row>
    <row r="213" spans="1:19" ht="45" x14ac:dyDescent="0.25">
      <c r="A213" s="1" t="str">
        <f t="shared" si="9"/>
        <v>2020003050093Realizar diagnósticos</v>
      </c>
      <c r="B213" s="5" t="s">
        <v>245</v>
      </c>
      <c r="C213" s="21" t="s">
        <v>260</v>
      </c>
      <c r="D213" s="20">
        <v>2020003050093</v>
      </c>
      <c r="E213" s="5" t="s">
        <v>268</v>
      </c>
      <c r="F213" s="5" t="s">
        <v>269</v>
      </c>
      <c r="G213" s="5" t="s">
        <v>267</v>
      </c>
      <c r="H213" s="1">
        <v>1</v>
      </c>
      <c r="I213" s="15">
        <f t="shared" si="8"/>
        <v>0.75</v>
      </c>
      <c r="J213" s="21" t="s">
        <v>27</v>
      </c>
      <c r="K213" s="21">
        <v>12</v>
      </c>
      <c r="L213" s="21" t="s">
        <v>28</v>
      </c>
      <c r="M213" s="16">
        <v>0.5</v>
      </c>
      <c r="N213" s="17" t="str">
        <f>+VLOOKUP(A213,[1]Datos!A$2:H$2884,5,FALSE)</f>
        <v>01.01.2023</v>
      </c>
      <c r="O213" s="17" t="str">
        <f>+VLOOKUP(A213,[1]Datos!A$2:H$2884,6,FALSE)</f>
        <v>31.12.2023</v>
      </c>
      <c r="P213" s="18">
        <f>+VLOOKUP(A213,[1]Datos!A$2:H$2884,7,FALSE)</f>
        <v>0.75</v>
      </c>
      <c r="Q213" s="19">
        <f>+VLOOKUP(A213,[1]Datos!A$2:H$2884,8,FALSE)</f>
        <v>0</v>
      </c>
    </row>
    <row r="214" spans="1:19" ht="45" x14ac:dyDescent="0.25">
      <c r="A214" s="1" t="str">
        <f t="shared" si="9"/>
        <v>2020003050094Realizar administración de CIFA</v>
      </c>
      <c r="B214" s="5" t="s">
        <v>245</v>
      </c>
      <c r="C214" s="21" t="s">
        <v>260</v>
      </c>
      <c r="D214" s="20">
        <v>2020003050094</v>
      </c>
      <c r="E214" s="5" t="s">
        <v>273</v>
      </c>
      <c r="F214" s="5" t="s">
        <v>274</v>
      </c>
      <c r="G214" s="5" t="s">
        <v>249</v>
      </c>
      <c r="H214" s="1">
        <v>1</v>
      </c>
      <c r="I214" s="15">
        <f t="shared" si="8"/>
        <v>0.75</v>
      </c>
      <c r="J214" s="21" t="s">
        <v>27</v>
      </c>
      <c r="K214" s="21">
        <v>12</v>
      </c>
      <c r="L214" s="21" t="s">
        <v>28</v>
      </c>
      <c r="M214" s="16">
        <v>0.5</v>
      </c>
      <c r="N214" s="17" t="str">
        <f>+VLOOKUP(A214,[1]Datos!A$2:H$2884,5,FALSE)</f>
        <v>01.01.2023</v>
      </c>
      <c r="O214" s="17" t="str">
        <f>+VLOOKUP(A214,[1]Datos!A$2:H$2884,6,FALSE)</f>
        <v>31.12.2023</v>
      </c>
      <c r="P214" s="18">
        <f>+VLOOKUP(A214,[1]Datos!A$2:H$2884,7,FALSE)</f>
        <v>0.75</v>
      </c>
      <c r="Q214" s="19">
        <f>+VLOOKUP(A214,[1]Datos!A$2:H$2884,8,FALSE)</f>
        <v>0</v>
      </c>
      <c r="R214" s="36">
        <v>124646800</v>
      </c>
      <c r="S214" s="36">
        <v>50000000</v>
      </c>
    </row>
    <row r="215" spans="1:19" ht="45" x14ac:dyDescent="0.25">
      <c r="A215" s="1" t="str">
        <f t="shared" si="9"/>
        <v>2020003050094Entregar títulos de propiedad</v>
      </c>
      <c r="B215" s="5" t="s">
        <v>245</v>
      </c>
      <c r="C215" s="21" t="s">
        <v>260</v>
      </c>
      <c r="D215" s="20">
        <v>2020003050094</v>
      </c>
      <c r="E215" s="5" t="s">
        <v>273</v>
      </c>
      <c r="F215" s="5" t="s">
        <v>274</v>
      </c>
      <c r="G215" s="5" t="s">
        <v>275</v>
      </c>
      <c r="H215" s="1">
        <v>8000</v>
      </c>
      <c r="I215" s="15">
        <f t="shared" si="8"/>
        <v>1</v>
      </c>
      <c r="J215" s="21" t="s">
        <v>27</v>
      </c>
      <c r="K215" s="21">
        <v>12</v>
      </c>
      <c r="L215" s="21" t="s">
        <v>28</v>
      </c>
      <c r="M215" s="16">
        <v>8000</v>
      </c>
      <c r="N215" s="17" t="str">
        <f>+VLOOKUP(A215,[1]Datos!A$2:H$2884,5,FALSE)</f>
        <v>01.01.2023</v>
      </c>
      <c r="O215" s="17" t="str">
        <f>+VLOOKUP(A215,[1]Datos!A$2:H$2884,6,FALSE)</f>
        <v>31.12.2023</v>
      </c>
      <c r="P215" s="18">
        <f>+VLOOKUP(A215,[1]Datos!A$2:H$2884,7,FALSE)</f>
        <v>8000</v>
      </c>
      <c r="Q215" s="19">
        <f>+VLOOKUP(A215,[1]Datos!A$2:H$2884,8,FALSE)</f>
        <v>0</v>
      </c>
    </row>
    <row r="216" spans="1:19" ht="45" x14ac:dyDescent="0.25">
      <c r="A216" s="1" t="str">
        <f t="shared" si="9"/>
        <v>2020003050094Contratar serv de publicidad y difusión</v>
      </c>
      <c r="B216" s="5" t="s">
        <v>245</v>
      </c>
      <c r="C216" s="21" t="s">
        <v>260</v>
      </c>
      <c r="D216" s="20">
        <v>2020003050094</v>
      </c>
      <c r="E216" s="5" t="s">
        <v>273</v>
      </c>
      <c r="F216" s="5" t="s">
        <v>274</v>
      </c>
      <c r="G216" s="5" t="s">
        <v>263</v>
      </c>
      <c r="H216" s="1">
        <v>1</v>
      </c>
      <c r="I216" s="15">
        <f t="shared" si="8"/>
        <v>0.75</v>
      </c>
      <c r="J216" s="21" t="s">
        <v>27</v>
      </c>
      <c r="K216" s="21">
        <v>12</v>
      </c>
      <c r="L216" s="21" t="s">
        <v>28</v>
      </c>
      <c r="M216" s="16">
        <v>0.5</v>
      </c>
      <c r="N216" s="17" t="str">
        <f>+VLOOKUP(A216,[1]Datos!A$2:H$2884,5,FALSE)</f>
        <v>01.01.2023</v>
      </c>
      <c r="O216" s="17" t="str">
        <f>+VLOOKUP(A216,[1]Datos!A$2:H$2884,6,FALSE)</f>
        <v>31.12.2023</v>
      </c>
      <c r="P216" s="18">
        <f>+VLOOKUP(A216,[1]Datos!A$2:H$2884,7,FALSE)</f>
        <v>0.75</v>
      </c>
      <c r="Q216" s="19">
        <f>+VLOOKUP(A216,[1]Datos!A$2:H$2884,8,FALSE)</f>
        <v>0</v>
      </c>
    </row>
    <row r="217" spans="1:19" ht="45" x14ac:dyDescent="0.25">
      <c r="A217" s="1" t="str">
        <f t="shared" si="9"/>
        <v>2020003050094Contratar servicio de transporte TIT</v>
      </c>
      <c r="B217" s="5" t="s">
        <v>245</v>
      </c>
      <c r="C217" s="21" t="s">
        <v>260</v>
      </c>
      <c r="D217" s="20">
        <v>2020003050094</v>
      </c>
      <c r="E217" s="5" t="s">
        <v>273</v>
      </c>
      <c r="F217" s="5" t="s">
        <v>274</v>
      </c>
      <c r="G217" s="5" t="s">
        <v>276</v>
      </c>
      <c r="H217" s="1">
        <v>1</v>
      </c>
      <c r="I217" s="15">
        <f t="shared" si="8"/>
        <v>0.75</v>
      </c>
      <c r="J217" s="21" t="s">
        <v>27</v>
      </c>
      <c r="K217" s="21">
        <v>12</v>
      </c>
      <c r="L217" s="21" t="s">
        <v>28</v>
      </c>
      <c r="M217" s="16">
        <v>0.5</v>
      </c>
      <c r="N217" s="17" t="str">
        <f>+VLOOKUP(A217,[1]Datos!A$2:H$2884,5,FALSE)</f>
        <v>01.01.2023</v>
      </c>
      <c r="O217" s="17" t="str">
        <f>+VLOOKUP(A217,[1]Datos!A$2:H$2884,6,FALSE)</f>
        <v>31.12.2023</v>
      </c>
      <c r="P217" s="18">
        <f>+VLOOKUP(A217,[1]Datos!A$2:H$2884,7,FALSE)</f>
        <v>0.75</v>
      </c>
      <c r="Q217" s="19">
        <f>+VLOOKUP(A217,[1]Datos!A$2:H$2884,8,FALSE)</f>
        <v>0</v>
      </c>
    </row>
    <row r="218" spans="1:19" ht="45" x14ac:dyDescent="0.25">
      <c r="A218" s="1" t="str">
        <f t="shared" si="9"/>
        <v>2020003050094Ejecutar en campo verificación de titulo</v>
      </c>
      <c r="B218" s="5" t="s">
        <v>245</v>
      </c>
      <c r="C218" s="21" t="s">
        <v>260</v>
      </c>
      <c r="D218" s="20">
        <v>2020003050094</v>
      </c>
      <c r="E218" s="5" t="s">
        <v>273</v>
      </c>
      <c r="F218" s="5" t="s">
        <v>274</v>
      </c>
      <c r="G218" s="5" t="s">
        <v>277</v>
      </c>
      <c r="H218" s="1">
        <v>8000</v>
      </c>
      <c r="I218" s="15">
        <f t="shared" si="8"/>
        <v>1</v>
      </c>
      <c r="J218" s="21" t="s">
        <v>27</v>
      </c>
      <c r="K218" s="21">
        <v>12</v>
      </c>
      <c r="L218" s="21" t="s">
        <v>28</v>
      </c>
      <c r="M218" s="16">
        <v>8000</v>
      </c>
      <c r="N218" s="17" t="str">
        <f>+VLOOKUP(A218,[1]Datos!A$2:H$2884,5,FALSE)</f>
        <v>01.01.2023</v>
      </c>
      <c r="O218" s="17" t="str">
        <f>+VLOOKUP(A218,[1]Datos!A$2:H$2884,6,FALSE)</f>
        <v>31.12.2023</v>
      </c>
      <c r="P218" s="18">
        <f>+VLOOKUP(A218,[1]Datos!A$2:H$2884,7,FALSE)</f>
        <v>8000</v>
      </c>
      <c r="Q218" s="19">
        <f>+VLOOKUP(A218,[1]Datos!A$2:H$2884,8,FALSE)</f>
        <v>0</v>
      </c>
    </row>
    <row r="219" spans="1:19" ht="45" x14ac:dyDescent="0.25">
      <c r="A219" s="1" t="str">
        <f t="shared" si="9"/>
        <v>2020003050094Socializar proyecto y resultados previos</v>
      </c>
      <c r="B219" s="5" t="s">
        <v>245</v>
      </c>
      <c r="C219" s="21" t="s">
        <v>260</v>
      </c>
      <c r="D219" s="20">
        <v>2020003050094</v>
      </c>
      <c r="E219" s="5" t="s">
        <v>273</v>
      </c>
      <c r="F219" s="5" t="s">
        <v>274</v>
      </c>
      <c r="G219" s="5" t="s">
        <v>278</v>
      </c>
      <c r="H219" s="1">
        <v>1</v>
      </c>
      <c r="I219" s="15">
        <f t="shared" si="8"/>
        <v>0.75</v>
      </c>
      <c r="J219" s="21" t="s">
        <v>27</v>
      </c>
      <c r="K219" s="21">
        <v>12</v>
      </c>
      <c r="L219" s="21" t="s">
        <v>28</v>
      </c>
      <c r="M219" s="16">
        <v>0.5</v>
      </c>
      <c r="N219" s="17" t="str">
        <f>+VLOOKUP(A219,[1]Datos!A$2:H$2884,5,FALSE)</f>
        <v>01.01.2023</v>
      </c>
      <c r="O219" s="17" t="str">
        <f>+VLOOKUP(A219,[1]Datos!A$2:H$2884,6,FALSE)</f>
        <v>31.12.2023</v>
      </c>
      <c r="P219" s="18">
        <f>+VLOOKUP(A219,[1]Datos!A$2:H$2884,7,FALSE)</f>
        <v>0.75</v>
      </c>
      <c r="Q219" s="19">
        <f>+VLOOKUP(A219,[1]Datos!A$2:H$2884,8,FALSE)</f>
        <v>0</v>
      </c>
    </row>
    <row r="220" spans="1:19" ht="45" x14ac:dyDescent="0.25">
      <c r="A220" s="1" t="str">
        <f t="shared" si="9"/>
        <v>2020003050094Realizar estudio de títulos</v>
      </c>
      <c r="B220" s="5" t="s">
        <v>245</v>
      </c>
      <c r="C220" s="21" t="s">
        <v>260</v>
      </c>
      <c r="D220" s="20">
        <v>2020003050094</v>
      </c>
      <c r="E220" s="5" t="s">
        <v>273</v>
      </c>
      <c r="F220" s="5" t="s">
        <v>274</v>
      </c>
      <c r="G220" s="5" t="s">
        <v>279</v>
      </c>
      <c r="H220" s="1">
        <v>8000</v>
      </c>
      <c r="I220" s="15">
        <f t="shared" si="8"/>
        <v>1</v>
      </c>
      <c r="J220" s="21" t="s">
        <v>27</v>
      </c>
      <c r="K220" s="21">
        <v>12</v>
      </c>
      <c r="L220" s="21" t="s">
        <v>28</v>
      </c>
      <c r="M220" s="16">
        <v>8000</v>
      </c>
      <c r="N220" s="17" t="str">
        <f>+VLOOKUP(A220,[1]Datos!A$2:H$2884,5,FALSE)</f>
        <v>01.01.2023</v>
      </c>
      <c r="O220" s="17" t="str">
        <f>+VLOOKUP(A220,[1]Datos!A$2:H$2884,6,FALSE)</f>
        <v>31.12.2023</v>
      </c>
      <c r="P220" s="18">
        <f>+VLOOKUP(A220,[1]Datos!A$2:H$2884,7,FALSE)</f>
        <v>8000</v>
      </c>
      <c r="Q220" s="19">
        <f>+VLOOKUP(A220,[1]Datos!A$2:H$2884,8,FALSE)</f>
        <v>0</v>
      </c>
    </row>
    <row r="221" spans="1:19" ht="45" x14ac:dyDescent="0.25">
      <c r="A221" s="1" t="str">
        <f t="shared" si="9"/>
        <v>2020003050094Realizar capacitaciones en territorio</v>
      </c>
      <c r="B221" s="5" t="s">
        <v>245</v>
      </c>
      <c r="C221" s="21" t="s">
        <v>260</v>
      </c>
      <c r="D221" s="20">
        <v>2020003050094</v>
      </c>
      <c r="E221" s="5" t="s">
        <v>273</v>
      </c>
      <c r="F221" s="5" t="s">
        <v>274</v>
      </c>
      <c r="G221" s="5" t="s">
        <v>280</v>
      </c>
      <c r="H221" s="1">
        <v>1</v>
      </c>
      <c r="I221" s="15">
        <f t="shared" si="8"/>
        <v>0.75</v>
      </c>
      <c r="J221" s="21" t="s">
        <v>27</v>
      </c>
      <c r="K221" s="21">
        <v>12</v>
      </c>
      <c r="L221" s="21" t="s">
        <v>28</v>
      </c>
      <c r="M221" s="16">
        <v>0.5</v>
      </c>
      <c r="N221" s="17" t="str">
        <f>+VLOOKUP(A221,[1]Datos!A$2:H$2884,5,FALSE)</f>
        <v>01.01.2023</v>
      </c>
      <c r="O221" s="17" t="str">
        <f>+VLOOKUP(A221,[1]Datos!A$2:H$2884,6,FALSE)</f>
        <v>31.12.2023</v>
      </c>
      <c r="P221" s="18">
        <f>+VLOOKUP(A221,[1]Datos!A$2:H$2884,7,FALSE)</f>
        <v>0.75</v>
      </c>
      <c r="Q221" s="19">
        <f>+VLOOKUP(A221,[1]Datos!A$2:H$2884,8,FALSE)</f>
        <v>0</v>
      </c>
    </row>
    <row r="222" spans="1:19" ht="45" x14ac:dyDescent="0.25">
      <c r="A222" s="1" t="str">
        <f t="shared" si="9"/>
        <v>2020003050094Realizar identificación de beneficiarios</v>
      </c>
      <c r="B222" s="5" t="s">
        <v>245</v>
      </c>
      <c r="C222" s="21" t="s">
        <v>260</v>
      </c>
      <c r="D222" s="20">
        <v>2020003050094</v>
      </c>
      <c r="E222" s="5" t="s">
        <v>273</v>
      </c>
      <c r="F222" s="5" t="s">
        <v>274</v>
      </c>
      <c r="G222" s="5" t="s">
        <v>281</v>
      </c>
      <c r="H222" s="1">
        <v>8000</v>
      </c>
      <c r="I222" s="15">
        <f t="shared" si="8"/>
        <v>1</v>
      </c>
      <c r="J222" s="21" t="s">
        <v>27</v>
      </c>
      <c r="K222" s="21">
        <v>12</v>
      </c>
      <c r="L222" s="21" t="s">
        <v>28</v>
      </c>
      <c r="M222" s="16">
        <v>8000</v>
      </c>
      <c r="N222" s="17" t="str">
        <f>+VLOOKUP(A222,[1]Datos!A$2:H$2884,5,FALSE)</f>
        <v>01.01.2023</v>
      </c>
      <c r="O222" s="17" t="str">
        <f>+VLOOKUP(A222,[1]Datos!A$2:H$2884,6,FALSE)</f>
        <v>31.12.2023</v>
      </c>
      <c r="P222" s="18">
        <f>+VLOOKUP(A222,[1]Datos!A$2:H$2884,7,FALSE)</f>
        <v>8000</v>
      </c>
      <c r="Q222" s="19">
        <f>+VLOOKUP(A222,[1]Datos!A$2:H$2884,8,FALSE)</f>
        <v>0</v>
      </c>
    </row>
    <row r="223" spans="1:19" ht="60" x14ac:dyDescent="0.25">
      <c r="A223" s="1" t="str">
        <f t="shared" si="9"/>
        <v>2020003050096Realizar administración de CIFA</v>
      </c>
      <c r="B223" s="5" t="s">
        <v>245</v>
      </c>
      <c r="C223" s="21" t="s">
        <v>282</v>
      </c>
      <c r="D223" s="20">
        <v>2020003050096</v>
      </c>
      <c r="E223" s="5" t="s">
        <v>283</v>
      </c>
      <c r="F223" s="5" t="s">
        <v>284</v>
      </c>
      <c r="G223" s="5" t="s">
        <v>249</v>
      </c>
      <c r="H223" s="1">
        <v>1</v>
      </c>
      <c r="I223" s="15">
        <f t="shared" si="8"/>
        <v>0.75</v>
      </c>
      <c r="J223" s="21" t="s">
        <v>27</v>
      </c>
      <c r="K223" s="21">
        <v>12</v>
      </c>
      <c r="L223" s="21" t="s">
        <v>28</v>
      </c>
      <c r="M223" s="16">
        <v>0.5</v>
      </c>
      <c r="N223" s="17" t="str">
        <f>+VLOOKUP(A223,[1]Datos!A$2:H$2884,5,FALSE)</f>
        <v>01.01.2023</v>
      </c>
      <c r="O223" s="17" t="str">
        <f>+VLOOKUP(A223,[1]Datos!A$2:H$2884,6,FALSE)</f>
        <v>31.12.2023</v>
      </c>
      <c r="P223" s="18">
        <f>+VLOOKUP(A223,[1]Datos!A$2:H$2884,7,FALSE)</f>
        <v>0.75</v>
      </c>
      <c r="Q223" s="19">
        <f>+VLOOKUP(A223,[1]Datos!A$2:H$2884,8,FALSE)</f>
        <v>0</v>
      </c>
      <c r="R223" s="36">
        <v>390000000</v>
      </c>
      <c r="S223" s="36">
        <v>300000000</v>
      </c>
    </row>
    <row r="224" spans="1:19" ht="60" x14ac:dyDescent="0.25">
      <c r="A224" s="1" t="str">
        <f t="shared" si="9"/>
        <v>2020003050096Contratar serv de publicidad y difusión</v>
      </c>
      <c r="B224" s="5" t="s">
        <v>245</v>
      </c>
      <c r="C224" s="21" t="s">
        <v>282</v>
      </c>
      <c r="D224" s="20">
        <v>2020003050096</v>
      </c>
      <c r="E224" s="5" t="s">
        <v>283</v>
      </c>
      <c r="F224" s="5" t="s">
        <v>284</v>
      </c>
      <c r="G224" s="5" t="s">
        <v>263</v>
      </c>
      <c r="H224" s="1">
        <v>1</v>
      </c>
      <c r="I224" s="15">
        <f t="shared" si="8"/>
        <v>0.75</v>
      </c>
      <c r="J224" s="21" t="s">
        <v>27</v>
      </c>
      <c r="K224" s="21">
        <v>12</v>
      </c>
      <c r="L224" s="21" t="s">
        <v>28</v>
      </c>
      <c r="M224" s="16">
        <v>0.5</v>
      </c>
      <c r="N224" s="17" t="str">
        <f>+VLOOKUP(A224,[1]Datos!A$2:H$2884,5,FALSE)</f>
        <v>01.01.2023</v>
      </c>
      <c r="O224" s="17" t="str">
        <f>+VLOOKUP(A224,[1]Datos!A$2:H$2884,6,FALSE)</f>
        <v>31.12.2023</v>
      </c>
      <c r="P224" s="18">
        <f>+VLOOKUP(A224,[1]Datos!A$2:H$2884,7,FALSE)</f>
        <v>0.75</v>
      </c>
      <c r="Q224" s="19">
        <f>+VLOOKUP(A224,[1]Datos!A$2:H$2884,8,FALSE)</f>
        <v>0</v>
      </c>
    </row>
    <row r="225" spans="1:19" ht="60" x14ac:dyDescent="0.25">
      <c r="A225" s="1" t="str">
        <f t="shared" si="9"/>
        <v>2020003050096Contratar servicio de transporte INUI</v>
      </c>
      <c r="B225" s="5" t="s">
        <v>245</v>
      </c>
      <c r="C225" s="21" t="s">
        <v>282</v>
      </c>
      <c r="D225" s="20">
        <v>2020003050096</v>
      </c>
      <c r="E225" s="5" t="s">
        <v>283</v>
      </c>
      <c r="F225" s="5" t="s">
        <v>284</v>
      </c>
      <c r="G225" s="5" t="s">
        <v>285</v>
      </c>
      <c r="H225" s="1">
        <v>1</v>
      </c>
      <c r="I225" s="15">
        <f t="shared" si="8"/>
        <v>0.75</v>
      </c>
      <c r="J225" s="21" t="s">
        <v>27</v>
      </c>
      <c r="K225" s="21">
        <v>12</v>
      </c>
      <c r="L225" s="21" t="s">
        <v>28</v>
      </c>
      <c r="M225" s="16">
        <v>0.5</v>
      </c>
      <c r="N225" s="17" t="str">
        <f>+VLOOKUP(A225,[1]Datos!A$2:H$2884,5,FALSE)</f>
        <v>01.01.2023</v>
      </c>
      <c r="O225" s="17" t="str">
        <f>+VLOOKUP(A225,[1]Datos!A$2:H$2884,6,FALSE)</f>
        <v>31.12.2023</v>
      </c>
      <c r="P225" s="18">
        <f>+VLOOKUP(A225,[1]Datos!A$2:H$2884,7,FALSE)</f>
        <v>0.75</v>
      </c>
      <c r="Q225" s="19">
        <f>+VLOOKUP(A225,[1]Datos!A$2:H$2884,8,FALSE)</f>
        <v>0</v>
      </c>
    </row>
    <row r="226" spans="1:19" ht="60" x14ac:dyDescent="0.25">
      <c r="A226" s="1" t="str">
        <f t="shared" si="9"/>
        <v>2020003050096Supervisar INUI y sus resultados</v>
      </c>
      <c r="B226" s="5" t="s">
        <v>245</v>
      </c>
      <c r="C226" s="21" t="s">
        <v>282</v>
      </c>
      <c r="D226" s="20">
        <v>2020003050096</v>
      </c>
      <c r="E226" s="5" t="s">
        <v>283</v>
      </c>
      <c r="F226" s="5" t="s">
        <v>284</v>
      </c>
      <c r="G226" s="5" t="s">
        <v>286</v>
      </c>
      <c r="H226" s="1">
        <v>1</v>
      </c>
      <c r="I226" s="15">
        <f t="shared" si="8"/>
        <v>0.75</v>
      </c>
      <c r="J226" s="21" t="s">
        <v>27</v>
      </c>
      <c r="K226" s="21">
        <v>12</v>
      </c>
      <c r="L226" s="21" t="s">
        <v>28</v>
      </c>
      <c r="M226" s="16">
        <v>0.5</v>
      </c>
      <c r="N226" s="17" t="str">
        <f>+VLOOKUP(A226,[1]Datos!A$2:H$2884,5,FALSE)</f>
        <v>01.01.2023</v>
      </c>
      <c r="O226" s="17" t="str">
        <f>+VLOOKUP(A226,[1]Datos!A$2:H$2884,6,FALSE)</f>
        <v>31.12.2023</v>
      </c>
      <c r="P226" s="18">
        <f>+VLOOKUP(A226,[1]Datos!A$2:H$2884,7,FALSE)</f>
        <v>0.75</v>
      </c>
      <c r="Q226" s="19">
        <f>+VLOOKUP(A226,[1]Datos!A$2:H$2884,8,FALSE)</f>
        <v>0</v>
      </c>
    </row>
    <row r="227" spans="1:19" ht="60" x14ac:dyDescent="0.25">
      <c r="A227" s="1" t="str">
        <f t="shared" si="9"/>
        <v>2020003050096Construir INUI asociadas a la vivienda</v>
      </c>
      <c r="B227" s="5" t="s">
        <v>245</v>
      </c>
      <c r="C227" s="21" t="s">
        <v>282</v>
      </c>
      <c r="D227" s="20">
        <v>2020003050096</v>
      </c>
      <c r="E227" s="5" t="s">
        <v>283</v>
      </c>
      <c r="F227" s="5" t="s">
        <v>284</v>
      </c>
      <c r="G227" s="5" t="s">
        <v>287</v>
      </c>
      <c r="H227" s="1">
        <v>1</v>
      </c>
      <c r="I227" s="15">
        <f t="shared" si="8"/>
        <v>1</v>
      </c>
      <c r="J227" s="21" t="s">
        <v>27</v>
      </c>
      <c r="K227" s="21">
        <v>12</v>
      </c>
      <c r="L227" s="21" t="s">
        <v>28</v>
      </c>
      <c r="M227" s="16">
        <v>1</v>
      </c>
      <c r="N227" s="17" t="str">
        <f>+VLOOKUP(A227,[1]Datos!A$2:H$2884,5,FALSE)</f>
        <v>01.01.2023</v>
      </c>
      <c r="O227" s="17" t="str">
        <f>+VLOOKUP(A227,[1]Datos!A$2:H$2884,6,FALSE)</f>
        <v>31.12.2023</v>
      </c>
      <c r="P227" s="18">
        <f>+VLOOKUP(A227,[1]Datos!A$2:H$2884,7,FALSE)</f>
        <v>1</v>
      </c>
      <c r="Q227" s="19">
        <f>+VLOOKUP(A227,[1]Datos!A$2:H$2884,8,FALSE)</f>
        <v>0</v>
      </c>
    </row>
    <row r="228" spans="1:19" ht="60" x14ac:dyDescent="0.25">
      <c r="A228" s="1" t="str">
        <f t="shared" si="9"/>
        <v>2020003050096Ejecutar estudios y diseños INUI</v>
      </c>
      <c r="B228" s="5" t="s">
        <v>245</v>
      </c>
      <c r="C228" s="21" t="s">
        <v>282</v>
      </c>
      <c r="D228" s="20">
        <v>2020003050096</v>
      </c>
      <c r="E228" s="5" t="s">
        <v>283</v>
      </c>
      <c r="F228" s="5" t="s">
        <v>284</v>
      </c>
      <c r="G228" s="5" t="s">
        <v>288</v>
      </c>
      <c r="H228" s="1">
        <v>1</v>
      </c>
      <c r="I228" s="15">
        <f t="shared" si="8"/>
        <v>1</v>
      </c>
      <c r="J228" s="21" t="s">
        <v>27</v>
      </c>
      <c r="K228" s="21">
        <v>12</v>
      </c>
      <c r="L228" s="21" t="s">
        <v>28</v>
      </c>
      <c r="M228" s="16">
        <v>1</v>
      </c>
      <c r="N228" s="17" t="str">
        <f>+VLOOKUP(A228,[1]Datos!A$2:H$2884,5,FALSE)</f>
        <v>01.01.2023</v>
      </c>
      <c r="O228" s="17" t="str">
        <f>+VLOOKUP(A228,[1]Datos!A$2:H$2884,6,FALSE)</f>
        <v>31.12.2023</v>
      </c>
      <c r="P228" s="18">
        <f>+VLOOKUP(A228,[1]Datos!A$2:H$2884,7,FALSE)</f>
        <v>1</v>
      </c>
      <c r="Q228" s="19">
        <f>+VLOOKUP(A228,[1]Datos!A$2:H$2884,8,FALSE)</f>
        <v>0</v>
      </c>
    </row>
    <row r="229" spans="1:19" ht="60" x14ac:dyDescent="0.25">
      <c r="A229" s="1" t="str">
        <f t="shared" si="9"/>
        <v>2020003050096Generar diagnósticos de intervención</v>
      </c>
      <c r="B229" s="5" t="s">
        <v>245</v>
      </c>
      <c r="C229" s="21" t="s">
        <v>282</v>
      </c>
      <c r="D229" s="20">
        <v>2020003050096</v>
      </c>
      <c r="E229" s="5" t="s">
        <v>283</v>
      </c>
      <c r="F229" s="5" t="s">
        <v>284</v>
      </c>
      <c r="G229" s="5" t="s">
        <v>289</v>
      </c>
      <c r="H229" s="1">
        <v>1</v>
      </c>
      <c r="I229" s="15">
        <f t="shared" si="8"/>
        <v>1</v>
      </c>
      <c r="J229" s="21" t="s">
        <v>27</v>
      </c>
      <c r="K229" s="21">
        <v>12</v>
      </c>
      <c r="L229" s="21" t="s">
        <v>28</v>
      </c>
      <c r="M229" s="16">
        <v>1</v>
      </c>
      <c r="N229" s="17" t="str">
        <f>+VLOOKUP(A229,[1]Datos!A$2:H$2884,5,FALSE)</f>
        <v>01.01.2023</v>
      </c>
      <c r="O229" s="17" t="str">
        <f>+VLOOKUP(A229,[1]Datos!A$2:H$2884,6,FALSE)</f>
        <v>31.12.2023</v>
      </c>
      <c r="P229" s="18">
        <f>+VLOOKUP(A229,[1]Datos!A$2:H$2884,7,FALSE)</f>
        <v>1</v>
      </c>
      <c r="Q229" s="19">
        <f>+VLOOKUP(A229,[1]Datos!A$2:H$2884,8,FALSE)</f>
        <v>0</v>
      </c>
    </row>
    <row r="230" spans="1:19" ht="60" x14ac:dyDescent="0.25">
      <c r="A230" s="1" t="str">
        <f t="shared" si="9"/>
        <v>2020003050096Reconocer estructura urbana del mpio</v>
      </c>
      <c r="B230" s="5" t="s">
        <v>245</v>
      </c>
      <c r="C230" s="21" t="s">
        <v>282</v>
      </c>
      <c r="D230" s="20">
        <v>2020003050096</v>
      </c>
      <c r="E230" s="5" t="s">
        <v>283</v>
      </c>
      <c r="F230" s="5" t="s">
        <v>284</v>
      </c>
      <c r="G230" s="5" t="s">
        <v>290</v>
      </c>
      <c r="H230" s="1">
        <v>1</v>
      </c>
      <c r="I230" s="15">
        <f t="shared" si="8"/>
        <v>1</v>
      </c>
      <c r="J230" s="21" t="s">
        <v>27</v>
      </c>
      <c r="K230" s="21">
        <v>12</v>
      </c>
      <c r="L230" s="21" t="s">
        <v>28</v>
      </c>
      <c r="M230" s="16">
        <v>1</v>
      </c>
      <c r="N230" s="17" t="str">
        <f>+VLOOKUP(A230,[1]Datos!A$2:H$2884,5,FALSE)</f>
        <v>01.01.2023</v>
      </c>
      <c r="O230" s="17" t="str">
        <f>+VLOOKUP(A230,[1]Datos!A$2:H$2884,6,FALSE)</f>
        <v>31.12.2023</v>
      </c>
      <c r="P230" s="18">
        <f>+VLOOKUP(A230,[1]Datos!A$2:H$2884,7,FALSE)</f>
        <v>1</v>
      </c>
      <c r="Q230" s="19">
        <f>+VLOOKUP(A230,[1]Datos!A$2:H$2884,8,FALSE)</f>
        <v>0</v>
      </c>
    </row>
    <row r="231" spans="1:19" ht="45" x14ac:dyDescent="0.25">
      <c r="A231" s="1" t="str">
        <f t="shared" si="9"/>
        <v>2020003050140Realizar administración de CIFA</v>
      </c>
      <c r="B231" s="5" t="s">
        <v>245</v>
      </c>
      <c r="C231" s="21" t="s">
        <v>282</v>
      </c>
      <c r="D231" s="20">
        <v>2020003050140</v>
      </c>
      <c r="E231" s="5" t="s">
        <v>291</v>
      </c>
      <c r="F231" s="5" t="s">
        <v>292</v>
      </c>
      <c r="G231" s="5" t="s">
        <v>249</v>
      </c>
      <c r="H231" s="1">
        <v>1</v>
      </c>
      <c r="I231" s="15">
        <f t="shared" si="8"/>
        <v>0.75</v>
      </c>
      <c r="J231" s="21" t="s">
        <v>27</v>
      </c>
      <c r="K231" s="21">
        <v>12</v>
      </c>
      <c r="L231" s="21" t="s">
        <v>28</v>
      </c>
      <c r="M231" s="16">
        <v>0.5</v>
      </c>
      <c r="N231" s="17" t="str">
        <f>+VLOOKUP(A231,[1]Datos!A$2:H$2884,5,FALSE)</f>
        <v>01.01.2023</v>
      </c>
      <c r="O231" s="17" t="str">
        <f>+VLOOKUP(A231,[1]Datos!A$2:H$2884,6,FALSE)</f>
        <v>31.12.2023</v>
      </c>
      <c r="P231" s="18">
        <f>+VLOOKUP(A231,[1]Datos!A$2:H$2884,7,FALSE)</f>
        <v>0.75</v>
      </c>
      <c r="Q231" s="19">
        <f>+VLOOKUP(A231,[1]Datos!A$2:H$2884,8,FALSE)</f>
        <v>0</v>
      </c>
      <c r="R231" s="36">
        <v>1259700000</v>
      </c>
      <c r="S231" s="36">
        <v>969000000</v>
      </c>
    </row>
    <row r="232" spans="1:19" ht="45" x14ac:dyDescent="0.25">
      <c r="A232" s="1" t="str">
        <f t="shared" si="9"/>
        <v>2020003050140Contratar serv de publicidad y difusión</v>
      </c>
      <c r="B232" s="5" t="s">
        <v>245</v>
      </c>
      <c r="C232" s="21" t="s">
        <v>282</v>
      </c>
      <c r="D232" s="20">
        <v>2020003050140</v>
      </c>
      <c r="E232" s="5" t="s">
        <v>291</v>
      </c>
      <c r="F232" s="5" t="s">
        <v>292</v>
      </c>
      <c r="G232" s="5" t="s">
        <v>263</v>
      </c>
      <c r="H232" s="1">
        <v>1</v>
      </c>
      <c r="I232" s="15">
        <f t="shared" si="8"/>
        <v>0.75</v>
      </c>
      <c r="J232" s="21" t="s">
        <v>27</v>
      </c>
      <c r="K232" s="21">
        <v>12</v>
      </c>
      <c r="L232" s="21" t="s">
        <v>28</v>
      </c>
      <c r="M232" s="16">
        <v>0.5</v>
      </c>
      <c r="N232" s="17" t="str">
        <f>+VLOOKUP(A232,[1]Datos!A$2:H$2884,5,FALSE)</f>
        <v>01.01.2023</v>
      </c>
      <c r="O232" s="17" t="str">
        <f>+VLOOKUP(A232,[1]Datos!A$2:H$2884,6,FALSE)</f>
        <v>31.12.2023</v>
      </c>
      <c r="P232" s="18">
        <f>+VLOOKUP(A232,[1]Datos!A$2:H$2884,7,FALSE)</f>
        <v>0.75</v>
      </c>
      <c r="Q232" s="19">
        <f>+VLOOKUP(A232,[1]Datos!A$2:H$2884,8,FALSE)</f>
        <v>0</v>
      </c>
    </row>
    <row r="233" spans="1:19" ht="45" x14ac:dyDescent="0.25">
      <c r="A233" s="1" t="str">
        <f t="shared" si="9"/>
        <v>2020003050140Contratar servicio de transporte EP</v>
      </c>
      <c r="B233" s="5" t="s">
        <v>245</v>
      </c>
      <c r="C233" s="21" t="s">
        <v>282</v>
      </c>
      <c r="D233" s="20">
        <v>2020003050140</v>
      </c>
      <c r="E233" s="5" t="s">
        <v>291</v>
      </c>
      <c r="F233" s="5" t="s">
        <v>292</v>
      </c>
      <c r="G233" s="5" t="s">
        <v>293</v>
      </c>
      <c r="H233" s="1">
        <v>1</v>
      </c>
      <c r="I233" s="15">
        <f t="shared" si="8"/>
        <v>0.75</v>
      </c>
      <c r="J233" s="21" t="s">
        <v>27</v>
      </c>
      <c r="K233" s="21">
        <v>12</v>
      </c>
      <c r="L233" s="21" t="s">
        <v>28</v>
      </c>
      <c r="M233" s="16">
        <v>0.5</v>
      </c>
      <c r="N233" s="17" t="str">
        <f>+VLOOKUP(A233,[1]Datos!A$2:H$2884,5,FALSE)</f>
        <v>01.01.2023</v>
      </c>
      <c r="O233" s="17" t="str">
        <f>+VLOOKUP(A233,[1]Datos!A$2:H$2884,6,FALSE)</f>
        <v>31.12.2023</v>
      </c>
      <c r="P233" s="18">
        <f>+VLOOKUP(A233,[1]Datos!A$2:H$2884,7,FALSE)</f>
        <v>0.75</v>
      </c>
      <c r="Q233" s="19">
        <f>+VLOOKUP(A233,[1]Datos!A$2:H$2884,8,FALSE)</f>
        <v>0</v>
      </c>
    </row>
    <row r="234" spans="1:19" ht="45" x14ac:dyDescent="0.25">
      <c r="A234" s="1" t="str">
        <f t="shared" si="9"/>
        <v>2020003050140Supervisar EP y sus resultados</v>
      </c>
      <c r="B234" s="5" t="s">
        <v>245</v>
      </c>
      <c r="C234" s="21" t="s">
        <v>282</v>
      </c>
      <c r="D234" s="20">
        <v>2020003050140</v>
      </c>
      <c r="E234" s="5" t="s">
        <v>291</v>
      </c>
      <c r="F234" s="5" t="s">
        <v>292</v>
      </c>
      <c r="G234" s="5" t="s">
        <v>294</v>
      </c>
      <c r="H234" s="1">
        <v>10000</v>
      </c>
      <c r="I234" s="15">
        <f t="shared" si="8"/>
        <v>1</v>
      </c>
      <c r="J234" s="21" t="s">
        <v>295</v>
      </c>
      <c r="K234" s="21">
        <v>12</v>
      </c>
      <c r="L234" s="21" t="s">
        <v>28</v>
      </c>
      <c r="M234" s="16">
        <v>10000</v>
      </c>
      <c r="N234" s="17" t="str">
        <f>+VLOOKUP(A234,[1]Datos!A$2:H$2884,5,FALSE)</f>
        <v>01.01.2023</v>
      </c>
      <c r="O234" s="17" t="str">
        <f>+VLOOKUP(A234,[1]Datos!A$2:H$2884,6,FALSE)</f>
        <v>31.12.2023</v>
      </c>
      <c r="P234" s="18">
        <f>+VLOOKUP(A234,[1]Datos!A$2:H$2884,7,FALSE)</f>
        <v>10000</v>
      </c>
      <c r="Q234" s="19">
        <f>+VLOOKUP(A234,[1]Datos!A$2:H$2884,8,FALSE)</f>
        <v>0</v>
      </c>
    </row>
    <row r="235" spans="1:19" ht="45" x14ac:dyDescent="0.25">
      <c r="A235" s="1" t="str">
        <f t="shared" si="9"/>
        <v>2020003050140Construir espacio público efectivo</v>
      </c>
      <c r="B235" s="5" t="s">
        <v>245</v>
      </c>
      <c r="C235" s="21" t="s">
        <v>282</v>
      </c>
      <c r="D235" s="20">
        <v>2020003050140</v>
      </c>
      <c r="E235" s="5" t="s">
        <v>291</v>
      </c>
      <c r="F235" s="5" t="s">
        <v>292</v>
      </c>
      <c r="G235" s="5" t="s">
        <v>296</v>
      </c>
      <c r="H235" s="1">
        <v>10000</v>
      </c>
      <c r="I235" s="15">
        <f t="shared" si="8"/>
        <v>1</v>
      </c>
      <c r="J235" s="21" t="s">
        <v>295</v>
      </c>
      <c r="K235" s="21">
        <v>12</v>
      </c>
      <c r="L235" s="21" t="s">
        <v>28</v>
      </c>
      <c r="M235" s="16">
        <v>10000</v>
      </c>
      <c r="N235" s="17" t="str">
        <f>+VLOOKUP(A235,[1]Datos!A$2:H$2884,5,FALSE)</f>
        <v>01.01.2023</v>
      </c>
      <c r="O235" s="17" t="str">
        <f>+VLOOKUP(A235,[1]Datos!A$2:H$2884,6,FALSE)</f>
        <v>31.12.2023</v>
      </c>
      <c r="P235" s="18">
        <f>+VLOOKUP(A235,[1]Datos!A$2:H$2884,7,FALSE)</f>
        <v>10000</v>
      </c>
      <c r="Q235" s="19">
        <f>+VLOOKUP(A235,[1]Datos!A$2:H$2884,8,FALSE)</f>
        <v>0</v>
      </c>
    </row>
    <row r="236" spans="1:19" ht="45" x14ac:dyDescent="0.25">
      <c r="A236" s="1" t="str">
        <f t="shared" si="9"/>
        <v>2020003050140Ejecutar estudios y diseños EP</v>
      </c>
      <c r="B236" s="5" t="s">
        <v>245</v>
      </c>
      <c r="C236" s="21" t="s">
        <v>282</v>
      </c>
      <c r="D236" s="20">
        <v>2020003050140</v>
      </c>
      <c r="E236" s="5" t="s">
        <v>291</v>
      </c>
      <c r="F236" s="5" t="s">
        <v>292</v>
      </c>
      <c r="G236" s="5" t="s">
        <v>297</v>
      </c>
      <c r="H236" s="1">
        <v>10000</v>
      </c>
      <c r="I236" s="15">
        <f t="shared" si="8"/>
        <v>1</v>
      </c>
      <c r="J236" s="21" t="s">
        <v>295</v>
      </c>
      <c r="K236" s="21">
        <v>12</v>
      </c>
      <c r="L236" s="21" t="s">
        <v>28</v>
      </c>
      <c r="M236" s="16">
        <v>10000</v>
      </c>
      <c r="N236" s="17" t="str">
        <f>+VLOOKUP(A236,[1]Datos!A$2:H$2884,5,FALSE)</f>
        <v>01.01.2023</v>
      </c>
      <c r="O236" s="17" t="str">
        <f>+VLOOKUP(A236,[1]Datos!A$2:H$2884,6,FALSE)</f>
        <v>31.12.2023</v>
      </c>
      <c r="P236" s="18">
        <f>+VLOOKUP(A236,[1]Datos!A$2:H$2884,7,FALSE)</f>
        <v>10000</v>
      </c>
      <c r="Q236" s="19">
        <f>+VLOOKUP(A236,[1]Datos!A$2:H$2884,8,FALSE)</f>
        <v>0</v>
      </c>
    </row>
    <row r="237" spans="1:19" ht="45" x14ac:dyDescent="0.25">
      <c r="A237" s="1" t="str">
        <f t="shared" si="9"/>
        <v>2020003050140Generar diagnósticos de intervención EP</v>
      </c>
      <c r="B237" s="5" t="s">
        <v>245</v>
      </c>
      <c r="C237" s="21" t="s">
        <v>282</v>
      </c>
      <c r="D237" s="20">
        <v>2020003050140</v>
      </c>
      <c r="E237" s="5" t="s">
        <v>291</v>
      </c>
      <c r="F237" s="5" t="s">
        <v>292</v>
      </c>
      <c r="G237" s="5" t="s">
        <v>298</v>
      </c>
      <c r="H237" s="1">
        <v>10000</v>
      </c>
      <c r="I237" s="15">
        <f t="shared" si="8"/>
        <v>1</v>
      </c>
      <c r="J237" s="21" t="s">
        <v>295</v>
      </c>
      <c r="K237" s="21">
        <v>12</v>
      </c>
      <c r="L237" s="21" t="s">
        <v>28</v>
      </c>
      <c r="M237" s="16">
        <v>10000</v>
      </c>
      <c r="N237" s="17" t="str">
        <f>+VLOOKUP(A237,[1]Datos!A$2:H$2884,5,FALSE)</f>
        <v>01.01.2023</v>
      </c>
      <c r="O237" s="17" t="str">
        <f>+VLOOKUP(A237,[1]Datos!A$2:H$2884,6,FALSE)</f>
        <v>31.12.2023</v>
      </c>
      <c r="P237" s="18">
        <f>+VLOOKUP(A237,[1]Datos!A$2:H$2884,7,FALSE)</f>
        <v>10000</v>
      </c>
      <c r="Q237" s="19">
        <f>+VLOOKUP(A237,[1]Datos!A$2:H$2884,8,FALSE)</f>
        <v>0</v>
      </c>
    </row>
    <row r="238" spans="1:19" ht="45" x14ac:dyDescent="0.25">
      <c r="A238" s="1" t="str">
        <f t="shared" si="9"/>
        <v>2020003050140Reconocer estructura urbana del mpio</v>
      </c>
      <c r="B238" s="5" t="s">
        <v>245</v>
      </c>
      <c r="C238" s="21" t="s">
        <v>282</v>
      </c>
      <c r="D238" s="20">
        <v>2020003050140</v>
      </c>
      <c r="E238" s="5" t="s">
        <v>291</v>
      </c>
      <c r="F238" s="5" t="s">
        <v>292</v>
      </c>
      <c r="G238" s="5" t="s">
        <v>290</v>
      </c>
      <c r="H238" s="1">
        <v>10000</v>
      </c>
      <c r="I238" s="15">
        <f t="shared" si="8"/>
        <v>1</v>
      </c>
      <c r="J238" s="21" t="s">
        <v>295</v>
      </c>
      <c r="K238" s="21">
        <v>12</v>
      </c>
      <c r="L238" s="21" t="s">
        <v>28</v>
      </c>
      <c r="M238" s="16">
        <v>10000</v>
      </c>
      <c r="N238" s="17" t="str">
        <f>+VLOOKUP(A238,[1]Datos!A$2:H$2884,5,FALSE)</f>
        <v>01.01.2023</v>
      </c>
      <c r="O238" s="17" t="str">
        <f>+VLOOKUP(A238,[1]Datos!A$2:H$2884,6,FALSE)</f>
        <v>31.12.2023</v>
      </c>
      <c r="P238" s="18">
        <f>+VLOOKUP(A238,[1]Datos!A$2:H$2884,7,FALSE)</f>
        <v>10000</v>
      </c>
      <c r="Q238" s="19">
        <f>+VLOOKUP(A238,[1]Datos!A$2:H$2884,8,FALSE)</f>
        <v>0</v>
      </c>
    </row>
    <row r="239" spans="1:19" ht="75" x14ac:dyDescent="0.25">
      <c r="A239" s="1" t="str">
        <f t="shared" si="9"/>
        <v>2020003050141Realizar administración de CIFA</v>
      </c>
      <c r="B239" s="5" t="s">
        <v>245</v>
      </c>
      <c r="C239" s="21" t="s">
        <v>282</v>
      </c>
      <c r="D239" s="20">
        <v>2020003050141</v>
      </c>
      <c r="E239" s="5" t="s">
        <v>299</v>
      </c>
      <c r="F239" s="5" t="s">
        <v>300</v>
      </c>
      <c r="G239" s="5" t="s">
        <v>249</v>
      </c>
      <c r="H239" s="1">
        <v>1</v>
      </c>
      <c r="I239" s="15">
        <f t="shared" si="8"/>
        <v>0.75</v>
      </c>
      <c r="J239" s="21" t="s">
        <v>27</v>
      </c>
      <c r="K239" s="21">
        <v>12</v>
      </c>
      <c r="L239" s="21" t="s">
        <v>28</v>
      </c>
      <c r="M239" s="16">
        <v>0.5</v>
      </c>
      <c r="N239" s="17" t="str">
        <f>+VLOOKUP(A239,[1]Datos!A$2:H$2884,5,FALSE)</f>
        <v>01.01.2023</v>
      </c>
      <c r="O239" s="17" t="str">
        <f>+VLOOKUP(A239,[1]Datos!A$2:H$2884,6,FALSE)</f>
        <v>31.12.2023</v>
      </c>
      <c r="P239" s="18">
        <f>+VLOOKUP(A239,[1]Datos!A$2:H$2884,7,FALSE)</f>
        <v>0.75</v>
      </c>
      <c r="Q239" s="19">
        <f>+VLOOKUP(A239,[1]Datos!A$2:H$2884,8,FALSE)</f>
        <v>0</v>
      </c>
      <c r="R239" s="36">
        <v>371800000</v>
      </c>
      <c r="S239" s="36">
        <v>286000000</v>
      </c>
    </row>
    <row r="240" spans="1:19" ht="75" x14ac:dyDescent="0.25">
      <c r="A240" s="1" t="str">
        <f t="shared" si="9"/>
        <v>2020003050141Contratar serv de publicidad y difusión</v>
      </c>
      <c r="B240" s="5" t="s">
        <v>245</v>
      </c>
      <c r="C240" s="21" t="s">
        <v>282</v>
      </c>
      <c r="D240" s="20">
        <v>2020003050141</v>
      </c>
      <c r="E240" s="5" t="s">
        <v>299</v>
      </c>
      <c r="F240" s="5" t="s">
        <v>300</v>
      </c>
      <c r="G240" s="5" t="s">
        <v>263</v>
      </c>
      <c r="H240" s="1">
        <v>1</v>
      </c>
      <c r="I240" s="15">
        <f t="shared" si="8"/>
        <v>0.75</v>
      </c>
      <c r="J240" s="21" t="s">
        <v>27</v>
      </c>
      <c r="K240" s="21">
        <v>12</v>
      </c>
      <c r="L240" s="21" t="s">
        <v>28</v>
      </c>
      <c r="M240" s="16">
        <v>0.5</v>
      </c>
      <c r="N240" s="17" t="str">
        <f>+VLOOKUP(A240,[1]Datos!A$2:H$2884,5,FALSE)</f>
        <v>01.01.2023</v>
      </c>
      <c r="O240" s="17" t="str">
        <f>+VLOOKUP(A240,[1]Datos!A$2:H$2884,6,FALSE)</f>
        <v>31.12.2023</v>
      </c>
      <c r="P240" s="18">
        <f>+VLOOKUP(A240,[1]Datos!A$2:H$2884,7,FALSE)</f>
        <v>0.75</v>
      </c>
      <c r="Q240" s="19">
        <f>+VLOOKUP(A240,[1]Datos!A$2:H$2884,8,FALSE)</f>
        <v>0</v>
      </c>
    </row>
    <row r="241" spans="1:19" ht="75" x14ac:dyDescent="0.25">
      <c r="A241" s="1" t="str">
        <f t="shared" si="9"/>
        <v>2020003050141Contratar servicio de transporte ASPV</v>
      </c>
      <c r="B241" s="5" t="s">
        <v>245</v>
      </c>
      <c r="C241" s="21" t="s">
        <v>282</v>
      </c>
      <c r="D241" s="20">
        <v>2020003050141</v>
      </c>
      <c r="E241" s="5" t="s">
        <v>299</v>
      </c>
      <c r="F241" s="5" t="s">
        <v>300</v>
      </c>
      <c r="G241" s="5" t="s">
        <v>301</v>
      </c>
      <c r="H241" s="1">
        <v>1</v>
      </c>
      <c r="I241" s="15">
        <f t="shared" si="8"/>
        <v>0.75</v>
      </c>
      <c r="J241" s="21" t="s">
        <v>27</v>
      </c>
      <c r="K241" s="21">
        <v>12</v>
      </c>
      <c r="L241" s="21" t="s">
        <v>28</v>
      </c>
      <c r="M241" s="16">
        <v>0.5</v>
      </c>
      <c r="N241" s="17" t="str">
        <f>+VLOOKUP(A241,[1]Datos!A$2:H$2884,5,FALSE)</f>
        <v>01.01.2023</v>
      </c>
      <c r="O241" s="17" t="str">
        <f>+VLOOKUP(A241,[1]Datos!A$2:H$2884,6,FALSE)</f>
        <v>31.12.2023</v>
      </c>
      <c r="P241" s="18">
        <f>+VLOOKUP(A241,[1]Datos!A$2:H$2884,7,FALSE)</f>
        <v>0.75</v>
      </c>
      <c r="Q241" s="19">
        <f>+VLOOKUP(A241,[1]Datos!A$2:H$2884,8,FALSE)</f>
        <v>0</v>
      </c>
    </row>
    <row r="242" spans="1:19" ht="75" x14ac:dyDescent="0.25">
      <c r="A242" s="1" t="str">
        <f t="shared" si="9"/>
        <v>2020003050141Supervisar las intervenciones ASPV</v>
      </c>
      <c r="B242" s="5" t="s">
        <v>245</v>
      </c>
      <c r="C242" s="21" t="s">
        <v>282</v>
      </c>
      <c r="D242" s="20">
        <v>2020003050141</v>
      </c>
      <c r="E242" s="5" t="s">
        <v>299</v>
      </c>
      <c r="F242" s="5" t="s">
        <v>300</v>
      </c>
      <c r="G242" s="5" t="s">
        <v>302</v>
      </c>
      <c r="H242" s="1">
        <v>24</v>
      </c>
      <c r="I242" s="15">
        <f t="shared" si="8"/>
        <v>0.625</v>
      </c>
      <c r="J242" s="21" t="s">
        <v>27</v>
      </c>
      <c r="K242" s="21">
        <v>12</v>
      </c>
      <c r="L242" s="21" t="s">
        <v>28</v>
      </c>
      <c r="M242" s="16">
        <v>13</v>
      </c>
      <c r="N242" s="17" t="str">
        <f>+VLOOKUP(A242,[1]Datos!A$2:H$2884,5,FALSE)</f>
        <v>01.01.2023</v>
      </c>
      <c r="O242" s="17" t="str">
        <f>+VLOOKUP(A242,[1]Datos!A$2:H$2884,6,FALSE)</f>
        <v>31.12.2023</v>
      </c>
      <c r="P242" s="18">
        <f>+VLOOKUP(A242,[1]Datos!A$2:H$2884,7,FALSE)</f>
        <v>15</v>
      </c>
      <c r="Q242" s="19">
        <f>+VLOOKUP(A242,[1]Datos!A$2:H$2884,8,FALSE)</f>
        <v>0</v>
      </c>
    </row>
    <row r="243" spans="1:19" ht="75" x14ac:dyDescent="0.25">
      <c r="A243" s="1" t="str">
        <f t="shared" si="9"/>
        <v>2020003050141Realizar Jornada del Festival ASPV</v>
      </c>
      <c r="B243" s="5" t="s">
        <v>245</v>
      </c>
      <c r="C243" s="21" t="s">
        <v>282</v>
      </c>
      <c r="D243" s="20">
        <v>2020003050141</v>
      </c>
      <c r="E243" s="5" t="s">
        <v>299</v>
      </c>
      <c r="F243" s="5" t="s">
        <v>300</v>
      </c>
      <c r="G243" s="5" t="s">
        <v>303</v>
      </c>
      <c r="H243" s="1">
        <v>24</v>
      </c>
      <c r="I243" s="15">
        <f t="shared" si="8"/>
        <v>0.625</v>
      </c>
      <c r="J243" s="21" t="s">
        <v>27</v>
      </c>
      <c r="K243" s="21">
        <v>12</v>
      </c>
      <c r="L243" s="21" t="s">
        <v>28</v>
      </c>
      <c r="M243" s="16">
        <v>13</v>
      </c>
      <c r="N243" s="17" t="str">
        <f>+VLOOKUP(A243,[1]Datos!A$2:H$2884,5,FALSE)</f>
        <v>01.01.2023</v>
      </c>
      <c r="O243" s="17" t="str">
        <f>+VLOOKUP(A243,[1]Datos!A$2:H$2884,6,FALSE)</f>
        <v>31.12.2023</v>
      </c>
      <c r="P243" s="18">
        <f>+VLOOKUP(A243,[1]Datos!A$2:H$2884,7,FALSE)</f>
        <v>15</v>
      </c>
      <c r="Q243" s="19">
        <f>+VLOOKUP(A243,[1]Datos!A$2:H$2884,8,FALSE)</f>
        <v>0</v>
      </c>
    </row>
    <row r="244" spans="1:19" ht="75" x14ac:dyDescent="0.25">
      <c r="A244" s="1" t="str">
        <f t="shared" si="9"/>
        <v>2020003050141Realizar Pre jornada ASPV</v>
      </c>
      <c r="B244" s="5" t="s">
        <v>245</v>
      </c>
      <c r="C244" s="21" t="s">
        <v>282</v>
      </c>
      <c r="D244" s="20">
        <v>2020003050141</v>
      </c>
      <c r="E244" s="5" t="s">
        <v>299</v>
      </c>
      <c r="F244" s="5" t="s">
        <v>300</v>
      </c>
      <c r="G244" s="5" t="s">
        <v>304</v>
      </c>
      <c r="H244" s="1">
        <v>24</v>
      </c>
      <c r="I244" s="15">
        <f t="shared" si="8"/>
        <v>0.625</v>
      </c>
      <c r="J244" s="21" t="s">
        <v>27</v>
      </c>
      <c r="K244" s="21">
        <v>12</v>
      </c>
      <c r="L244" s="21" t="s">
        <v>28</v>
      </c>
      <c r="M244" s="16">
        <v>13</v>
      </c>
      <c r="N244" s="17" t="str">
        <f>+VLOOKUP(A244,[1]Datos!A$2:H$2884,5,FALSE)</f>
        <v>01.01.2023</v>
      </c>
      <c r="O244" s="17" t="str">
        <f>+VLOOKUP(A244,[1]Datos!A$2:H$2884,6,FALSE)</f>
        <v>31.12.2023</v>
      </c>
      <c r="P244" s="18">
        <f>+VLOOKUP(A244,[1]Datos!A$2:H$2884,7,FALSE)</f>
        <v>15</v>
      </c>
      <c r="Q244" s="19">
        <f>+VLOOKUP(A244,[1]Datos!A$2:H$2884,8,FALSE)</f>
        <v>0</v>
      </c>
    </row>
    <row r="245" spans="1:19" ht="75" x14ac:dyDescent="0.25">
      <c r="A245" s="1" t="str">
        <f t="shared" si="9"/>
        <v>2020003050141Caracterizar técnicamente c/vivienda</v>
      </c>
      <c r="B245" s="5" t="s">
        <v>245</v>
      </c>
      <c r="C245" s="21" t="s">
        <v>282</v>
      </c>
      <c r="D245" s="20">
        <v>2020003050141</v>
      </c>
      <c r="E245" s="5" t="s">
        <v>299</v>
      </c>
      <c r="F245" s="5" t="s">
        <v>300</v>
      </c>
      <c r="G245" s="5" t="s">
        <v>305</v>
      </c>
      <c r="H245" s="1">
        <v>24</v>
      </c>
      <c r="I245" s="15">
        <f t="shared" si="8"/>
        <v>0.625</v>
      </c>
      <c r="J245" s="21" t="s">
        <v>27</v>
      </c>
      <c r="K245" s="21">
        <v>12</v>
      </c>
      <c r="L245" s="21" t="s">
        <v>28</v>
      </c>
      <c r="M245" s="16">
        <v>13</v>
      </c>
      <c r="N245" s="17" t="str">
        <f>+VLOOKUP(A245,[1]Datos!A$2:H$2884,5,FALSE)</f>
        <v>01.01.2023</v>
      </c>
      <c r="O245" s="17" t="str">
        <f>+VLOOKUP(A245,[1]Datos!A$2:H$2884,6,FALSE)</f>
        <v>31.12.2023</v>
      </c>
      <c r="P245" s="18">
        <f>+VLOOKUP(A245,[1]Datos!A$2:H$2884,7,FALSE)</f>
        <v>15</v>
      </c>
      <c r="Q245" s="19">
        <f>+VLOOKUP(A245,[1]Datos!A$2:H$2884,8,FALSE)</f>
        <v>0</v>
      </c>
    </row>
    <row r="246" spans="1:19" ht="75" x14ac:dyDescent="0.25">
      <c r="A246" s="1" t="str">
        <f t="shared" si="9"/>
        <v>2020003050141Socializar proyecto y talleres ASPV</v>
      </c>
      <c r="B246" s="5" t="s">
        <v>245</v>
      </c>
      <c r="C246" s="21" t="s">
        <v>282</v>
      </c>
      <c r="D246" s="20">
        <v>2020003050141</v>
      </c>
      <c r="E246" s="5" t="s">
        <v>299</v>
      </c>
      <c r="F246" s="5" t="s">
        <v>300</v>
      </c>
      <c r="G246" s="5" t="s">
        <v>306</v>
      </c>
      <c r="H246" s="1">
        <v>24</v>
      </c>
      <c r="I246" s="15">
        <f t="shared" si="8"/>
        <v>0.625</v>
      </c>
      <c r="J246" s="21" t="s">
        <v>27</v>
      </c>
      <c r="K246" s="21">
        <v>12</v>
      </c>
      <c r="L246" s="21" t="s">
        <v>28</v>
      </c>
      <c r="M246" s="16">
        <v>13</v>
      </c>
      <c r="N246" s="17" t="str">
        <f>+VLOOKUP(A246,[1]Datos!A$2:H$2884,5,FALSE)</f>
        <v>01.01.2023</v>
      </c>
      <c r="O246" s="17" t="str">
        <f>+VLOOKUP(A246,[1]Datos!A$2:H$2884,6,FALSE)</f>
        <v>31.12.2023</v>
      </c>
      <c r="P246" s="18">
        <f>+VLOOKUP(A246,[1]Datos!A$2:H$2884,7,FALSE)</f>
        <v>15</v>
      </c>
      <c r="Q246" s="19">
        <f>+VLOOKUP(A246,[1]Datos!A$2:H$2884,8,FALSE)</f>
        <v>0</v>
      </c>
    </row>
    <row r="247" spans="1:19" ht="75" x14ac:dyDescent="0.25">
      <c r="A247" s="1" t="str">
        <f t="shared" si="9"/>
        <v>2020003050141Realizar diagnóstico del territorio</v>
      </c>
      <c r="B247" s="5" t="s">
        <v>245</v>
      </c>
      <c r="C247" s="21" t="s">
        <v>282</v>
      </c>
      <c r="D247" s="20">
        <v>2020003050141</v>
      </c>
      <c r="E247" s="5" t="s">
        <v>299</v>
      </c>
      <c r="F247" s="5" t="s">
        <v>300</v>
      </c>
      <c r="G247" s="5" t="s">
        <v>307</v>
      </c>
      <c r="H247" s="1">
        <v>24</v>
      </c>
      <c r="I247" s="15">
        <f t="shared" si="8"/>
        <v>0.625</v>
      </c>
      <c r="J247" s="21" t="s">
        <v>27</v>
      </c>
      <c r="K247" s="21">
        <v>12</v>
      </c>
      <c r="L247" s="21" t="s">
        <v>28</v>
      </c>
      <c r="M247" s="16">
        <v>13</v>
      </c>
      <c r="N247" s="17" t="str">
        <f>+VLOOKUP(A247,[1]Datos!A$2:H$2884,5,FALSE)</f>
        <v>01.01.2023</v>
      </c>
      <c r="O247" s="17" t="str">
        <f>+VLOOKUP(A247,[1]Datos!A$2:H$2884,6,FALSE)</f>
        <v>31.12.2023</v>
      </c>
      <c r="P247" s="18">
        <f>+VLOOKUP(A247,[1]Datos!A$2:H$2884,7,FALSE)</f>
        <v>15</v>
      </c>
      <c r="Q247" s="19">
        <f>+VLOOKUP(A247,[1]Datos!A$2:H$2884,8,FALSE)</f>
        <v>0</v>
      </c>
    </row>
    <row r="248" spans="1:19" ht="75" x14ac:dyDescent="0.25">
      <c r="A248" s="1" t="str">
        <f t="shared" si="9"/>
        <v>2020003050141Capacitar en la metodología ASPV</v>
      </c>
      <c r="B248" s="5" t="s">
        <v>245</v>
      </c>
      <c r="C248" s="21" t="s">
        <v>282</v>
      </c>
      <c r="D248" s="20">
        <v>2020003050141</v>
      </c>
      <c r="E248" s="5" t="s">
        <v>299</v>
      </c>
      <c r="F248" s="5" t="s">
        <v>300</v>
      </c>
      <c r="G248" s="5" t="s">
        <v>308</v>
      </c>
      <c r="H248" s="1">
        <v>24</v>
      </c>
      <c r="I248" s="15">
        <f t="shared" si="8"/>
        <v>0.625</v>
      </c>
      <c r="J248" s="21" t="s">
        <v>27</v>
      </c>
      <c r="K248" s="21">
        <v>12</v>
      </c>
      <c r="L248" s="21" t="s">
        <v>28</v>
      </c>
      <c r="M248" s="16">
        <v>13</v>
      </c>
      <c r="N248" s="17" t="str">
        <f>+VLOOKUP(A248,[1]Datos!A$2:H$2884,5,FALSE)</f>
        <v>01.01.2023</v>
      </c>
      <c r="O248" s="17" t="str">
        <f>+VLOOKUP(A248,[1]Datos!A$2:H$2884,6,FALSE)</f>
        <v>31.12.2023</v>
      </c>
      <c r="P248" s="18">
        <f>+VLOOKUP(A248,[1]Datos!A$2:H$2884,7,FALSE)</f>
        <v>15</v>
      </c>
      <c r="Q248" s="19">
        <f>+VLOOKUP(A248,[1]Datos!A$2:H$2884,8,FALSE)</f>
        <v>0</v>
      </c>
    </row>
    <row r="249" spans="1:19" ht="60" x14ac:dyDescent="0.25">
      <c r="A249" s="1" t="str">
        <f t="shared" si="9"/>
        <v>2020003050168Realizar administración de CIFA</v>
      </c>
      <c r="B249" s="5" t="s">
        <v>245</v>
      </c>
      <c r="C249" s="21" t="s">
        <v>282</v>
      </c>
      <c r="D249" s="20">
        <v>2020003050168</v>
      </c>
      <c r="E249" s="5" t="s">
        <v>309</v>
      </c>
      <c r="F249" s="5" t="s">
        <v>310</v>
      </c>
      <c r="G249" s="5" t="s">
        <v>249</v>
      </c>
      <c r="H249" s="1">
        <v>1</v>
      </c>
      <c r="I249" s="15">
        <f t="shared" si="8"/>
        <v>0.75</v>
      </c>
      <c r="J249" s="21" t="s">
        <v>27</v>
      </c>
      <c r="K249" s="21">
        <v>12</v>
      </c>
      <c r="L249" s="21" t="s">
        <v>28</v>
      </c>
      <c r="M249" s="16">
        <v>0.5</v>
      </c>
      <c r="N249" s="17" t="str">
        <f>+VLOOKUP(A249,[1]Datos!A$2:H$2884,5,FALSE)</f>
        <v>01.01.2023</v>
      </c>
      <c r="O249" s="17" t="str">
        <f>+VLOOKUP(A249,[1]Datos!A$2:H$2884,6,FALSE)</f>
        <v>31.12.2023</v>
      </c>
      <c r="P249" s="18">
        <f>+VLOOKUP(A249,[1]Datos!A$2:H$2884,7,FALSE)</f>
        <v>0.75</v>
      </c>
      <c r="Q249" s="19">
        <f>+VLOOKUP(A249,[1]Datos!A$2:H$2884,8,FALSE)</f>
        <v>0</v>
      </c>
      <c r="R249" s="36">
        <v>124646600</v>
      </c>
      <c r="S249" s="36">
        <v>50000000</v>
      </c>
    </row>
    <row r="250" spans="1:19" ht="60" x14ac:dyDescent="0.25">
      <c r="A250" s="1" t="str">
        <f t="shared" si="9"/>
        <v>2020003050168Contratar serv de publicidad y difusión</v>
      </c>
      <c r="B250" s="5" t="s">
        <v>245</v>
      </c>
      <c r="C250" s="21" t="s">
        <v>282</v>
      </c>
      <c r="D250" s="20">
        <v>2020003050168</v>
      </c>
      <c r="E250" s="5" t="s">
        <v>309</v>
      </c>
      <c r="F250" s="5" t="s">
        <v>310</v>
      </c>
      <c r="G250" s="5" t="s">
        <v>263</v>
      </c>
      <c r="H250" s="1">
        <v>1</v>
      </c>
      <c r="I250" s="15">
        <f t="shared" si="8"/>
        <v>0.75</v>
      </c>
      <c r="J250" s="21" t="s">
        <v>27</v>
      </c>
      <c r="K250" s="21">
        <v>12</v>
      </c>
      <c r="L250" s="21" t="s">
        <v>28</v>
      </c>
      <c r="M250" s="16">
        <v>0.5</v>
      </c>
      <c r="N250" s="17" t="str">
        <f>+VLOOKUP(A250,[1]Datos!A$2:H$2884,5,FALSE)</f>
        <v>01.01.2023</v>
      </c>
      <c r="O250" s="17" t="str">
        <f>+VLOOKUP(A250,[1]Datos!A$2:H$2884,6,FALSE)</f>
        <v>31.12.2023</v>
      </c>
      <c r="P250" s="18">
        <f>+VLOOKUP(A250,[1]Datos!A$2:H$2884,7,FALSE)</f>
        <v>0.75</v>
      </c>
      <c r="Q250" s="19">
        <f>+VLOOKUP(A250,[1]Datos!A$2:H$2884,8,FALSE)</f>
        <v>0</v>
      </c>
    </row>
    <row r="251" spans="1:19" ht="60" x14ac:dyDescent="0.25">
      <c r="A251" s="1" t="str">
        <f t="shared" si="9"/>
        <v>2020003050168Contratar servicio de transporte CTS</v>
      </c>
      <c r="B251" s="5" t="s">
        <v>245</v>
      </c>
      <c r="C251" s="21" t="s">
        <v>282</v>
      </c>
      <c r="D251" s="20">
        <v>2020003050168</v>
      </c>
      <c r="E251" s="5" t="s">
        <v>309</v>
      </c>
      <c r="F251" s="5" t="s">
        <v>310</v>
      </c>
      <c r="G251" s="5" t="s">
        <v>311</v>
      </c>
      <c r="H251" s="1">
        <v>1</v>
      </c>
      <c r="I251" s="15">
        <f t="shared" si="8"/>
        <v>0.75</v>
      </c>
      <c r="J251" s="21" t="s">
        <v>27</v>
      </c>
      <c r="K251" s="21">
        <v>12</v>
      </c>
      <c r="L251" s="21" t="s">
        <v>28</v>
      </c>
      <c r="M251" s="16">
        <v>0.5</v>
      </c>
      <c r="N251" s="17" t="str">
        <f>+VLOOKUP(A251,[1]Datos!A$2:H$2884,5,FALSE)</f>
        <v>01.01.2023</v>
      </c>
      <c r="O251" s="17" t="str">
        <f>+VLOOKUP(A251,[1]Datos!A$2:H$2884,6,FALSE)</f>
        <v>31.12.2023</v>
      </c>
      <c r="P251" s="18">
        <f>+VLOOKUP(A251,[1]Datos!A$2:H$2884,7,FALSE)</f>
        <v>0.75</v>
      </c>
      <c r="Q251" s="19">
        <f>+VLOOKUP(A251,[1]Datos!A$2:H$2884,8,FALSE)</f>
        <v>0</v>
      </c>
    </row>
    <row r="252" spans="1:19" ht="60" x14ac:dyDescent="0.25">
      <c r="A252" s="1" t="str">
        <f t="shared" si="9"/>
        <v>2020003050168Supervisar las intervenciones CTS</v>
      </c>
      <c r="B252" s="5" t="s">
        <v>245</v>
      </c>
      <c r="C252" s="21" t="s">
        <v>282</v>
      </c>
      <c r="D252" s="20">
        <v>2020003050168</v>
      </c>
      <c r="E252" s="5" t="s">
        <v>309</v>
      </c>
      <c r="F252" s="5" t="s">
        <v>310</v>
      </c>
      <c r="G252" s="5" t="s">
        <v>312</v>
      </c>
      <c r="H252" s="1">
        <v>24</v>
      </c>
      <c r="I252" s="15">
        <f t="shared" si="8"/>
        <v>8.3333333333333329E-2</v>
      </c>
      <c r="J252" s="21" t="s">
        <v>27</v>
      </c>
      <c r="K252" s="21">
        <v>12</v>
      </c>
      <c r="L252" s="21" t="s">
        <v>28</v>
      </c>
      <c r="M252" s="16">
        <v>0</v>
      </c>
      <c r="N252" s="17" t="str">
        <f>+VLOOKUP(A252,[1]Datos!A$2:H$2884,5,FALSE)</f>
        <v>01.01.2023</v>
      </c>
      <c r="O252" s="17" t="str">
        <f>+VLOOKUP(A252,[1]Datos!A$2:H$2884,6,FALSE)</f>
        <v>31.12.2023</v>
      </c>
      <c r="P252" s="18">
        <f>+VLOOKUP(A252,[1]Datos!A$2:H$2884,7,FALSE)</f>
        <v>2</v>
      </c>
      <c r="Q252" s="19">
        <f>+VLOOKUP(A252,[1]Datos!A$2:H$2884,8,FALSE)</f>
        <v>0</v>
      </c>
    </row>
    <row r="253" spans="1:19" ht="60" x14ac:dyDescent="0.25">
      <c r="A253" s="1" t="str">
        <f t="shared" si="9"/>
        <v>2020003050168Creación programa RUTA RED PROTECTORA</v>
      </c>
      <c r="B253" s="5" t="s">
        <v>245</v>
      </c>
      <c r="C253" s="21" t="s">
        <v>282</v>
      </c>
      <c r="D253" s="20">
        <v>2020003050168</v>
      </c>
      <c r="E253" s="5" t="s">
        <v>309</v>
      </c>
      <c r="F253" s="5" t="s">
        <v>310</v>
      </c>
      <c r="G253" s="5" t="s">
        <v>313</v>
      </c>
      <c r="H253" s="1">
        <v>24</v>
      </c>
      <c r="I253" s="15">
        <f t="shared" si="8"/>
        <v>8.3333333333333329E-2</v>
      </c>
      <c r="J253" s="21" t="s">
        <v>27</v>
      </c>
      <c r="K253" s="21">
        <v>12</v>
      </c>
      <c r="L253" s="21" t="s">
        <v>28</v>
      </c>
      <c r="M253" s="16">
        <v>0</v>
      </c>
      <c r="N253" s="17" t="str">
        <f>+VLOOKUP(A253,[1]Datos!A$2:H$2884,5,FALSE)</f>
        <v>01.01.2023</v>
      </c>
      <c r="O253" s="17" t="str">
        <f>+VLOOKUP(A253,[1]Datos!A$2:H$2884,6,FALSE)</f>
        <v>31.12.2023</v>
      </c>
      <c r="P253" s="18">
        <f>+VLOOKUP(A253,[1]Datos!A$2:H$2884,7,FALSE)</f>
        <v>2</v>
      </c>
      <c r="Q253" s="19">
        <f>+VLOOKUP(A253,[1]Datos!A$2:H$2884,8,FALSE)</f>
        <v>0</v>
      </c>
    </row>
    <row r="254" spans="1:19" ht="60" x14ac:dyDescent="0.25">
      <c r="A254" s="1" t="str">
        <f t="shared" si="9"/>
        <v>2020003050168Ejecución de talleres Mejoro Mi Entorno</v>
      </c>
      <c r="B254" s="5" t="s">
        <v>245</v>
      </c>
      <c r="C254" s="21" t="s">
        <v>282</v>
      </c>
      <c r="D254" s="20">
        <v>2020003050168</v>
      </c>
      <c r="E254" s="5" t="s">
        <v>309</v>
      </c>
      <c r="F254" s="5" t="s">
        <v>310</v>
      </c>
      <c r="G254" s="5" t="s">
        <v>314</v>
      </c>
      <c r="H254" s="1">
        <v>24</v>
      </c>
      <c r="I254" s="15">
        <f t="shared" si="8"/>
        <v>8.3333333333333329E-2</v>
      </c>
      <c r="J254" s="21" t="s">
        <v>27</v>
      </c>
      <c r="K254" s="21">
        <v>12</v>
      </c>
      <c r="L254" s="21" t="s">
        <v>28</v>
      </c>
      <c r="M254" s="16">
        <v>0</v>
      </c>
      <c r="N254" s="17" t="str">
        <f>+VLOOKUP(A254,[1]Datos!A$2:H$2884,5,FALSE)</f>
        <v>01.01.2023</v>
      </c>
      <c r="O254" s="17" t="str">
        <f>+VLOOKUP(A254,[1]Datos!A$2:H$2884,6,FALSE)</f>
        <v>31.12.2023</v>
      </c>
      <c r="P254" s="18">
        <f>+VLOOKUP(A254,[1]Datos!A$2:H$2884,7,FALSE)</f>
        <v>2</v>
      </c>
      <c r="Q254" s="19">
        <f>+VLOOKUP(A254,[1]Datos!A$2:H$2884,8,FALSE)</f>
        <v>0</v>
      </c>
    </row>
    <row r="255" spans="1:19" ht="60" x14ac:dyDescent="0.25">
      <c r="A255" s="1" t="str">
        <f t="shared" si="9"/>
        <v>2020003050168Capacitar en adaptación cambio climático</v>
      </c>
      <c r="B255" s="5" t="s">
        <v>245</v>
      </c>
      <c r="C255" s="21" t="s">
        <v>282</v>
      </c>
      <c r="D255" s="20">
        <v>2020003050168</v>
      </c>
      <c r="E255" s="5" t="s">
        <v>309</v>
      </c>
      <c r="F255" s="5" t="s">
        <v>310</v>
      </c>
      <c r="G255" s="5" t="s">
        <v>315</v>
      </c>
      <c r="H255" s="1">
        <v>24</v>
      </c>
      <c r="I255" s="15">
        <f t="shared" si="8"/>
        <v>8.3333333333333329E-2</v>
      </c>
      <c r="J255" s="21" t="s">
        <v>27</v>
      </c>
      <c r="K255" s="21">
        <v>12</v>
      </c>
      <c r="L255" s="21" t="s">
        <v>28</v>
      </c>
      <c r="M255" s="16">
        <v>0</v>
      </c>
      <c r="N255" s="17" t="str">
        <f>+VLOOKUP(A255,[1]Datos!A$2:H$2884,5,FALSE)</f>
        <v>01.01.2023</v>
      </c>
      <c r="O255" s="17" t="str">
        <f>+VLOOKUP(A255,[1]Datos!A$2:H$2884,6,FALSE)</f>
        <v>31.12.2023</v>
      </c>
      <c r="P255" s="18">
        <f>+VLOOKUP(A255,[1]Datos!A$2:H$2884,7,FALSE)</f>
        <v>2</v>
      </c>
      <c r="Q255" s="19">
        <f>+VLOOKUP(A255,[1]Datos!A$2:H$2884,8,FALSE)</f>
        <v>0</v>
      </c>
    </row>
    <row r="256" spans="1:19" ht="60" x14ac:dyDescent="0.25">
      <c r="A256" s="1" t="str">
        <f t="shared" si="9"/>
        <v>2020003050168Enseñar estrategias Ahorro y Economía</v>
      </c>
      <c r="B256" s="5" t="s">
        <v>245</v>
      </c>
      <c r="C256" s="21" t="s">
        <v>282</v>
      </c>
      <c r="D256" s="20">
        <v>2020003050168</v>
      </c>
      <c r="E256" s="5" t="s">
        <v>309</v>
      </c>
      <c r="F256" s="5" t="s">
        <v>310</v>
      </c>
      <c r="G256" s="5" t="s">
        <v>316</v>
      </c>
      <c r="H256" s="1">
        <v>24</v>
      </c>
      <c r="I256" s="15">
        <f t="shared" si="8"/>
        <v>8.3333333333333329E-2</v>
      </c>
      <c r="J256" s="21" t="s">
        <v>27</v>
      </c>
      <c r="K256" s="21">
        <v>12</v>
      </c>
      <c r="L256" s="21" t="s">
        <v>28</v>
      </c>
      <c r="M256" s="16">
        <v>0</v>
      </c>
      <c r="N256" s="17" t="str">
        <f>+VLOOKUP(A256,[1]Datos!A$2:H$2884,5,FALSE)</f>
        <v>01.01.2023</v>
      </c>
      <c r="O256" s="17" t="str">
        <f>+VLOOKUP(A256,[1]Datos!A$2:H$2884,6,FALSE)</f>
        <v>31.12.2023</v>
      </c>
      <c r="P256" s="18">
        <f>+VLOOKUP(A256,[1]Datos!A$2:H$2884,7,FALSE)</f>
        <v>2</v>
      </c>
      <c r="Q256" s="19">
        <f>+VLOOKUP(A256,[1]Datos!A$2:H$2884,8,FALSE)</f>
        <v>0</v>
      </c>
    </row>
    <row r="257" spans="1:19" ht="60" x14ac:dyDescent="0.25">
      <c r="A257" s="1" t="str">
        <f t="shared" si="9"/>
        <v>2020003050168Realizar talleres Convivencia y Valores</v>
      </c>
      <c r="B257" s="5" t="s">
        <v>245</v>
      </c>
      <c r="C257" s="21" t="s">
        <v>282</v>
      </c>
      <c r="D257" s="20">
        <v>2020003050168</v>
      </c>
      <c r="E257" s="5" t="s">
        <v>309</v>
      </c>
      <c r="F257" s="5" t="s">
        <v>310</v>
      </c>
      <c r="G257" s="5" t="s">
        <v>317</v>
      </c>
      <c r="H257" s="1">
        <v>24</v>
      </c>
      <c r="I257" s="15">
        <f t="shared" si="8"/>
        <v>8.3333333333333329E-2</v>
      </c>
      <c r="J257" s="21" t="s">
        <v>27</v>
      </c>
      <c r="K257" s="21">
        <v>12</v>
      </c>
      <c r="L257" s="21" t="s">
        <v>28</v>
      </c>
      <c r="M257" s="16">
        <v>0</v>
      </c>
      <c r="N257" s="17" t="str">
        <f>+VLOOKUP(A257,[1]Datos!A$2:H$2884,5,FALSE)</f>
        <v>01.01.2023</v>
      </c>
      <c r="O257" s="17" t="str">
        <f>+VLOOKUP(A257,[1]Datos!A$2:H$2884,6,FALSE)</f>
        <v>31.12.2023</v>
      </c>
      <c r="P257" s="18">
        <f>+VLOOKUP(A257,[1]Datos!A$2:H$2884,7,FALSE)</f>
        <v>2</v>
      </c>
      <c r="Q257" s="19">
        <f>+VLOOKUP(A257,[1]Datos!A$2:H$2884,8,FALSE)</f>
        <v>0</v>
      </c>
    </row>
    <row r="258" spans="1:19" ht="60" x14ac:dyDescent="0.25">
      <c r="A258" s="1" t="str">
        <f t="shared" si="9"/>
        <v>2020003050169Realizar administración de CIFA</v>
      </c>
      <c r="B258" s="5" t="s">
        <v>245</v>
      </c>
      <c r="C258" s="21" t="s">
        <v>282</v>
      </c>
      <c r="D258" s="20">
        <v>2020003050169</v>
      </c>
      <c r="E258" s="5" t="s">
        <v>318</v>
      </c>
      <c r="F258" s="5" t="s">
        <v>319</v>
      </c>
      <c r="G258" s="5" t="s">
        <v>249</v>
      </c>
      <c r="H258" s="1">
        <v>1</v>
      </c>
      <c r="I258" s="15">
        <f t="shared" si="8"/>
        <v>1</v>
      </c>
      <c r="J258" s="21" t="s">
        <v>27</v>
      </c>
      <c r="K258" s="21">
        <v>12</v>
      </c>
      <c r="L258" s="21" t="s">
        <v>28</v>
      </c>
      <c r="M258" s="16">
        <v>1</v>
      </c>
      <c r="N258" s="17" t="str">
        <f>+VLOOKUP(A258,[1]Datos!A$2:H$2884,5,FALSE)</f>
        <v>01.01.2023</v>
      </c>
      <c r="O258" s="17" t="str">
        <f>+VLOOKUP(A258,[1]Datos!A$2:H$2884,6,FALSE)</f>
        <v>31.12.2023</v>
      </c>
      <c r="P258" s="18">
        <f>+VLOOKUP(A258,[1]Datos!A$2:H$2884,7,FALSE)</f>
        <v>1</v>
      </c>
      <c r="Q258" s="19">
        <f>+VLOOKUP(A258,[1]Datos!A$2:H$2884,8,FALSE)</f>
        <v>0</v>
      </c>
      <c r="R258" s="36">
        <v>124646600</v>
      </c>
      <c r="S258" s="36">
        <v>50000000</v>
      </c>
    </row>
    <row r="259" spans="1:19" ht="60" x14ac:dyDescent="0.25">
      <c r="A259" s="1" t="str">
        <f t="shared" si="9"/>
        <v>2020003050169Contratar serv de publicidad y difusión</v>
      </c>
      <c r="B259" s="5" t="s">
        <v>245</v>
      </c>
      <c r="C259" s="21" t="s">
        <v>282</v>
      </c>
      <c r="D259" s="20">
        <v>2020003050169</v>
      </c>
      <c r="E259" s="5" t="s">
        <v>318</v>
      </c>
      <c r="F259" s="5" t="s">
        <v>319</v>
      </c>
      <c r="G259" s="5" t="s">
        <v>263</v>
      </c>
      <c r="H259" s="1">
        <v>1</v>
      </c>
      <c r="I259" s="15">
        <f t="shared" si="8"/>
        <v>1</v>
      </c>
      <c r="J259" s="21" t="s">
        <v>27</v>
      </c>
      <c r="K259" s="21">
        <v>12</v>
      </c>
      <c r="L259" s="21" t="s">
        <v>28</v>
      </c>
      <c r="M259" s="16">
        <v>1</v>
      </c>
      <c r="N259" s="17" t="str">
        <f>+VLOOKUP(A259,[1]Datos!A$2:H$2884,5,FALSE)</f>
        <v>01.01.2023</v>
      </c>
      <c r="O259" s="17" t="str">
        <f>+VLOOKUP(A259,[1]Datos!A$2:H$2884,6,FALSE)</f>
        <v>31.12.2023</v>
      </c>
      <c r="P259" s="18">
        <f>+VLOOKUP(A259,[1]Datos!A$2:H$2884,7,FALSE)</f>
        <v>1</v>
      </c>
      <c r="Q259" s="19">
        <f>+VLOOKUP(A259,[1]Datos!A$2:H$2884,8,FALSE)</f>
        <v>0</v>
      </c>
    </row>
    <row r="260" spans="1:19" ht="60" x14ac:dyDescent="0.25">
      <c r="A260" s="1" t="str">
        <f t="shared" si="9"/>
        <v>2020003050169Contratar servicio de transporte VIVALAB</v>
      </c>
      <c r="B260" s="5" t="s">
        <v>245</v>
      </c>
      <c r="C260" s="21" t="s">
        <v>282</v>
      </c>
      <c r="D260" s="20">
        <v>2020003050169</v>
      </c>
      <c r="E260" s="5" t="s">
        <v>318</v>
      </c>
      <c r="F260" s="5" t="s">
        <v>319</v>
      </c>
      <c r="G260" s="5" t="s">
        <v>320</v>
      </c>
      <c r="H260" s="1">
        <v>1</v>
      </c>
      <c r="I260" s="15">
        <f t="shared" si="8"/>
        <v>1</v>
      </c>
      <c r="J260" s="21" t="s">
        <v>27</v>
      </c>
      <c r="K260" s="21">
        <v>12</v>
      </c>
      <c r="L260" s="21" t="s">
        <v>28</v>
      </c>
      <c r="M260" s="16">
        <v>1</v>
      </c>
      <c r="N260" s="17" t="str">
        <f>+VLOOKUP(A260,[1]Datos!A$2:H$2884,5,FALSE)</f>
        <v>01.01.2023</v>
      </c>
      <c r="O260" s="17" t="str">
        <f>+VLOOKUP(A260,[1]Datos!A$2:H$2884,6,FALSE)</f>
        <v>31.12.2023</v>
      </c>
      <c r="P260" s="18">
        <f>+VLOOKUP(A260,[1]Datos!A$2:H$2884,7,FALSE)</f>
        <v>1</v>
      </c>
      <c r="Q260" s="19">
        <f>+VLOOKUP(A260,[1]Datos!A$2:H$2884,8,FALSE)</f>
        <v>0</v>
      </c>
    </row>
    <row r="261" spans="1:19" ht="60" x14ac:dyDescent="0.25">
      <c r="A261" s="1" t="str">
        <f t="shared" si="9"/>
        <v>2020003050169Compilación de resultados VIVALAB</v>
      </c>
      <c r="B261" s="5" t="s">
        <v>245</v>
      </c>
      <c r="C261" s="21" t="s">
        <v>282</v>
      </c>
      <c r="D261" s="20">
        <v>2020003050169</v>
      </c>
      <c r="E261" s="5" t="s">
        <v>318</v>
      </c>
      <c r="F261" s="5" t="s">
        <v>319</v>
      </c>
      <c r="G261" s="5" t="s">
        <v>321</v>
      </c>
      <c r="H261" s="1">
        <v>1</v>
      </c>
      <c r="I261" s="15">
        <f t="shared" si="8"/>
        <v>1</v>
      </c>
      <c r="J261" s="21" t="s">
        <v>27</v>
      </c>
      <c r="K261" s="21">
        <v>12</v>
      </c>
      <c r="L261" s="21" t="s">
        <v>28</v>
      </c>
      <c r="M261" s="16">
        <v>1</v>
      </c>
      <c r="N261" s="17" t="str">
        <f>+VLOOKUP(A261,[1]Datos!A$2:H$2884,5,FALSE)</f>
        <v>01.01.2023</v>
      </c>
      <c r="O261" s="17" t="str">
        <f>+VLOOKUP(A261,[1]Datos!A$2:H$2884,6,FALSE)</f>
        <v>31.12.2023</v>
      </c>
      <c r="P261" s="18">
        <f>+VLOOKUP(A261,[1]Datos!A$2:H$2884,7,FALSE)</f>
        <v>1</v>
      </c>
      <c r="Q261" s="19">
        <f>+VLOOKUP(A261,[1]Datos!A$2:H$2884,8,FALSE)</f>
        <v>0</v>
      </c>
    </row>
    <row r="262" spans="1:19" ht="60" x14ac:dyDescent="0.25">
      <c r="A262" s="1" t="str">
        <f t="shared" si="9"/>
        <v>2020003050169Supervisión de procesos I+D VIVALAB</v>
      </c>
      <c r="B262" s="5" t="s">
        <v>245</v>
      </c>
      <c r="C262" s="21" t="s">
        <v>282</v>
      </c>
      <c r="D262" s="20">
        <v>2020003050169</v>
      </c>
      <c r="E262" s="5" t="s">
        <v>318</v>
      </c>
      <c r="F262" s="5" t="s">
        <v>319</v>
      </c>
      <c r="G262" s="5" t="s">
        <v>322</v>
      </c>
      <c r="H262" s="1">
        <v>1</v>
      </c>
      <c r="I262" s="15">
        <f t="shared" ref="I262:I288" si="10">+P262/H262</f>
        <v>1</v>
      </c>
      <c r="J262" s="21" t="s">
        <v>27</v>
      </c>
      <c r="K262" s="21">
        <v>12</v>
      </c>
      <c r="L262" s="21" t="s">
        <v>28</v>
      </c>
      <c r="M262" s="16">
        <v>1</v>
      </c>
      <c r="N262" s="17" t="str">
        <f>+VLOOKUP(A262,[1]Datos!A$2:H$2884,5,FALSE)</f>
        <v>01.01.2023</v>
      </c>
      <c r="O262" s="17" t="str">
        <f>+VLOOKUP(A262,[1]Datos!A$2:H$2884,6,FALSE)</f>
        <v>31.12.2023</v>
      </c>
      <c r="P262" s="18">
        <f>+VLOOKUP(A262,[1]Datos!A$2:H$2884,7,FALSE)</f>
        <v>1</v>
      </c>
      <c r="Q262" s="19">
        <f>+VLOOKUP(A262,[1]Datos!A$2:H$2884,8,FALSE)</f>
        <v>0</v>
      </c>
    </row>
    <row r="263" spans="1:19" ht="60" x14ac:dyDescent="0.25">
      <c r="A263" s="1" t="str">
        <f t="shared" ref="A263:A326" si="11">+CONCATENATE(D263,G263)</f>
        <v>2020003050169Servicio de transferencia conocimiento</v>
      </c>
      <c r="B263" s="5" t="s">
        <v>245</v>
      </c>
      <c r="C263" s="21" t="s">
        <v>282</v>
      </c>
      <c r="D263" s="20">
        <v>2020003050169</v>
      </c>
      <c r="E263" s="5" t="s">
        <v>318</v>
      </c>
      <c r="F263" s="5" t="s">
        <v>319</v>
      </c>
      <c r="G263" s="5" t="s">
        <v>323</v>
      </c>
      <c r="H263" s="1">
        <v>1</v>
      </c>
      <c r="I263" s="15">
        <f t="shared" si="10"/>
        <v>1</v>
      </c>
      <c r="J263" s="21" t="s">
        <v>27</v>
      </c>
      <c r="K263" s="21">
        <v>12</v>
      </c>
      <c r="L263" s="21" t="s">
        <v>28</v>
      </c>
      <c r="M263" s="16">
        <v>1</v>
      </c>
      <c r="N263" s="17" t="str">
        <f>+VLOOKUP(A263,[1]Datos!A$2:H$2884,5,FALSE)</f>
        <v>01.01.2023</v>
      </c>
      <c r="O263" s="17" t="str">
        <f>+VLOOKUP(A263,[1]Datos!A$2:H$2884,6,FALSE)</f>
        <v>31.12.2023</v>
      </c>
      <c r="P263" s="18">
        <f>+VLOOKUP(A263,[1]Datos!A$2:H$2884,7,FALSE)</f>
        <v>1</v>
      </c>
      <c r="Q263" s="19">
        <f>+VLOOKUP(A263,[1]Datos!A$2:H$2884,8,FALSE)</f>
        <v>0</v>
      </c>
    </row>
    <row r="264" spans="1:19" ht="60" x14ac:dyDescent="0.25">
      <c r="A264" s="1" t="str">
        <f t="shared" si="11"/>
        <v>2020003050169Socialización de resultados</v>
      </c>
      <c r="B264" s="5" t="s">
        <v>245</v>
      </c>
      <c r="C264" s="21" t="s">
        <v>282</v>
      </c>
      <c r="D264" s="20">
        <v>2020003050169</v>
      </c>
      <c r="E264" s="5" t="s">
        <v>318</v>
      </c>
      <c r="F264" s="5" t="s">
        <v>319</v>
      </c>
      <c r="G264" s="5" t="s">
        <v>324</v>
      </c>
      <c r="H264" s="1">
        <v>1</v>
      </c>
      <c r="I264" s="15">
        <f t="shared" si="10"/>
        <v>1</v>
      </c>
      <c r="J264" s="21" t="s">
        <v>27</v>
      </c>
      <c r="K264" s="21">
        <v>12</v>
      </c>
      <c r="L264" s="21" t="s">
        <v>28</v>
      </c>
      <c r="M264" s="16">
        <v>1</v>
      </c>
      <c r="N264" s="17" t="str">
        <f>+VLOOKUP(A264,[1]Datos!A$2:H$2884,5,FALSE)</f>
        <v>01.01.2023</v>
      </c>
      <c r="O264" s="17" t="str">
        <f>+VLOOKUP(A264,[1]Datos!A$2:H$2884,6,FALSE)</f>
        <v>31.12.2023</v>
      </c>
      <c r="P264" s="18">
        <f>+VLOOKUP(A264,[1]Datos!A$2:H$2884,7,FALSE)</f>
        <v>1</v>
      </c>
      <c r="Q264" s="19">
        <f>+VLOOKUP(A264,[1]Datos!A$2:H$2884,8,FALSE)</f>
        <v>0</v>
      </c>
    </row>
    <row r="265" spans="1:19" ht="60" x14ac:dyDescent="0.25">
      <c r="A265" s="1" t="str">
        <f t="shared" si="11"/>
        <v>2020003050169Solución técnica y opciones financieras</v>
      </c>
      <c r="B265" s="5" t="s">
        <v>245</v>
      </c>
      <c r="C265" s="21" t="s">
        <v>282</v>
      </c>
      <c r="D265" s="20">
        <v>2020003050169</v>
      </c>
      <c r="E265" s="5" t="s">
        <v>318</v>
      </c>
      <c r="F265" s="5" t="s">
        <v>319</v>
      </c>
      <c r="G265" s="5" t="s">
        <v>325</v>
      </c>
      <c r="H265" s="1">
        <v>1</v>
      </c>
      <c r="I265" s="15">
        <f t="shared" si="10"/>
        <v>1</v>
      </c>
      <c r="J265" s="21" t="s">
        <v>27</v>
      </c>
      <c r="K265" s="21">
        <v>12</v>
      </c>
      <c r="L265" s="21" t="s">
        <v>28</v>
      </c>
      <c r="M265" s="16">
        <v>1</v>
      </c>
      <c r="N265" s="17" t="str">
        <f>+VLOOKUP(A265,[1]Datos!A$2:H$2884,5,FALSE)</f>
        <v>01.01.2023</v>
      </c>
      <c r="O265" s="17" t="str">
        <f>+VLOOKUP(A265,[1]Datos!A$2:H$2884,6,FALSE)</f>
        <v>31.12.2023</v>
      </c>
      <c r="P265" s="18">
        <f>+VLOOKUP(A265,[1]Datos!A$2:H$2884,7,FALSE)</f>
        <v>1</v>
      </c>
      <c r="Q265" s="19">
        <f>+VLOOKUP(A265,[1]Datos!A$2:H$2884,8,FALSE)</f>
        <v>0</v>
      </c>
    </row>
    <row r="266" spans="1:19" ht="60" x14ac:dyDescent="0.25">
      <c r="A266" s="1" t="str">
        <f t="shared" si="11"/>
        <v>2020003050169Actualizar política de vivienda</v>
      </c>
      <c r="B266" s="5" t="s">
        <v>245</v>
      </c>
      <c r="C266" s="21" t="s">
        <v>282</v>
      </c>
      <c r="D266" s="20">
        <v>2020003050169</v>
      </c>
      <c r="E266" s="5" t="s">
        <v>318</v>
      </c>
      <c r="F266" s="5" t="s">
        <v>319</v>
      </c>
      <c r="G266" s="5" t="s">
        <v>326</v>
      </c>
      <c r="H266" s="1">
        <v>1</v>
      </c>
      <c r="I266" s="15">
        <f t="shared" si="10"/>
        <v>1</v>
      </c>
      <c r="J266" s="21" t="s">
        <v>27</v>
      </c>
      <c r="K266" s="21">
        <v>12</v>
      </c>
      <c r="L266" s="21" t="s">
        <v>28</v>
      </c>
      <c r="M266" s="16">
        <v>1</v>
      </c>
      <c r="N266" s="17" t="str">
        <f>+VLOOKUP(A266,[1]Datos!A$2:H$2884,5,FALSE)</f>
        <v>01.01.2023</v>
      </c>
      <c r="O266" s="17" t="str">
        <f>+VLOOKUP(A266,[1]Datos!A$2:H$2884,6,FALSE)</f>
        <v>31.12.2023</v>
      </c>
      <c r="P266" s="18">
        <f>+VLOOKUP(A266,[1]Datos!A$2:H$2884,7,FALSE)</f>
        <v>1</v>
      </c>
      <c r="Q266" s="19">
        <f>+VLOOKUP(A266,[1]Datos!A$2:H$2884,8,FALSE)</f>
        <v>0</v>
      </c>
    </row>
    <row r="267" spans="1:19" ht="60" x14ac:dyDescent="0.25">
      <c r="A267" s="1" t="str">
        <f t="shared" si="11"/>
        <v>2020003050169Creación del Sello VIVA Sostenible</v>
      </c>
      <c r="B267" s="5" t="s">
        <v>245</v>
      </c>
      <c r="C267" s="21" t="s">
        <v>282</v>
      </c>
      <c r="D267" s="20">
        <v>2020003050169</v>
      </c>
      <c r="E267" s="5" t="s">
        <v>318</v>
      </c>
      <c r="F267" s="5" t="s">
        <v>319</v>
      </c>
      <c r="G267" s="5" t="s">
        <v>327</v>
      </c>
      <c r="H267" s="1">
        <v>1</v>
      </c>
      <c r="I267" s="15">
        <f t="shared" si="10"/>
        <v>1</v>
      </c>
      <c r="J267" s="21" t="s">
        <v>27</v>
      </c>
      <c r="K267" s="21">
        <v>12</v>
      </c>
      <c r="L267" s="21" t="s">
        <v>28</v>
      </c>
      <c r="M267" s="16">
        <v>1</v>
      </c>
      <c r="N267" s="17" t="str">
        <f>+VLOOKUP(A267,[1]Datos!A$2:H$2884,5,FALSE)</f>
        <v>01.01.2023</v>
      </c>
      <c r="O267" s="17" t="str">
        <f>+VLOOKUP(A267,[1]Datos!A$2:H$2884,6,FALSE)</f>
        <v>31.12.2023</v>
      </c>
      <c r="P267" s="18">
        <f>+VLOOKUP(A267,[1]Datos!A$2:H$2884,7,FALSE)</f>
        <v>1</v>
      </c>
      <c r="Q267" s="19">
        <f>+VLOOKUP(A267,[1]Datos!A$2:H$2884,8,FALSE)</f>
        <v>0</v>
      </c>
    </row>
    <row r="268" spans="1:19" ht="60" x14ac:dyDescent="0.25">
      <c r="A268" s="1" t="str">
        <f t="shared" si="11"/>
        <v>2020003050169Creación de ECO-VIVIENDA</v>
      </c>
      <c r="B268" s="5" t="s">
        <v>245</v>
      </c>
      <c r="C268" s="21" t="s">
        <v>282</v>
      </c>
      <c r="D268" s="20">
        <v>2020003050169</v>
      </c>
      <c r="E268" s="5" t="s">
        <v>318</v>
      </c>
      <c r="F268" s="5" t="s">
        <v>319</v>
      </c>
      <c r="G268" s="5" t="s">
        <v>328</v>
      </c>
      <c r="H268" s="1">
        <v>1</v>
      </c>
      <c r="I268" s="15">
        <f t="shared" si="10"/>
        <v>1</v>
      </c>
      <c r="J268" s="21" t="s">
        <v>27</v>
      </c>
      <c r="K268" s="21">
        <v>12</v>
      </c>
      <c r="L268" s="21" t="s">
        <v>28</v>
      </c>
      <c r="M268" s="16">
        <v>1</v>
      </c>
      <c r="N268" s="17" t="str">
        <f>+VLOOKUP(A268,[1]Datos!A$2:H$2884,5,FALSE)</f>
        <v>01.01.2023</v>
      </c>
      <c r="O268" s="17" t="str">
        <f>+VLOOKUP(A268,[1]Datos!A$2:H$2884,6,FALSE)</f>
        <v>31.12.2023</v>
      </c>
      <c r="P268" s="18">
        <f>+VLOOKUP(A268,[1]Datos!A$2:H$2884,7,FALSE)</f>
        <v>1</v>
      </c>
      <c r="Q268" s="19">
        <f>+VLOOKUP(A268,[1]Datos!A$2:H$2884,8,FALSE)</f>
        <v>0</v>
      </c>
    </row>
    <row r="269" spans="1:19" ht="60" x14ac:dyDescent="0.25">
      <c r="A269" s="1" t="str">
        <f t="shared" si="11"/>
        <v>2020003050169Diseño de prototipos</v>
      </c>
      <c r="B269" s="5" t="s">
        <v>245</v>
      </c>
      <c r="C269" s="21" t="s">
        <v>282</v>
      </c>
      <c r="D269" s="20">
        <v>2020003050169</v>
      </c>
      <c r="E269" s="5" t="s">
        <v>318</v>
      </c>
      <c r="F269" s="5" t="s">
        <v>319</v>
      </c>
      <c r="G269" s="5" t="s">
        <v>329</v>
      </c>
      <c r="H269" s="1">
        <v>1</v>
      </c>
      <c r="I269" s="15">
        <f t="shared" si="10"/>
        <v>1</v>
      </c>
      <c r="J269" s="21" t="s">
        <v>27</v>
      </c>
      <c r="K269" s="21">
        <v>12</v>
      </c>
      <c r="L269" s="21" t="s">
        <v>28</v>
      </c>
      <c r="M269" s="16">
        <v>1</v>
      </c>
      <c r="N269" s="17" t="str">
        <f>+VLOOKUP(A269,[1]Datos!A$2:H$2884,5,FALSE)</f>
        <v>01.01.2023</v>
      </c>
      <c r="O269" s="17" t="str">
        <f>+VLOOKUP(A269,[1]Datos!A$2:H$2884,6,FALSE)</f>
        <v>31.12.2023</v>
      </c>
      <c r="P269" s="18">
        <f>+VLOOKUP(A269,[1]Datos!A$2:H$2884,7,FALSE)</f>
        <v>1</v>
      </c>
      <c r="Q269" s="19">
        <f>+VLOOKUP(A269,[1]Datos!A$2:H$2884,8,FALSE)</f>
        <v>0</v>
      </c>
    </row>
    <row r="270" spans="1:19" ht="60" x14ac:dyDescent="0.25">
      <c r="A270" s="1" t="str">
        <f t="shared" si="11"/>
        <v>2020003050169Diagnóstico de situaciones en territorio</v>
      </c>
      <c r="B270" s="5" t="s">
        <v>245</v>
      </c>
      <c r="C270" s="21" t="s">
        <v>282</v>
      </c>
      <c r="D270" s="20">
        <v>2020003050169</v>
      </c>
      <c r="E270" s="5" t="s">
        <v>318</v>
      </c>
      <c r="F270" s="5" t="s">
        <v>319</v>
      </c>
      <c r="G270" s="5" t="s">
        <v>330</v>
      </c>
      <c r="H270" s="1">
        <v>1</v>
      </c>
      <c r="I270" s="15">
        <f t="shared" si="10"/>
        <v>1</v>
      </c>
      <c r="J270" s="21" t="s">
        <v>27</v>
      </c>
      <c r="K270" s="21">
        <v>12</v>
      </c>
      <c r="L270" s="21" t="s">
        <v>28</v>
      </c>
      <c r="M270" s="16">
        <v>1</v>
      </c>
      <c r="N270" s="17" t="str">
        <f>+VLOOKUP(A270,[1]Datos!A$2:H$2884,5,FALSE)</f>
        <v>01.01.2023</v>
      </c>
      <c r="O270" s="17" t="str">
        <f>+VLOOKUP(A270,[1]Datos!A$2:H$2884,6,FALSE)</f>
        <v>31.12.2023</v>
      </c>
      <c r="P270" s="18">
        <f>+VLOOKUP(A270,[1]Datos!A$2:H$2884,7,FALSE)</f>
        <v>1</v>
      </c>
      <c r="Q270" s="19">
        <f>+VLOOKUP(A270,[1]Datos!A$2:H$2884,8,FALSE)</f>
        <v>0</v>
      </c>
    </row>
    <row r="271" spans="1:19" ht="45" x14ac:dyDescent="0.25">
      <c r="A271" s="1" t="str">
        <f t="shared" si="11"/>
        <v>2022003050061Apoyar tec. jur. y social</v>
      </c>
      <c r="B271" s="5" t="s">
        <v>245</v>
      </c>
      <c r="C271" s="21" t="s">
        <v>246</v>
      </c>
      <c r="D271" s="20">
        <v>2022003050061</v>
      </c>
      <c r="E271" s="5" t="s">
        <v>331</v>
      </c>
      <c r="F271" s="5" t="s">
        <v>332</v>
      </c>
      <c r="G271" s="5" t="s">
        <v>333</v>
      </c>
      <c r="H271" s="1">
        <v>165</v>
      </c>
      <c r="I271" s="15">
        <f t="shared" si="10"/>
        <v>0.39393939393939392</v>
      </c>
      <c r="J271" s="21" t="s">
        <v>334</v>
      </c>
      <c r="K271" s="21">
        <v>12</v>
      </c>
      <c r="L271" s="21" t="s">
        <v>28</v>
      </c>
      <c r="M271" s="16">
        <v>0</v>
      </c>
      <c r="N271" s="17" t="str">
        <f>+VLOOKUP(A271,[1]Datos!A$2:H$2884,5,FALSE)</f>
        <v>01.01.2023</v>
      </c>
      <c r="O271" s="17" t="str">
        <f>+VLOOKUP(A271,[1]Datos!A$2:H$2884,6,FALSE)</f>
        <v>31.12.2023</v>
      </c>
      <c r="P271" s="18">
        <f>+VLOOKUP(A271,[1]Datos!A$2:H$2884,7,FALSE)</f>
        <v>65</v>
      </c>
      <c r="Q271" s="19">
        <f>+VLOOKUP(A271,[1]Datos!A$2:H$2884,8,FALSE)</f>
        <v>0</v>
      </c>
      <c r="R271" s="36">
        <v>1000000000</v>
      </c>
      <c r="S271" s="36">
        <v>1000000000</v>
      </c>
    </row>
    <row r="272" spans="1:19" ht="45" x14ac:dyDescent="0.25">
      <c r="A272" s="1" t="str">
        <f t="shared" si="11"/>
        <v>2022003050061Cofinanciar los proyectos</v>
      </c>
      <c r="B272" s="5" t="s">
        <v>245</v>
      </c>
      <c r="C272" s="21" t="s">
        <v>246</v>
      </c>
      <c r="D272" s="20">
        <v>2022003050061</v>
      </c>
      <c r="E272" s="5" t="s">
        <v>331</v>
      </c>
      <c r="F272" s="5" t="s">
        <v>332</v>
      </c>
      <c r="G272" s="5" t="s">
        <v>335</v>
      </c>
      <c r="H272" s="1">
        <v>106</v>
      </c>
      <c r="I272" s="15">
        <f t="shared" si="10"/>
        <v>0.47169811320754718</v>
      </c>
      <c r="J272" s="21" t="s">
        <v>334</v>
      </c>
      <c r="K272" s="21">
        <v>12</v>
      </c>
      <c r="L272" s="21" t="s">
        <v>28</v>
      </c>
      <c r="M272" s="16">
        <v>0</v>
      </c>
      <c r="N272" s="17" t="str">
        <f>+VLOOKUP(A272,[1]Datos!A$2:H$2884,5,FALSE)</f>
        <v>01.01.2023</v>
      </c>
      <c r="O272" s="17" t="str">
        <f>+VLOOKUP(A272,[1]Datos!A$2:H$2884,6,FALSE)</f>
        <v>31.12.2023</v>
      </c>
      <c r="P272" s="18">
        <f>+VLOOKUP(A272,[1]Datos!A$2:H$2884,7,FALSE)</f>
        <v>50</v>
      </c>
      <c r="Q272" s="19">
        <f>+VLOOKUP(A272,[1]Datos!A$2:H$2884,8,FALSE)</f>
        <v>0</v>
      </c>
    </row>
    <row r="273" spans="1:19" ht="45" x14ac:dyDescent="0.25">
      <c r="A273" s="1" t="str">
        <f t="shared" si="11"/>
        <v>2022003050061Formular y estructurar los proy</v>
      </c>
      <c r="B273" s="5" t="s">
        <v>245</v>
      </c>
      <c r="C273" s="21" t="s">
        <v>246</v>
      </c>
      <c r="D273" s="20">
        <v>2022003050061</v>
      </c>
      <c r="E273" s="5" t="s">
        <v>331</v>
      </c>
      <c r="F273" s="5" t="s">
        <v>332</v>
      </c>
      <c r="G273" s="5" t="s">
        <v>336</v>
      </c>
      <c r="H273" s="1">
        <v>165</v>
      </c>
      <c r="I273" s="15">
        <f t="shared" si="10"/>
        <v>0.39393939393939392</v>
      </c>
      <c r="J273" s="21" t="s">
        <v>334</v>
      </c>
      <c r="K273" s="21">
        <v>12</v>
      </c>
      <c r="L273" s="21" t="s">
        <v>28</v>
      </c>
      <c r="M273" s="16">
        <v>0</v>
      </c>
      <c r="N273" s="17" t="str">
        <f>+VLOOKUP(A273,[1]Datos!A$2:H$2884,5,FALSE)</f>
        <v>01.01.2023</v>
      </c>
      <c r="O273" s="17" t="str">
        <f>+VLOOKUP(A273,[1]Datos!A$2:H$2884,6,FALSE)</f>
        <v>31.12.2023</v>
      </c>
      <c r="P273" s="18">
        <f>+VLOOKUP(A273,[1]Datos!A$2:H$2884,7,FALSE)</f>
        <v>65</v>
      </c>
      <c r="Q273" s="19">
        <f>+VLOOKUP(A273,[1]Datos!A$2:H$2884,8,FALSE)</f>
        <v>0</v>
      </c>
    </row>
    <row r="274" spans="1:19" ht="45" x14ac:dyDescent="0.25">
      <c r="A274" s="1" t="str">
        <f t="shared" si="11"/>
        <v>2022003050061Apoyar técnica y socialmente</v>
      </c>
      <c r="B274" s="5" t="s">
        <v>245</v>
      </c>
      <c r="C274" s="21" t="s">
        <v>246</v>
      </c>
      <c r="D274" s="20">
        <v>2022003050061</v>
      </c>
      <c r="E274" s="5" t="s">
        <v>331</v>
      </c>
      <c r="F274" s="5" t="s">
        <v>332</v>
      </c>
      <c r="G274" s="5" t="s">
        <v>337</v>
      </c>
      <c r="H274" s="1">
        <v>201</v>
      </c>
      <c r="I274" s="15">
        <f t="shared" si="10"/>
        <v>0.14925373134328357</v>
      </c>
      <c r="J274" s="21" t="s">
        <v>334</v>
      </c>
      <c r="K274" s="21">
        <v>12</v>
      </c>
      <c r="L274" s="21" t="s">
        <v>28</v>
      </c>
      <c r="M274" s="16">
        <v>0</v>
      </c>
      <c r="N274" s="17" t="str">
        <f>+VLOOKUP(A274,[1]Datos!A$2:H$2884,5,FALSE)</f>
        <v>01.01.2023</v>
      </c>
      <c r="O274" s="17" t="str">
        <f>+VLOOKUP(A274,[1]Datos!A$2:H$2884,6,FALSE)</f>
        <v>31.12.2023</v>
      </c>
      <c r="P274" s="18">
        <f>+VLOOKUP(A274,[1]Datos!A$2:H$2884,7,FALSE)</f>
        <v>30</v>
      </c>
      <c r="Q274" s="19">
        <f>+VLOOKUP(A274,[1]Datos!A$2:H$2884,8,FALSE)</f>
        <v>0</v>
      </c>
    </row>
    <row r="275" spans="1:19" ht="45" x14ac:dyDescent="0.25">
      <c r="A275" s="1" t="str">
        <f t="shared" si="11"/>
        <v>2022003050061Asignar aportes</v>
      </c>
      <c r="B275" s="5" t="s">
        <v>245</v>
      </c>
      <c r="C275" s="21" t="s">
        <v>246</v>
      </c>
      <c r="D275" s="20">
        <v>2022003050061</v>
      </c>
      <c r="E275" s="5" t="s">
        <v>331</v>
      </c>
      <c r="F275" s="5" t="s">
        <v>332</v>
      </c>
      <c r="G275" s="5" t="s">
        <v>338</v>
      </c>
      <c r="H275" s="1">
        <v>163</v>
      </c>
      <c r="I275" s="15">
        <f t="shared" si="10"/>
        <v>0.3987730061349693</v>
      </c>
      <c r="J275" s="21" t="s">
        <v>334</v>
      </c>
      <c r="K275" s="21">
        <v>12</v>
      </c>
      <c r="L275" s="21" t="s">
        <v>28</v>
      </c>
      <c r="M275" s="16">
        <v>0</v>
      </c>
      <c r="N275" s="17" t="str">
        <f>+VLOOKUP(A275,[1]Datos!A$2:H$2884,5,FALSE)</f>
        <v>01.01.2023</v>
      </c>
      <c r="O275" s="17" t="str">
        <f>+VLOOKUP(A275,[1]Datos!A$2:H$2884,6,FALSE)</f>
        <v>31.12.2023</v>
      </c>
      <c r="P275" s="18">
        <f>+VLOOKUP(A275,[1]Datos!A$2:H$2884,7,FALSE)</f>
        <v>65</v>
      </c>
      <c r="Q275" s="19">
        <f>+VLOOKUP(A275,[1]Datos!A$2:H$2884,8,FALSE)</f>
        <v>0</v>
      </c>
    </row>
    <row r="276" spans="1:19" ht="45" x14ac:dyDescent="0.25">
      <c r="A276" s="1" t="str">
        <f t="shared" si="11"/>
        <v>2022003050061Realizar estudio factibilidad</v>
      </c>
      <c r="B276" s="5" t="s">
        <v>245</v>
      </c>
      <c r="C276" s="21" t="s">
        <v>246</v>
      </c>
      <c r="D276" s="20">
        <v>2022003050061</v>
      </c>
      <c r="E276" s="5" t="s">
        <v>331</v>
      </c>
      <c r="F276" s="5" t="s">
        <v>332</v>
      </c>
      <c r="G276" s="5" t="s">
        <v>339</v>
      </c>
      <c r="H276" s="1">
        <v>201</v>
      </c>
      <c r="I276" s="15">
        <f t="shared" si="10"/>
        <v>0.14925373134328357</v>
      </c>
      <c r="J276" s="21" t="s">
        <v>334</v>
      </c>
      <c r="K276" s="21">
        <v>12</v>
      </c>
      <c r="L276" s="21" t="s">
        <v>28</v>
      </c>
      <c r="M276" s="16">
        <v>0</v>
      </c>
      <c r="N276" s="17" t="str">
        <f>+VLOOKUP(A276,[1]Datos!A$2:H$2884,5,FALSE)</f>
        <v>01.01.2023</v>
      </c>
      <c r="O276" s="17" t="str">
        <f>+VLOOKUP(A276,[1]Datos!A$2:H$2884,6,FALSE)</f>
        <v>31.12.2023</v>
      </c>
      <c r="P276" s="18">
        <f>+VLOOKUP(A276,[1]Datos!A$2:H$2884,7,FALSE)</f>
        <v>30</v>
      </c>
      <c r="Q276" s="19">
        <f>+VLOOKUP(A276,[1]Datos!A$2:H$2884,8,FALSE)</f>
        <v>0</v>
      </c>
    </row>
    <row r="277" spans="1:19" ht="90" x14ac:dyDescent="0.25">
      <c r="A277" s="1" t="str">
        <f t="shared" si="11"/>
        <v>2020003050344Estrategias</v>
      </c>
      <c r="B277" s="5" t="s">
        <v>340</v>
      </c>
      <c r="C277" s="21" t="s">
        <v>341</v>
      </c>
      <c r="D277" s="20">
        <v>2020003050344</v>
      </c>
      <c r="E277" s="5" t="s">
        <v>342</v>
      </c>
      <c r="F277" s="24" t="s">
        <v>343</v>
      </c>
      <c r="G277" s="5" t="s">
        <v>344</v>
      </c>
      <c r="H277" s="1">
        <v>10</v>
      </c>
      <c r="I277" s="15">
        <f t="shared" si="10"/>
        <v>0.6</v>
      </c>
      <c r="J277" s="21" t="s">
        <v>27</v>
      </c>
      <c r="K277" s="21">
        <v>12</v>
      </c>
      <c r="L277" s="21" t="s">
        <v>28</v>
      </c>
      <c r="M277" s="16">
        <v>4</v>
      </c>
      <c r="N277" s="17" t="str">
        <f>+VLOOKUP(A277,[1]Datos!A$2:H$2884,5,FALSE)</f>
        <v>01.01.2023</v>
      </c>
      <c r="O277" s="17" t="str">
        <f>+VLOOKUP(A277,[1]Datos!A$2:H$2884,6,FALSE)</f>
        <v>31.12.2023</v>
      </c>
      <c r="P277" s="18">
        <f>+VLOOKUP(A277,[1]Datos!A$2:H$2884,7,FALSE)</f>
        <v>6</v>
      </c>
      <c r="Q277" s="19" t="str">
        <f>+VLOOKUP(A277,[1]Datos!A$2:H$2884,8,FALSE)</f>
        <v xml:space="preserve">2 conversatorios de cannabis medicinal.
2 conversatorios en prevención del consumo de SPA.
Ponencia en el II Congreso Latinoamericano y del Caribe de Patología Dual 
Capacitación a los docentes orientadores del municipio de Rionegro, sobre prevención del consumo de SPA </v>
      </c>
      <c r="R277" s="36">
        <v>5058906221</v>
      </c>
      <c r="S277" s="36">
        <v>4049536225</v>
      </c>
    </row>
    <row r="278" spans="1:19" ht="75" x14ac:dyDescent="0.25">
      <c r="A278" s="1" t="str">
        <f t="shared" si="11"/>
        <v>2020003050344Investigaciones</v>
      </c>
      <c r="B278" s="5" t="s">
        <v>340</v>
      </c>
      <c r="C278" s="21" t="s">
        <v>341</v>
      </c>
      <c r="D278" s="20">
        <v>2020003050344</v>
      </c>
      <c r="E278" s="5" t="s">
        <v>342</v>
      </c>
      <c r="F278" s="5" t="s">
        <v>343</v>
      </c>
      <c r="G278" s="5" t="s">
        <v>345</v>
      </c>
      <c r="H278" s="1">
        <v>8</v>
      </c>
      <c r="I278" s="15">
        <f t="shared" si="10"/>
        <v>0</v>
      </c>
      <c r="J278" s="21" t="s">
        <v>27</v>
      </c>
      <c r="K278" s="21">
        <v>12</v>
      </c>
      <c r="L278" s="21" t="s">
        <v>28</v>
      </c>
      <c r="M278" s="16">
        <v>0</v>
      </c>
      <c r="N278" s="17" t="str">
        <f>+VLOOKUP(A278,[1]Datos!A$2:H$2884,5,FALSE)</f>
        <v>01.01.2023</v>
      </c>
      <c r="O278" s="17" t="str">
        <f>+VLOOKUP(A278,[1]Datos!A$2:H$2884,6,FALSE)</f>
        <v>31.12.2023</v>
      </c>
      <c r="P278" s="18">
        <f>+VLOOKUP(A278,[1]Datos!A$2:H$2884,7,FALSE)</f>
        <v>0</v>
      </c>
      <c r="Q278" s="19" t="str">
        <f>+VLOOKUP(A278,[1]Datos!A$2:H$2884,8,FALSE)</f>
        <v xml:space="preserve">Se encuentran en desarrollo las siguientes 1. Patología dual tercera fase. 2. Modelo de intervención territorial. 3. Prevención del consumo. 4. Prevalencia y Factores asociados al consumo de  spa en escolares de antioquia, 2023.
</v>
      </c>
    </row>
    <row r="279" spans="1:19" ht="60" x14ac:dyDescent="0.25">
      <c r="A279" s="1" t="str">
        <f t="shared" si="11"/>
        <v>2020003050344Articulaciones</v>
      </c>
      <c r="B279" s="5" t="s">
        <v>340</v>
      </c>
      <c r="C279" s="21" t="s">
        <v>341</v>
      </c>
      <c r="D279" s="20">
        <v>2020003050344</v>
      </c>
      <c r="E279" s="5" t="s">
        <v>342</v>
      </c>
      <c r="F279" s="5" t="s">
        <v>343</v>
      </c>
      <c r="G279" s="5" t="s">
        <v>346</v>
      </c>
      <c r="H279" s="1">
        <v>15</v>
      </c>
      <c r="I279" s="15">
        <f t="shared" si="10"/>
        <v>0.6</v>
      </c>
      <c r="J279" s="21" t="s">
        <v>27</v>
      </c>
      <c r="K279" s="21">
        <v>12</v>
      </c>
      <c r="L279" s="21" t="s">
        <v>28</v>
      </c>
      <c r="M279" s="16">
        <v>5</v>
      </c>
      <c r="N279" s="17" t="str">
        <f>+VLOOKUP(A279,[1]Datos!A$2:H$2884,5,FALSE)</f>
        <v>01.01.2023</v>
      </c>
      <c r="O279" s="17" t="str">
        <f>+VLOOKUP(A279,[1]Datos!A$2:H$2884,6,FALSE)</f>
        <v>31.12.2023</v>
      </c>
      <c r="P279" s="18">
        <f>+VLOOKUP(A279,[1]Datos!A$2:H$2884,7,FALSE)</f>
        <v>9</v>
      </c>
      <c r="Q279" s="19" t="str">
        <f>+VLOOKUP(A279,[1]Datos!A$2:H$2884,8,FALSE)</f>
        <v>1. Salud para el alma. 2. ASCODES. 3. Secretaría infancia y adolescencia. 4. Universidad de San Buenaventura. 5. Facultad Nacional de Salud Pública UdeA. 6. Municipio de Rionegro 7. UNODC 8.Gerencia de Juventud 9.Secretaría de seguridad.</v>
      </c>
    </row>
    <row r="280" spans="1:19" ht="30" x14ac:dyDescent="0.25">
      <c r="A280" s="1" t="str">
        <f t="shared" si="11"/>
        <v>2020003050344Gestión del proyecto</v>
      </c>
      <c r="B280" s="5" t="s">
        <v>340</v>
      </c>
      <c r="C280" s="21" t="s">
        <v>341</v>
      </c>
      <c r="D280" s="20">
        <v>2020003050344</v>
      </c>
      <c r="E280" s="5" t="s">
        <v>342</v>
      </c>
      <c r="F280" s="5" t="s">
        <v>343</v>
      </c>
      <c r="G280" s="5" t="s">
        <v>347</v>
      </c>
      <c r="H280" s="1">
        <v>1</v>
      </c>
      <c r="I280" s="15">
        <f t="shared" si="10"/>
        <v>0</v>
      </c>
      <c r="J280" s="21" t="s">
        <v>27</v>
      </c>
      <c r="K280" s="21">
        <v>12</v>
      </c>
      <c r="L280" s="21" t="s">
        <v>28</v>
      </c>
      <c r="M280" s="16">
        <v>0</v>
      </c>
      <c r="N280" s="17" t="str">
        <f>+VLOOKUP(A280,[1]Datos!A$2:H$2884,5,FALSE)</f>
        <v>01.01.2023</v>
      </c>
      <c r="O280" s="17" t="str">
        <f>+VLOOKUP(A280,[1]Datos!A$2:H$2884,6,FALSE)</f>
        <v>31.12.2023</v>
      </c>
      <c r="P280" s="18">
        <f>+VLOOKUP(A280,[1]Datos!A$2:H$2884,7,FALSE)</f>
        <v>0</v>
      </c>
      <c r="Q280" s="19" t="str">
        <f>+VLOOKUP(A280,[1]Datos!A$2:H$2884,8,FALSE)</f>
        <v>En proceso</v>
      </c>
    </row>
    <row r="281" spans="1:19" ht="30" x14ac:dyDescent="0.25">
      <c r="A281" s="1" t="str">
        <f t="shared" si="11"/>
        <v>2020003050344Análisis política publicas publicas SPA</v>
      </c>
      <c r="B281" s="5" t="s">
        <v>340</v>
      </c>
      <c r="C281" s="21" t="s">
        <v>341</v>
      </c>
      <c r="D281" s="20">
        <v>2020003050344</v>
      </c>
      <c r="E281" s="5" t="s">
        <v>342</v>
      </c>
      <c r="F281" s="5" t="s">
        <v>343</v>
      </c>
      <c r="G281" s="5" t="s">
        <v>348</v>
      </c>
      <c r="H281" s="1">
        <v>115</v>
      </c>
      <c r="I281" s="15">
        <f t="shared" si="10"/>
        <v>0.20869565217391303</v>
      </c>
      <c r="J281" s="21" t="s">
        <v>27</v>
      </c>
      <c r="K281" s="21">
        <v>12</v>
      </c>
      <c r="L281" s="21" t="s">
        <v>28</v>
      </c>
      <c r="M281" s="16">
        <v>24</v>
      </c>
      <c r="N281" s="17" t="str">
        <f>+VLOOKUP(A281,[1]Datos!A$2:H$2884,5,FALSE)</f>
        <v>01.01.2023</v>
      </c>
      <c r="O281" s="17" t="str">
        <f>+VLOOKUP(A281,[1]Datos!A$2:H$2884,6,FALSE)</f>
        <v>31.12.2023</v>
      </c>
      <c r="P281" s="18">
        <f>+VLOOKUP(A281,[1]Datos!A$2:H$2884,7,FALSE)</f>
        <v>24</v>
      </c>
      <c r="Q281" s="19" t="str">
        <f>+VLOOKUP(A281,[1]Datos!A$2:H$2884,8,FALSE)</f>
        <v>24 que se analizan en el marco del proyecto Escuela al territorio.</v>
      </c>
    </row>
    <row r="282" spans="1:19" ht="45" x14ac:dyDescent="0.25">
      <c r="A282" s="1" t="str">
        <f t="shared" si="11"/>
        <v>2020003050076capac en riesg y con</v>
      </c>
      <c r="B282" s="5" t="s">
        <v>349</v>
      </c>
      <c r="C282" s="21" t="s">
        <v>350</v>
      </c>
      <c r="D282" s="20">
        <v>2020003050076</v>
      </c>
      <c r="E282" s="5" t="s">
        <v>351</v>
      </c>
      <c r="F282" s="5" t="s">
        <v>352</v>
      </c>
      <c r="G282" s="5" t="s">
        <v>353</v>
      </c>
      <c r="H282" s="1">
        <v>1</v>
      </c>
      <c r="I282" s="15">
        <f t="shared" si="10"/>
        <v>1</v>
      </c>
      <c r="J282" s="21" t="s">
        <v>27</v>
      </c>
      <c r="K282" s="21">
        <v>1</v>
      </c>
      <c r="L282" s="21" t="s">
        <v>354</v>
      </c>
      <c r="M282" s="16">
        <v>0</v>
      </c>
      <c r="N282" s="17" t="str">
        <f>+VLOOKUP(A282,[1]Datos!A$2:H$2884,5,FALSE)</f>
        <v>01.06.2023</v>
      </c>
      <c r="O282" s="17" t="str">
        <f>+VLOOKUP(A282,[1]Datos!A$2:H$2884,6,FALSE)</f>
        <v>30.12.2023</v>
      </c>
      <c r="P282" s="18">
        <f>+VLOOKUP(A282,[1]Datos!A$2:H$2884,7,FALSE)</f>
        <v>1</v>
      </c>
      <c r="Q282" s="19">
        <f>+VLOOKUP(A282,[1]Datos!A$2:H$2884,8,FALSE)</f>
        <v>0</v>
      </c>
      <c r="R282" s="36">
        <v>270000000</v>
      </c>
      <c r="S282" s="36">
        <v>35906976</v>
      </c>
    </row>
    <row r="283" spans="1:19" ht="45" x14ac:dyDescent="0.25">
      <c r="A283" s="1" t="str">
        <f t="shared" si="11"/>
        <v>2020003050076semana cultura de control</v>
      </c>
      <c r="B283" s="5" t="s">
        <v>349</v>
      </c>
      <c r="C283" s="21" t="s">
        <v>350</v>
      </c>
      <c r="D283" s="20">
        <v>2020003050076</v>
      </c>
      <c r="E283" s="5" t="s">
        <v>351</v>
      </c>
      <c r="F283" s="5" t="s">
        <v>352</v>
      </c>
      <c r="G283" s="5" t="s">
        <v>355</v>
      </c>
      <c r="H283" s="1">
        <v>1</v>
      </c>
      <c r="I283" s="15">
        <f t="shared" si="10"/>
        <v>0</v>
      </c>
      <c r="J283" s="21" t="s">
        <v>27</v>
      </c>
      <c r="K283" s="21">
        <v>1</v>
      </c>
      <c r="L283" s="21" t="s">
        <v>356</v>
      </c>
      <c r="M283" s="16">
        <v>0</v>
      </c>
      <c r="N283" s="17" t="str">
        <f>+VLOOKUP(A283,[1]Datos!A$2:H$2884,5,FALSE)</f>
        <v>01.02.2023</v>
      </c>
      <c r="O283" s="17" t="str">
        <f>+VLOOKUP(A283,[1]Datos!A$2:H$2884,6,FALSE)</f>
        <v>30.11.2023</v>
      </c>
      <c r="P283" s="18">
        <f>+VLOOKUP(A283,[1]Datos!A$2:H$2884,7,FALSE)</f>
        <v>0</v>
      </c>
      <c r="Q283" s="19">
        <f>+VLOOKUP(A283,[1]Datos!A$2:H$2884,8,FALSE)</f>
        <v>0</v>
      </c>
    </row>
    <row r="284" spans="1:19" ht="45" x14ac:dyDescent="0.25">
      <c r="A284" s="1" t="str">
        <f t="shared" si="11"/>
        <v>2020003050076pract excel,apoyo cultra cont</v>
      </c>
      <c r="B284" s="5" t="s">
        <v>349</v>
      </c>
      <c r="C284" s="21" t="s">
        <v>350</v>
      </c>
      <c r="D284" s="20">
        <v>2020003050076</v>
      </c>
      <c r="E284" s="5" t="s">
        <v>351</v>
      </c>
      <c r="F284" s="5" t="s">
        <v>352</v>
      </c>
      <c r="G284" s="5" t="s">
        <v>357</v>
      </c>
      <c r="H284" s="1">
        <v>4</v>
      </c>
      <c r="I284" s="15">
        <f t="shared" si="10"/>
        <v>1</v>
      </c>
      <c r="J284" s="21" t="s">
        <v>44</v>
      </c>
      <c r="K284" s="21">
        <v>10</v>
      </c>
      <c r="L284" s="21" t="s">
        <v>28</v>
      </c>
      <c r="M284" s="16">
        <v>2</v>
      </c>
      <c r="N284" s="17" t="str">
        <f>+VLOOKUP(A284,[1]Datos!A$2:H$2884,5,FALSE)</f>
        <v>01.01.2023</v>
      </c>
      <c r="O284" s="17" t="str">
        <f>+VLOOKUP(A284,[1]Datos!A$2:H$2884,6,FALSE)</f>
        <v>30.12.2023</v>
      </c>
      <c r="P284" s="18">
        <f>+VLOOKUP(A284,[1]Datos!A$2:H$2884,7,FALSE)</f>
        <v>4</v>
      </c>
      <c r="Q284" s="19">
        <f>+VLOOKUP(A284,[1]Datos!A$2:H$2884,8,FALSE)</f>
        <v>0</v>
      </c>
    </row>
    <row r="285" spans="1:19" ht="45" x14ac:dyDescent="0.25">
      <c r="A285" s="1" t="str">
        <f t="shared" si="11"/>
        <v>2020003050076encuentro internacional</v>
      </c>
      <c r="B285" s="5" t="s">
        <v>349</v>
      </c>
      <c r="C285" s="21" t="s">
        <v>350</v>
      </c>
      <c r="D285" s="20">
        <v>2020003050076</v>
      </c>
      <c r="E285" s="5" t="s">
        <v>351</v>
      </c>
      <c r="F285" s="5" t="s">
        <v>352</v>
      </c>
      <c r="G285" s="5" t="s">
        <v>358</v>
      </c>
      <c r="H285" s="1">
        <v>1</v>
      </c>
      <c r="I285" s="15">
        <f t="shared" si="10"/>
        <v>0</v>
      </c>
      <c r="J285" s="21" t="s">
        <v>27</v>
      </c>
      <c r="K285" s="21">
        <v>1</v>
      </c>
      <c r="L285" s="21" t="s">
        <v>356</v>
      </c>
      <c r="M285" s="16">
        <v>0</v>
      </c>
      <c r="N285" s="17" t="str">
        <f>+VLOOKUP(A285,[1]Datos!A$2:H$2884,5,FALSE)</f>
        <v>01.08.2023</v>
      </c>
      <c r="O285" s="17" t="str">
        <f>+VLOOKUP(A285,[1]Datos!A$2:H$2884,6,FALSE)</f>
        <v>30.11.2023</v>
      </c>
      <c r="P285" s="18">
        <f>+VLOOKUP(A285,[1]Datos!A$2:H$2884,7,FALSE)</f>
        <v>0</v>
      </c>
      <c r="Q285" s="19">
        <f>+VLOOKUP(A285,[1]Datos!A$2:H$2884,8,FALSE)</f>
        <v>0</v>
      </c>
    </row>
    <row r="286" spans="1:19" ht="45" x14ac:dyDescent="0.25">
      <c r="A286" s="1" t="str">
        <f t="shared" si="11"/>
        <v>2020003050076medic percep c de c</v>
      </c>
      <c r="B286" s="5" t="s">
        <v>349</v>
      </c>
      <c r="C286" s="21" t="s">
        <v>350</v>
      </c>
      <c r="D286" s="20">
        <v>2020003050076</v>
      </c>
      <c r="E286" s="21" t="s">
        <v>351</v>
      </c>
      <c r="F286" s="21" t="s">
        <v>352</v>
      </c>
      <c r="G286" s="21" t="s">
        <v>359</v>
      </c>
      <c r="H286" s="1">
        <v>1</v>
      </c>
      <c r="I286" s="15">
        <f t="shared" si="10"/>
        <v>1</v>
      </c>
      <c r="J286" s="21" t="s">
        <v>27</v>
      </c>
      <c r="K286" s="21">
        <v>2</v>
      </c>
      <c r="L286" s="21" t="s">
        <v>354</v>
      </c>
      <c r="M286" s="16">
        <v>1</v>
      </c>
      <c r="N286" s="17" t="str">
        <f>+VLOOKUP(A286,[1]Datos!A$2:H$2884,5,FALSE)</f>
        <v>01.05.2023</v>
      </c>
      <c r="O286" s="17" t="str">
        <f>+VLOOKUP(A286,[1]Datos!A$2:H$2884,6,FALSE)</f>
        <v>30.09.2023</v>
      </c>
      <c r="P286" s="18">
        <f>+VLOOKUP(A286,[1]Datos!A$2:H$2884,7,FALSE)</f>
        <v>1</v>
      </c>
      <c r="Q286" s="19">
        <f>+VLOOKUP(A286,[1]Datos!A$2:H$2884,8,FALSE)</f>
        <v>0</v>
      </c>
    </row>
    <row r="287" spans="1:19" ht="60" x14ac:dyDescent="0.25">
      <c r="A287" s="1" t="str">
        <f t="shared" si="11"/>
        <v>2020003050077socialización y sensibilización</v>
      </c>
      <c r="B287" s="5" t="s">
        <v>349</v>
      </c>
      <c r="C287" s="21" t="s">
        <v>360</v>
      </c>
      <c r="D287" s="20">
        <v>2020003050077</v>
      </c>
      <c r="E287" s="5" t="s">
        <v>361</v>
      </c>
      <c r="F287" s="5" t="s">
        <v>362</v>
      </c>
      <c r="G287" s="5" t="s">
        <v>363</v>
      </c>
      <c r="H287" s="1">
        <v>1</v>
      </c>
      <c r="I287" s="15">
        <f t="shared" si="10"/>
        <v>2</v>
      </c>
      <c r="J287" s="21" t="s">
        <v>27</v>
      </c>
      <c r="K287" s="21">
        <v>12</v>
      </c>
      <c r="L287" s="21" t="s">
        <v>28</v>
      </c>
      <c r="M287" s="16">
        <v>2</v>
      </c>
      <c r="N287" s="17" t="str">
        <f>+VLOOKUP(A287,[1]Datos!A$2:H$2884,5,FALSE)</f>
        <v>01.01.2023</v>
      </c>
      <c r="O287" s="17" t="str">
        <f>+VLOOKUP(A287,[1]Datos!A$2:H$2884,6,FALSE)</f>
        <v>30.12.2023</v>
      </c>
      <c r="P287" s="18">
        <f>+VLOOKUP(A287,[1]Datos!A$2:H$2884,7,FALSE)</f>
        <v>2</v>
      </c>
      <c r="Q287" s="19">
        <f>+VLOOKUP(A287,[1]Datos!A$2:H$2884,8,FALSE)</f>
        <v>0</v>
      </c>
      <c r="R287" s="36">
        <v>27838440</v>
      </c>
      <c r="S287" s="36">
        <v>17000000</v>
      </c>
    </row>
    <row r="288" spans="1:19" ht="45" x14ac:dyDescent="0.25">
      <c r="A288" s="1" t="str">
        <f t="shared" si="11"/>
        <v>2020003050078licenciamiento de software</v>
      </c>
      <c r="B288" s="5" t="s">
        <v>349</v>
      </c>
      <c r="C288" s="21" t="s">
        <v>364</v>
      </c>
      <c r="D288" s="20">
        <v>2020003050078</v>
      </c>
      <c r="E288" s="5" t="s">
        <v>365</v>
      </c>
      <c r="F288" s="5" t="s">
        <v>366</v>
      </c>
      <c r="G288" s="5" t="s">
        <v>367</v>
      </c>
      <c r="H288" s="1">
        <v>1</v>
      </c>
      <c r="I288" s="15">
        <f t="shared" si="10"/>
        <v>1</v>
      </c>
      <c r="J288" s="21" t="s">
        <v>27</v>
      </c>
      <c r="K288" s="21">
        <v>12</v>
      </c>
      <c r="L288" s="21" t="s">
        <v>28</v>
      </c>
      <c r="M288" s="16">
        <v>0</v>
      </c>
      <c r="N288" s="17" t="str">
        <f>+VLOOKUP(A288,[1]Datos!A$2:H$2884,5,FALSE)</f>
        <v>30.06.2023</v>
      </c>
      <c r="O288" s="17" t="str">
        <f>+VLOOKUP(A288,[1]Datos!A$2:H$2884,6,FALSE)</f>
        <v>30.09.2023</v>
      </c>
      <c r="P288" s="18">
        <f>+VLOOKUP(A288,[1]Datos!A$2:H$2884,7,FALSE)</f>
        <v>1</v>
      </c>
      <c r="Q288" s="19">
        <f>+VLOOKUP(A288,[1]Datos!A$2:H$2884,8,FALSE)</f>
        <v>0</v>
      </c>
      <c r="R288" s="36">
        <v>180000000</v>
      </c>
      <c r="S288" s="36">
        <v>0</v>
      </c>
    </row>
    <row r="289" spans="1:19" ht="45" x14ac:dyDescent="0.25">
      <c r="A289" s="1" t="str">
        <f t="shared" si="11"/>
        <v>2022003050006FortPlanAudConPersyApoyLog</v>
      </c>
      <c r="B289" s="5" t="s">
        <v>349</v>
      </c>
      <c r="C289" s="21" t="s">
        <v>67</v>
      </c>
      <c r="D289" s="23">
        <v>2022003050006</v>
      </c>
      <c r="E289" s="5" t="s">
        <v>368</v>
      </c>
      <c r="F289" s="5" t="s">
        <v>369</v>
      </c>
      <c r="G289" s="5" t="s">
        <v>370</v>
      </c>
      <c r="H289" s="1">
        <v>95</v>
      </c>
      <c r="I289" s="15" t="s">
        <v>71</v>
      </c>
      <c r="J289" s="21" t="s">
        <v>105</v>
      </c>
      <c r="K289" s="21">
        <v>12</v>
      </c>
      <c r="L289" s="5" t="s">
        <v>28</v>
      </c>
      <c r="M289" s="16" t="s">
        <v>71</v>
      </c>
      <c r="N289" s="17" t="str">
        <f>+VLOOKUP(A289,[1]Datos!A$2:H$2884,5,FALSE)</f>
        <v>NA</v>
      </c>
      <c r="O289" s="17" t="str">
        <f>+VLOOKUP(A289,[1]Datos!A$2:H$2884,6,FALSE)</f>
        <v>NA</v>
      </c>
      <c r="P289" s="18" t="str">
        <f>+VLOOKUP(A289,[1]Datos!A$2:H$2884,7,FALSE)</f>
        <v>NA</v>
      </c>
      <c r="Q289" s="19">
        <f>+VLOOKUP(A289,[1]Datos!A$2:H$2884,8,FALSE)</f>
        <v>0</v>
      </c>
      <c r="R289" s="36">
        <v>0</v>
      </c>
      <c r="S289" s="36">
        <v>0</v>
      </c>
    </row>
    <row r="290" spans="1:19" ht="135" x14ac:dyDescent="0.25">
      <c r="A290" s="1" t="str">
        <f t="shared" si="11"/>
        <v>2020003050292Firmas de acuerdos</v>
      </c>
      <c r="B290" s="5" t="s">
        <v>371</v>
      </c>
      <c r="C290" s="21" t="s">
        <v>61</v>
      </c>
      <c r="D290" s="20">
        <v>2020003050292</v>
      </c>
      <c r="E290" s="5" t="s">
        <v>372</v>
      </c>
      <c r="F290" s="5" t="s">
        <v>373</v>
      </c>
      <c r="G290" s="5" t="s">
        <v>374</v>
      </c>
      <c r="H290" s="1">
        <v>125</v>
      </c>
      <c r="I290" s="15">
        <f t="shared" ref="I290:I304" si="12">+P290/H290</f>
        <v>0</v>
      </c>
      <c r="J290" s="21" t="s">
        <v>27</v>
      </c>
      <c r="K290" s="21">
        <v>12</v>
      </c>
      <c r="L290" s="21" t="s">
        <v>28</v>
      </c>
      <c r="M290" s="16">
        <v>0</v>
      </c>
      <c r="N290" s="17">
        <f>+VLOOKUP(A290,[1]Datos!A$2:H$2884,5,FALSE)</f>
        <v>0</v>
      </c>
      <c r="O290" s="17">
        <f>+VLOOKUP(A290,[1]Datos!A$2:H$2884,6,FALSE)</f>
        <v>0</v>
      </c>
      <c r="P290" s="18">
        <f>+VLOOKUP(A290,[1]Datos!A$2:H$2884,7,FALSE)</f>
        <v>0</v>
      </c>
      <c r="Q290" s="19">
        <f>+VLOOKUP(A290,[1]Datos!A$2:H$2884,8,FALSE)</f>
        <v>0</v>
      </c>
      <c r="R290" s="36">
        <v>1618418447</v>
      </c>
      <c r="S290" s="36">
        <v>933868312</v>
      </c>
    </row>
    <row r="291" spans="1:19" ht="135" x14ac:dyDescent="0.25">
      <c r="A291" s="1" t="str">
        <f t="shared" si="11"/>
        <v>2020003050292Promoción de comités de concertación</v>
      </c>
      <c r="B291" s="5" t="s">
        <v>371</v>
      </c>
      <c r="C291" s="21" t="s">
        <v>61</v>
      </c>
      <c r="D291" s="20">
        <v>2020003050292</v>
      </c>
      <c r="E291" s="5" t="s">
        <v>372</v>
      </c>
      <c r="F291" s="5" t="s">
        <v>373</v>
      </c>
      <c r="G291" s="5" t="s">
        <v>375</v>
      </c>
      <c r="H291" s="1">
        <v>1</v>
      </c>
      <c r="I291" s="15">
        <f t="shared" si="12"/>
        <v>0</v>
      </c>
      <c r="J291" s="21" t="s">
        <v>27</v>
      </c>
      <c r="K291" s="21">
        <v>12</v>
      </c>
      <c r="L291" s="21" t="s">
        <v>28</v>
      </c>
      <c r="M291" s="16">
        <v>0</v>
      </c>
      <c r="N291" s="17">
        <f>+VLOOKUP(A291,[1]Datos!A$2:H$2884,5,FALSE)</f>
        <v>0</v>
      </c>
      <c r="O291" s="17">
        <f>+VLOOKUP(A291,[1]Datos!A$2:H$2884,6,FALSE)</f>
        <v>0</v>
      </c>
      <c r="P291" s="18">
        <f>+VLOOKUP(A291,[1]Datos!A$2:H$2884,7,FALSE)</f>
        <v>0</v>
      </c>
      <c r="Q291" s="19">
        <f>+VLOOKUP(A291,[1]Datos!A$2:H$2884,8,FALSE)</f>
        <v>0</v>
      </c>
    </row>
    <row r="292" spans="1:19" ht="75" x14ac:dyDescent="0.25">
      <c r="A292" s="1" t="str">
        <f t="shared" si="11"/>
        <v>2020003050293Asesoría y formación a municipios</v>
      </c>
      <c r="B292" s="5" t="s">
        <v>371</v>
      </c>
      <c r="C292" s="21" t="s">
        <v>61</v>
      </c>
      <c r="D292" s="20">
        <v>2020003050293</v>
      </c>
      <c r="E292" s="5" t="s">
        <v>376</v>
      </c>
      <c r="F292" s="5" t="s">
        <v>377</v>
      </c>
      <c r="G292" s="5" t="s">
        <v>378</v>
      </c>
      <c r="H292" s="1">
        <v>30</v>
      </c>
      <c r="I292" s="15">
        <f t="shared" si="12"/>
        <v>1.9333333333333333</v>
      </c>
      <c r="J292" s="21" t="s">
        <v>27</v>
      </c>
      <c r="K292" s="21">
        <v>12</v>
      </c>
      <c r="L292" s="21" t="s">
        <v>28</v>
      </c>
      <c r="M292" s="16">
        <v>45</v>
      </c>
      <c r="N292" s="17">
        <f>+VLOOKUP(A292,[1]Datos!A$2:H$2884,5,FALSE)</f>
        <v>0</v>
      </c>
      <c r="O292" s="17">
        <f>+VLOOKUP(A292,[1]Datos!A$2:H$2884,6,FALSE)</f>
        <v>0</v>
      </c>
      <c r="P292" s="18">
        <f>+VLOOKUP(A292,[1]Datos!A$2:H$2884,7,FALSE)</f>
        <v>58</v>
      </c>
      <c r="Q292" s="19">
        <f>+VLOOKUP(A292,[1]Datos!A$2:H$2884,8,FALSE)</f>
        <v>0</v>
      </c>
      <c r="R292" s="36">
        <v>200000000</v>
      </c>
      <c r="S292" s="36">
        <v>200000000</v>
      </c>
    </row>
    <row r="293" spans="1:19" ht="75" x14ac:dyDescent="0.25">
      <c r="A293" s="1" t="str">
        <f t="shared" si="11"/>
        <v>2020003050293Socialización de Gerencia de Municipios</v>
      </c>
      <c r="B293" s="5" t="s">
        <v>371</v>
      </c>
      <c r="C293" s="21" t="s">
        <v>61</v>
      </c>
      <c r="D293" s="20">
        <v>2020003050293</v>
      </c>
      <c r="E293" s="5" t="s">
        <v>376</v>
      </c>
      <c r="F293" s="5" t="s">
        <v>377</v>
      </c>
      <c r="G293" s="5" t="s">
        <v>379</v>
      </c>
      <c r="H293" s="1">
        <v>1</v>
      </c>
      <c r="I293" s="15">
        <f t="shared" si="12"/>
        <v>0</v>
      </c>
      <c r="J293" s="21" t="s">
        <v>27</v>
      </c>
      <c r="K293" s="21">
        <v>12</v>
      </c>
      <c r="L293" s="21" t="s">
        <v>28</v>
      </c>
      <c r="M293" s="16">
        <v>0</v>
      </c>
      <c r="N293" s="17">
        <f>+VLOOKUP(A293,[1]Datos!A$2:H$2884,5,FALSE)</f>
        <v>0</v>
      </c>
      <c r="O293" s="17">
        <f>+VLOOKUP(A293,[1]Datos!A$2:H$2884,6,FALSE)</f>
        <v>0</v>
      </c>
      <c r="P293" s="18">
        <f>+VLOOKUP(A293,[1]Datos!A$2:H$2884,7,FALSE)</f>
        <v>0</v>
      </c>
      <c r="Q293" s="19">
        <f>+VLOOKUP(A293,[1]Datos!A$2:H$2884,8,FALSE)</f>
        <v>0</v>
      </c>
    </row>
    <row r="294" spans="1:19" ht="45" x14ac:dyDescent="0.25">
      <c r="A294" s="1" t="str">
        <f t="shared" si="11"/>
        <v>2020003050057Ruta de atención integral a víctimas</v>
      </c>
      <c r="B294" s="5" t="s">
        <v>380</v>
      </c>
      <c r="C294" s="21" t="s">
        <v>381</v>
      </c>
      <c r="D294" s="20">
        <v>2020003050057</v>
      </c>
      <c r="E294" s="5" t="s">
        <v>382</v>
      </c>
      <c r="F294" s="5" t="s">
        <v>383</v>
      </c>
      <c r="G294" s="5" t="s">
        <v>384</v>
      </c>
      <c r="H294" s="1">
        <v>9</v>
      </c>
      <c r="I294" s="15">
        <f t="shared" si="12"/>
        <v>1</v>
      </c>
      <c r="J294" s="21" t="s">
        <v>105</v>
      </c>
      <c r="K294" s="21">
        <v>12</v>
      </c>
      <c r="L294" s="21" t="s">
        <v>28</v>
      </c>
      <c r="M294" s="16">
        <v>9</v>
      </c>
      <c r="N294" s="17" t="str">
        <f>+VLOOKUP(A294,[1]Datos!A$2:H$2884,5,FALSE)</f>
        <v>01.01.2023</v>
      </c>
      <c r="O294" s="17" t="str">
        <f>+VLOOKUP(A294,[1]Datos!A$2:H$2884,6,FALSE)</f>
        <v>22.01.2023</v>
      </c>
      <c r="P294" s="18">
        <f>+VLOOKUP(A294,[1]Datos!A$2:H$2884,7,FALSE)</f>
        <v>9</v>
      </c>
      <c r="Q294" s="19">
        <f>+VLOOKUP(A294,[1]Datos!A$2:H$2884,8,FALSE)</f>
        <v>0</v>
      </c>
      <c r="R294" s="36">
        <v>70000000</v>
      </c>
      <c r="S294" s="36">
        <v>0</v>
      </c>
    </row>
    <row r="295" spans="1:19" ht="45" x14ac:dyDescent="0.25">
      <c r="A295" s="1" t="str">
        <f t="shared" si="11"/>
        <v>2020003050057Línea de Atención Vial en SIGOB</v>
      </c>
      <c r="B295" s="5" t="s">
        <v>380</v>
      </c>
      <c r="C295" s="21" t="s">
        <v>381</v>
      </c>
      <c r="D295" s="20">
        <v>2020003050057</v>
      </c>
      <c r="E295" s="5" t="s">
        <v>382</v>
      </c>
      <c r="F295" s="5" t="s">
        <v>383</v>
      </c>
      <c r="G295" s="5" t="s">
        <v>385</v>
      </c>
      <c r="H295" s="1">
        <v>9</v>
      </c>
      <c r="I295" s="15">
        <f t="shared" si="12"/>
        <v>0</v>
      </c>
      <c r="J295" s="21" t="s">
        <v>105</v>
      </c>
      <c r="K295" s="21">
        <v>12</v>
      </c>
      <c r="L295" s="21" t="s">
        <v>28</v>
      </c>
      <c r="M295" s="16">
        <v>0</v>
      </c>
      <c r="N295" s="17" t="str">
        <f>+VLOOKUP(A295,[1]Datos!A$2:H$2884,5,FALSE)</f>
        <v>01.01.2023</v>
      </c>
      <c r="O295" s="17" t="str">
        <f>+VLOOKUP(A295,[1]Datos!A$2:H$2884,6,FALSE)</f>
        <v>22.01.2023</v>
      </c>
      <c r="P295" s="18">
        <f>+VLOOKUP(A295,[1]Datos!A$2:H$2884,7,FALSE)</f>
        <v>0</v>
      </c>
      <c r="Q295" s="19">
        <f>+VLOOKUP(A295,[1]Datos!A$2:H$2884,8,FALSE)</f>
        <v>0</v>
      </c>
    </row>
    <row r="296" spans="1:19" ht="30" x14ac:dyDescent="0.25">
      <c r="A296" s="1" t="str">
        <f t="shared" si="11"/>
        <v>2020003050063Vías señalizadas e intervenidas</v>
      </c>
      <c r="B296" s="5" t="s">
        <v>380</v>
      </c>
      <c r="C296" s="21" t="s">
        <v>386</v>
      </c>
      <c r="D296" s="20">
        <v>2020003050063</v>
      </c>
      <c r="E296" s="5" t="s">
        <v>387</v>
      </c>
      <c r="F296" s="5" t="s">
        <v>388</v>
      </c>
      <c r="G296" s="5" t="s">
        <v>389</v>
      </c>
      <c r="H296" s="1">
        <v>63</v>
      </c>
      <c r="I296" s="15">
        <f t="shared" si="12"/>
        <v>8.2793650793650801</v>
      </c>
      <c r="J296" s="21" t="s">
        <v>390</v>
      </c>
      <c r="K296" s="21">
        <v>12</v>
      </c>
      <c r="L296" s="21" t="s">
        <v>28</v>
      </c>
      <c r="M296" s="16">
        <v>49.49</v>
      </c>
      <c r="N296" s="17" t="str">
        <f>+VLOOKUP(A296,[1]Datos!A$2:H$2884,5,FALSE)</f>
        <v>01.01.2023</v>
      </c>
      <c r="O296" s="17" t="str">
        <f>+VLOOKUP(A296,[1]Datos!A$2:H$2884,6,FALSE)</f>
        <v>22.01.2023</v>
      </c>
      <c r="P296" s="18">
        <f>+VLOOKUP(A296,[1]Datos!A$2:H$2884,7,FALSE)</f>
        <v>521.6</v>
      </c>
      <c r="Q296" s="19">
        <f>+VLOOKUP(A296,[1]Datos!A$2:H$2884,8,FALSE)</f>
        <v>0</v>
      </c>
      <c r="R296" s="36">
        <v>30000000</v>
      </c>
      <c r="S296" s="36">
        <v>0</v>
      </c>
    </row>
    <row r="297" spans="1:19" ht="45" x14ac:dyDescent="0.25">
      <c r="A297" s="1" t="str">
        <f t="shared" si="11"/>
        <v>2020003050065Cátedra Seg. Vial diseñada</v>
      </c>
      <c r="B297" s="5" t="s">
        <v>380</v>
      </c>
      <c r="C297" s="21" t="s">
        <v>391</v>
      </c>
      <c r="D297" s="20">
        <v>2020003050065</v>
      </c>
      <c r="E297" s="5" t="s">
        <v>392</v>
      </c>
      <c r="F297" s="5" t="s">
        <v>393</v>
      </c>
      <c r="G297" s="5" t="s">
        <v>394</v>
      </c>
      <c r="H297" s="1">
        <v>9</v>
      </c>
      <c r="I297" s="15">
        <f t="shared" si="12"/>
        <v>1</v>
      </c>
      <c r="J297" s="21" t="s">
        <v>105</v>
      </c>
      <c r="K297" s="21">
        <v>12</v>
      </c>
      <c r="L297" s="21" t="s">
        <v>28</v>
      </c>
      <c r="M297" s="16">
        <v>9</v>
      </c>
      <c r="N297" s="17" t="str">
        <f>+VLOOKUP(A297,[1]Datos!A$2:H$2884,5,FALSE)</f>
        <v>01.01.2023</v>
      </c>
      <c r="O297" s="17" t="str">
        <f>+VLOOKUP(A297,[1]Datos!A$2:H$2884,6,FALSE)</f>
        <v>22.01.2023</v>
      </c>
      <c r="P297" s="18">
        <f>+VLOOKUP(A297,[1]Datos!A$2:H$2884,7,FALSE)</f>
        <v>9</v>
      </c>
      <c r="Q297" s="19">
        <f>+VLOOKUP(A297,[1]Datos!A$2:H$2884,8,FALSE)</f>
        <v>0</v>
      </c>
      <c r="R297" s="36">
        <v>2122933300</v>
      </c>
      <c r="S297" s="36">
        <v>744445424</v>
      </c>
    </row>
    <row r="298" spans="1:19" ht="45" x14ac:dyDescent="0.25">
      <c r="A298" s="1" t="str">
        <f t="shared" si="11"/>
        <v>2020003050065Campaña a usuarios vulnerables</v>
      </c>
      <c r="B298" s="5" t="s">
        <v>380</v>
      </c>
      <c r="C298" s="21" t="s">
        <v>391</v>
      </c>
      <c r="D298" s="20">
        <v>2020003050065</v>
      </c>
      <c r="E298" s="5" t="s">
        <v>392</v>
      </c>
      <c r="F298" s="5" t="s">
        <v>393</v>
      </c>
      <c r="G298" s="5" t="s">
        <v>395</v>
      </c>
      <c r="H298" s="1">
        <v>9</v>
      </c>
      <c r="I298" s="15">
        <f t="shared" si="12"/>
        <v>1</v>
      </c>
      <c r="J298" s="21" t="s">
        <v>105</v>
      </c>
      <c r="K298" s="21">
        <v>12</v>
      </c>
      <c r="L298" s="21" t="s">
        <v>28</v>
      </c>
      <c r="M298" s="16">
        <v>9</v>
      </c>
      <c r="N298" s="17" t="str">
        <f>+VLOOKUP(A298,[1]Datos!A$2:H$2884,5,FALSE)</f>
        <v>01.01.2023</v>
      </c>
      <c r="O298" s="17" t="str">
        <f>+VLOOKUP(A298,[1]Datos!A$2:H$2884,6,FALSE)</f>
        <v>22.01.2023</v>
      </c>
      <c r="P298" s="18">
        <f>+VLOOKUP(A298,[1]Datos!A$2:H$2884,7,FALSE)</f>
        <v>9</v>
      </c>
      <c r="Q298" s="19">
        <f>+VLOOKUP(A298,[1]Datos!A$2:H$2884,8,FALSE)</f>
        <v>0</v>
      </c>
    </row>
    <row r="299" spans="1:19" ht="45" x14ac:dyDescent="0.25">
      <c r="A299" s="1" t="str">
        <f t="shared" si="11"/>
        <v>2020003050065Actores viales capacitados</v>
      </c>
      <c r="B299" s="5" t="s">
        <v>380</v>
      </c>
      <c r="C299" s="21" t="s">
        <v>391</v>
      </c>
      <c r="D299" s="20">
        <v>2020003050065</v>
      </c>
      <c r="E299" s="5" t="s">
        <v>392</v>
      </c>
      <c r="F299" s="5" t="s">
        <v>393</v>
      </c>
      <c r="G299" s="5" t="s">
        <v>396</v>
      </c>
      <c r="H299" s="1">
        <v>450</v>
      </c>
      <c r="I299" s="15">
        <f t="shared" si="12"/>
        <v>0</v>
      </c>
      <c r="J299" s="21" t="s">
        <v>27</v>
      </c>
      <c r="K299" s="21">
        <v>12</v>
      </c>
      <c r="L299" s="21" t="s">
        <v>28</v>
      </c>
      <c r="M299" s="16">
        <v>0</v>
      </c>
      <c r="N299" s="17" t="str">
        <f>+VLOOKUP(A299,[1]Datos!A$2:H$2884,5,FALSE)</f>
        <v>01.01.2023</v>
      </c>
      <c r="O299" s="17" t="str">
        <f>+VLOOKUP(A299,[1]Datos!A$2:H$2884,6,FALSE)</f>
        <v>22.01.2023</v>
      </c>
      <c r="P299" s="18">
        <f>+VLOOKUP(A299,[1]Datos!A$2:H$2884,7,FALSE)</f>
        <v>0</v>
      </c>
      <c r="Q299" s="19">
        <f>+VLOOKUP(A299,[1]Datos!A$2:H$2884,8,FALSE)</f>
        <v>0</v>
      </c>
    </row>
    <row r="300" spans="1:19" ht="45" x14ac:dyDescent="0.25">
      <c r="A300" s="1" t="str">
        <f t="shared" si="11"/>
        <v>2020003050065Mpios con elementos regulación</v>
      </c>
      <c r="B300" s="5" t="s">
        <v>380</v>
      </c>
      <c r="C300" s="21" t="s">
        <v>391</v>
      </c>
      <c r="D300" s="20">
        <v>2020003050065</v>
      </c>
      <c r="E300" s="5" t="s">
        <v>392</v>
      </c>
      <c r="F300" s="5" t="s">
        <v>393</v>
      </c>
      <c r="G300" s="5" t="s">
        <v>397</v>
      </c>
      <c r="H300" s="1">
        <v>1</v>
      </c>
      <c r="I300" s="15">
        <f t="shared" si="12"/>
        <v>1</v>
      </c>
      <c r="J300" s="21" t="s">
        <v>27</v>
      </c>
      <c r="K300" s="21">
        <v>12</v>
      </c>
      <c r="L300" s="21" t="s">
        <v>28</v>
      </c>
      <c r="M300" s="16">
        <v>0</v>
      </c>
      <c r="N300" s="17" t="str">
        <f>+VLOOKUP(A300,[1]Datos!A$2:H$2884,5,FALSE)</f>
        <v>01.01.2023</v>
      </c>
      <c r="O300" s="17" t="str">
        <f>+VLOOKUP(A300,[1]Datos!A$2:H$2884,6,FALSE)</f>
        <v>22.01.2023</v>
      </c>
      <c r="P300" s="18">
        <f>+VLOOKUP(A300,[1]Datos!A$2:H$2884,7,FALSE)</f>
        <v>1</v>
      </c>
      <c r="Q300" s="19">
        <f>+VLOOKUP(A300,[1]Datos!A$2:H$2884,8,FALSE)</f>
        <v>0</v>
      </c>
    </row>
    <row r="301" spans="1:19" ht="45" x14ac:dyDescent="0.25">
      <c r="A301" s="1" t="str">
        <f t="shared" si="11"/>
        <v>2020003050065Mpios con convenio regulación</v>
      </c>
      <c r="B301" s="5" t="s">
        <v>380</v>
      </c>
      <c r="C301" s="21" t="s">
        <v>391</v>
      </c>
      <c r="D301" s="20">
        <v>2020003050065</v>
      </c>
      <c r="E301" s="5" t="s">
        <v>392</v>
      </c>
      <c r="F301" s="5" t="s">
        <v>393</v>
      </c>
      <c r="G301" s="5" t="s">
        <v>398</v>
      </c>
      <c r="H301" s="1">
        <v>9</v>
      </c>
      <c r="I301" s="15">
        <f t="shared" si="12"/>
        <v>1.3333333333333333</v>
      </c>
      <c r="J301" s="21" t="s">
        <v>105</v>
      </c>
      <c r="K301" s="21">
        <v>12</v>
      </c>
      <c r="L301" s="21" t="s">
        <v>28</v>
      </c>
      <c r="M301" s="16">
        <v>12</v>
      </c>
      <c r="N301" s="17" t="str">
        <f>+VLOOKUP(A301,[1]Datos!A$2:H$2884,5,FALSE)</f>
        <v>01.01.2023</v>
      </c>
      <c r="O301" s="17" t="str">
        <f>+VLOOKUP(A301,[1]Datos!A$2:H$2884,6,FALSE)</f>
        <v>22.01.2023</v>
      </c>
      <c r="P301" s="18">
        <f>+VLOOKUP(A301,[1]Datos!A$2:H$2884,7,FALSE)</f>
        <v>12</v>
      </c>
      <c r="Q301" s="19">
        <f>+VLOOKUP(A301,[1]Datos!A$2:H$2884,8,FALSE)</f>
        <v>0</v>
      </c>
    </row>
    <row r="302" spans="1:19" ht="45" x14ac:dyDescent="0.25">
      <c r="A302" s="1" t="str">
        <f t="shared" si="11"/>
        <v>2020003050065I.E. con interv. señalización</v>
      </c>
      <c r="B302" s="5" t="s">
        <v>380</v>
      </c>
      <c r="C302" s="21" t="s">
        <v>391</v>
      </c>
      <c r="D302" s="20">
        <v>2020003050065</v>
      </c>
      <c r="E302" s="5" t="s">
        <v>392</v>
      </c>
      <c r="F302" s="5" t="s">
        <v>393</v>
      </c>
      <c r="G302" s="5" t="s">
        <v>399</v>
      </c>
      <c r="H302" s="1">
        <v>5</v>
      </c>
      <c r="I302" s="15">
        <f t="shared" si="12"/>
        <v>13.2</v>
      </c>
      <c r="J302" s="21" t="s">
        <v>27</v>
      </c>
      <c r="K302" s="21">
        <v>12</v>
      </c>
      <c r="L302" s="21" t="s">
        <v>28</v>
      </c>
      <c r="M302" s="16">
        <v>0</v>
      </c>
      <c r="N302" s="17" t="str">
        <f>+VLOOKUP(A302,[1]Datos!A$2:H$2884,5,FALSE)</f>
        <v>01.01.2023</v>
      </c>
      <c r="O302" s="17" t="str">
        <f>+VLOOKUP(A302,[1]Datos!A$2:H$2884,6,FALSE)</f>
        <v>22.01.2023</v>
      </c>
      <c r="P302" s="18">
        <f>+VLOOKUP(A302,[1]Datos!A$2:H$2884,7,FALSE)</f>
        <v>66</v>
      </c>
      <c r="Q302" s="19">
        <f>+VLOOKUP(A302,[1]Datos!A$2:H$2884,8,FALSE)</f>
        <v>0</v>
      </c>
    </row>
    <row r="303" spans="1:19" ht="45" x14ac:dyDescent="0.25">
      <c r="A303" s="1" t="str">
        <f t="shared" si="11"/>
        <v>2020003050065I.E. con planes esc. movilidad</v>
      </c>
      <c r="B303" s="5" t="s">
        <v>380</v>
      </c>
      <c r="C303" s="21" t="s">
        <v>391</v>
      </c>
      <c r="D303" s="20">
        <v>2020003050065</v>
      </c>
      <c r="E303" s="5" t="s">
        <v>392</v>
      </c>
      <c r="F303" s="5" t="s">
        <v>393</v>
      </c>
      <c r="G303" s="5" t="s">
        <v>400</v>
      </c>
      <c r="H303" s="1">
        <v>10</v>
      </c>
      <c r="I303" s="15">
        <f t="shared" si="12"/>
        <v>1.3</v>
      </c>
      <c r="J303" s="21" t="s">
        <v>27</v>
      </c>
      <c r="K303" s="21">
        <v>12</v>
      </c>
      <c r="L303" s="21" t="s">
        <v>28</v>
      </c>
      <c r="M303" s="16">
        <v>3</v>
      </c>
      <c r="N303" s="17" t="str">
        <f>+VLOOKUP(A303,[1]Datos!A$2:H$2884,5,FALSE)</f>
        <v>01.01.2023</v>
      </c>
      <c r="O303" s="17" t="str">
        <f>+VLOOKUP(A303,[1]Datos!A$2:H$2884,6,FALSE)</f>
        <v>22.01.2023</v>
      </c>
      <c r="P303" s="18">
        <f>+VLOOKUP(A303,[1]Datos!A$2:H$2884,7,FALSE)</f>
        <v>13</v>
      </c>
      <c r="Q303" s="19">
        <f>+VLOOKUP(A303,[1]Datos!A$2:H$2884,8,FALSE)</f>
        <v>0</v>
      </c>
    </row>
    <row r="304" spans="1:19" ht="45" x14ac:dyDescent="0.25">
      <c r="A304" s="1" t="str">
        <f t="shared" si="11"/>
        <v>2021003050057Municipios asesorados en CLSV</v>
      </c>
      <c r="B304" s="5" t="s">
        <v>380</v>
      </c>
      <c r="C304" s="21" t="s">
        <v>401</v>
      </c>
      <c r="D304" s="20">
        <v>2021003050057</v>
      </c>
      <c r="E304" s="5" t="s">
        <v>402</v>
      </c>
      <c r="F304" s="5" t="s">
        <v>403</v>
      </c>
      <c r="G304" s="5" t="s">
        <v>404</v>
      </c>
      <c r="H304" s="1">
        <v>80</v>
      </c>
      <c r="I304" s="15">
        <f t="shared" si="12"/>
        <v>1.02525</v>
      </c>
      <c r="J304" s="21" t="s">
        <v>105</v>
      </c>
      <c r="K304" s="21">
        <v>12</v>
      </c>
      <c r="L304" s="21" t="s">
        <v>28</v>
      </c>
      <c r="M304" s="16">
        <v>82.02</v>
      </c>
      <c r="N304" s="17" t="str">
        <f>+VLOOKUP(A304,[1]Datos!A$2:H$2884,5,FALSE)</f>
        <v>01.01.2023</v>
      </c>
      <c r="O304" s="17" t="str">
        <f>+VLOOKUP(A304,[1]Datos!A$2:H$2884,6,FALSE)</f>
        <v>22.01.2023</v>
      </c>
      <c r="P304" s="18">
        <f>+VLOOKUP(A304,[1]Datos!A$2:H$2884,7,FALSE)</f>
        <v>82.02</v>
      </c>
      <c r="Q304" s="19">
        <f>+VLOOKUP(A304,[1]Datos!A$2:H$2884,8,FALSE)</f>
        <v>0</v>
      </c>
      <c r="R304" s="36">
        <v>541000000</v>
      </c>
      <c r="S304" s="36">
        <v>407205136</v>
      </c>
    </row>
    <row r="305" spans="1:19" ht="45" x14ac:dyDescent="0.25">
      <c r="A305" s="1" t="str">
        <f t="shared" si="11"/>
        <v>2021003050057Plan Dept. Seg. Vial formulado</v>
      </c>
      <c r="B305" s="5" t="s">
        <v>380</v>
      </c>
      <c r="C305" s="21" t="s">
        <v>401</v>
      </c>
      <c r="D305" s="20">
        <v>2021003050057</v>
      </c>
      <c r="E305" s="5" t="s">
        <v>402</v>
      </c>
      <c r="F305" s="5" t="s">
        <v>403</v>
      </c>
      <c r="G305" s="5" t="s">
        <v>405</v>
      </c>
      <c r="H305" s="1">
        <v>0</v>
      </c>
      <c r="I305" s="15" t="s">
        <v>71</v>
      </c>
      <c r="J305" s="21" t="s">
        <v>27</v>
      </c>
      <c r="K305" s="21">
        <v>12</v>
      </c>
      <c r="L305" s="21" t="s">
        <v>28</v>
      </c>
      <c r="M305" s="16">
        <v>0</v>
      </c>
      <c r="N305" s="17" t="str">
        <f>+VLOOKUP(A305,[1]Datos!A$2:H$2884,5,FALSE)</f>
        <v>01.01.2023</v>
      </c>
      <c r="O305" s="17" t="str">
        <f>+VLOOKUP(A305,[1]Datos!A$2:H$2884,6,FALSE)</f>
        <v>22.01.2023</v>
      </c>
      <c r="P305" s="18">
        <f>+VLOOKUP(A305,[1]Datos!A$2:H$2884,7,FALSE)</f>
        <v>0</v>
      </c>
      <c r="Q305" s="19">
        <f>+VLOOKUP(A305,[1]Datos!A$2:H$2884,8,FALSE)</f>
        <v>0</v>
      </c>
    </row>
    <row r="306" spans="1:19" ht="45" x14ac:dyDescent="0.25">
      <c r="A306" s="1" t="str">
        <f t="shared" si="11"/>
        <v>2021003050057PDSV - Fase 1, implementado</v>
      </c>
      <c r="B306" s="5" t="s">
        <v>380</v>
      </c>
      <c r="C306" s="21" t="s">
        <v>401</v>
      </c>
      <c r="D306" s="20">
        <v>2021003050057</v>
      </c>
      <c r="E306" s="5" t="s">
        <v>402</v>
      </c>
      <c r="F306" s="5" t="s">
        <v>403</v>
      </c>
      <c r="G306" s="5" t="s">
        <v>406</v>
      </c>
      <c r="H306" s="1">
        <v>50</v>
      </c>
      <c r="I306" s="15">
        <f t="shared" ref="I306:I343" si="13">+P306/H306</f>
        <v>1</v>
      </c>
      <c r="J306" s="21" t="s">
        <v>105</v>
      </c>
      <c r="K306" s="21">
        <v>12</v>
      </c>
      <c r="L306" s="21" t="s">
        <v>28</v>
      </c>
      <c r="M306" s="16">
        <v>50</v>
      </c>
      <c r="N306" s="17" t="str">
        <f>+VLOOKUP(A306,[1]Datos!A$2:H$2884,5,FALSE)</f>
        <v>01.01.2023</v>
      </c>
      <c r="O306" s="17" t="str">
        <f>+VLOOKUP(A306,[1]Datos!A$2:H$2884,6,FALSE)</f>
        <v>22.01.2023</v>
      </c>
      <c r="P306" s="18">
        <f>+VLOOKUP(A306,[1]Datos!A$2:H$2884,7,FALSE)</f>
        <v>50</v>
      </c>
      <c r="Q306" s="19">
        <f>+VLOOKUP(A306,[1]Datos!A$2:H$2884,8,FALSE)</f>
        <v>0</v>
      </c>
    </row>
    <row r="307" spans="1:19" ht="45" x14ac:dyDescent="0.25">
      <c r="A307" s="1" t="str">
        <f t="shared" si="11"/>
        <v>2021003050057Municipios asesorados en PLSV</v>
      </c>
      <c r="B307" s="5" t="s">
        <v>380</v>
      </c>
      <c r="C307" s="21" t="s">
        <v>401</v>
      </c>
      <c r="D307" s="20">
        <v>2021003050057</v>
      </c>
      <c r="E307" s="5" t="s">
        <v>402</v>
      </c>
      <c r="F307" s="5" t="s">
        <v>403</v>
      </c>
      <c r="G307" s="5" t="s">
        <v>407</v>
      </c>
      <c r="H307" s="1">
        <v>74</v>
      </c>
      <c r="I307" s="15">
        <f t="shared" si="13"/>
        <v>1.1216216216216217</v>
      </c>
      <c r="J307" s="21" t="s">
        <v>27</v>
      </c>
      <c r="K307" s="21">
        <v>12</v>
      </c>
      <c r="L307" s="21" t="s">
        <v>28</v>
      </c>
      <c r="M307" s="16">
        <v>74</v>
      </c>
      <c r="N307" s="17" t="str">
        <f>+VLOOKUP(A307,[1]Datos!A$2:H$2884,5,FALSE)</f>
        <v>01.01.2023</v>
      </c>
      <c r="O307" s="17" t="str">
        <f>+VLOOKUP(A307,[1]Datos!A$2:H$2884,6,FALSE)</f>
        <v>22.01.2023</v>
      </c>
      <c r="P307" s="18">
        <f>+VLOOKUP(A307,[1]Datos!A$2:H$2884,7,FALSE)</f>
        <v>83</v>
      </c>
      <c r="Q307" s="19">
        <f>+VLOOKUP(A307,[1]Datos!A$2:H$2884,8,FALSE)</f>
        <v>0</v>
      </c>
    </row>
    <row r="308" spans="1:19" ht="45" x14ac:dyDescent="0.25">
      <c r="A308" s="1" t="str">
        <f t="shared" si="11"/>
        <v>2021003050057Gestión Comités Seguridad Vial</v>
      </c>
      <c r="B308" s="5" t="s">
        <v>380</v>
      </c>
      <c r="C308" s="21" t="s">
        <v>401</v>
      </c>
      <c r="D308" s="20">
        <v>2021003050057</v>
      </c>
      <c r="E308" s="5" t="s">
        <v>402</v>
      </c>
      <c r="F308" s="5" t="s">
        <v>403</v>
      </c>
      <c r="G308" s="5" t="s">
        <v>408</v>
      </c>
      <c r="H308" s="1">
        <v>3</v>
      </c>
      <c r="I308" s="15">
        <f t="shared" si="13"/>
        <v>0.66666666666666663</v>
      </c>
      <c r="J308" s="21" t="s">
        <v>27</v>
      </c>
      <c r="K308" s="21">
        <v>12</v>
      </c>
      <c r="L308" s="21" t="s">
        <v>28</v>
      </c>
      <c r="M308" s="16">
        <v>2</v>
      </c>
      <c r="N308" s="17" t="str">
        <f>+VLOOKUP(A308,[1]Datos!A$2:H$2884,5,FALSE)</f>
        <v>01.01.2023</v>
      </c>
      <c r="O308" s="17" t="str">
        <f>+VLOOKUP(A308,[1]Datos!A$2:H$2884,6,FALSE)</f>
        <v>22.01.2023</v>
      </c>
      <c r="P308" s="18">
        <f>+VLOOKUP(A308,[1]Datos!A$2:H$2884,7,FALSE)</f>
        <v>2</v>
      </c>
      <c r="Q308" s="19">
        <f>+VLOOKUP(A308,[1]Datos!A$2:H$2884,8,FALSE)</f>
        <v>0</v>
      </c>
    </row>
    <row r="309" spans="1:19" ht="90" x14ac:dyDescent="0.25">
      <c r="A309" s="1" t="str">
        <f t="shared" si="11"/>
        <v>2020003050215Energia eléctrica alternativos</v>
      </c>
      <c r="B309" s="5" t="s">
        <v>409</v>
      </c>
      <c r="C309" s="21" t="s">
        <v>410</v>
      </c>
      <c r="D309" s="20">
        <v>2020003050215</v>
      </c>
      <c r="E309" s="5" t="s">
        <v>411</v>
      </c>
      <c r="F309" s="5" t="s">
        <v>412</v>
      </c>
      <c r="G309" s="5" t="s">
        <v>413</v>
      </c>
      <c r="H309" s="1">
        <v>20</v>
      </c>
      <c r="I309" s="15">
        <f t="shared" si="13"/>
        <v>1.1499999999999999</v>
      </c>
      <c r="J309" s="21" t="s">
        <v>27</v>
      </c>
      <c r="K309" s="21">
        <v>12</v>
      </c>
      <c r="L309" s="21" t="s">
        <v>28</v>
      </c>
      <c r="M309" s="16">
        <v>0</v>
      </c>
      <c r="N309" s="25">
        <f>+VLOOKUP(A309,[1]Datos!A$2:H$2884,5,FALSE)</f>
        <v>44988</v>
      </c>
      <c r="O309" s="25">
        <f>+VLOOKUP(A309,[1]Datos!A$2:H$2884,6,FALSE)</f>
        <v>45290</v>
      </c>
      <c r="P309" s="18">
        <f>+VLOOKUP(A309,[1]Datos!A$2:H$2884,7,FALSE)</f>
        <v>23</v>
      </c>
      <c r="Q309" s="19" t="str">
        <f>+VLOOKUP(A309,[1]Datos!A$2:H$2884,8,FALSE)</f>
        <v>A septiembre de 2023 se han reportado 23 IER con sistema instalado en el marco de la ejecución del contrato con EPM para IER asociadas al proyecto Unidos por las Escuelas Rurales (inyección a la red). Se encuentra en ejecución el  contrato con EPM para instalación de sistemas alternativos en IER en ZNI. Se celebró convenio con FENOGE para IE en municipios PDET o ZOMAC (8 municipios - 13 IE)</v>
      </c>
      <c r="R309" s="36">
        <v>28805424514</v>
      </c>
      <c r="S309" s="36">
        <v>4215214680</v>
      </c>
    </row>
    <row r="310" spans="1:19" ht="75" x14ac:dyDescent="0.25">
      <c r="A310" s="1" t="str">
        <f t="shared" si="11"/>
        <v>2020003050215Conexiones energía eléctrica</v>
      </c>
      <c r="B310" s="5" t="s">
        <v>409</v>
      </c>
      <c r="C310" s="21" t="s">
        <v>410</v>
      </c>
      <c r="D310" s="20">
        <v>2020003050215</v>
      </c>
      <c r="E310" s="5" t="s">
        <v>411</v>
      </c>
      <c r="F310" s="5" t="s">
        <v>412</v>
      </c>
      <c r="G310" s="5" t="s">
        <v>414</v>
      </c>
      <c r="H310" s="1">
        <v>3000</v>
      </c>
      <c r="I310" s="15">
        <f t="shared" si="13"/>
        <v>1.6213333333333333</v>
      </c>
      <c r="J310" s="21" t="s">
        <v>27</v>
      </c>
      <c r="K310" s="21">
        <v>12</v>
      </c>
      <c r="L310" s="21" t="s">
        <v>28</v>
      </c>
      <c r="M310" s="16">
        <v>2098</v>
      </c>
      <c r="N310" s="25">
        <f>+VLOOKUP(A310,[1]Datos!A$2:H$2884,5,FALSE)</f>
        <v>44927</v>
      </c>
      <c r="O310" s="25">
        <f>+VLOOKUP(A310,[1]Datos!A$2:H$2884,6,FALSE)</f>
        <v>45291</v>
      </c>
      <c r="P310" s="18">
        <f>+VLOOKUP(A310,[1]Datos!A$2:H$2884,7,FALSE)</f>
        <v>4864</v>
      </c>
      <c r="Q310" s="19" t="str">
        <f>+VLOOKUP(A310,[1]Datos!A$2:H$2884,8,FALSE)</f>
        <v>A septiembre de 2023 se incorporan 4.864 conexiones, provenientes de ejecución de Acta Derivada EPM No. 2 por 980 conexiones; ejecución de Acta Derivada EPM No. 3 por 3.624; Ajuste derivado de Anuario Estadístico 2021 por 260 conexiones. En proceso ajuste por aumento poblacional e ICEE EPM.</v>
      </c>
    </row>
    <row r="311" spans="1:19" ht="105" x14ac:dyDescent="0.25">
      <c r="A311" s="1" t="str">
        <f t="shared" si="11"/>
        <v>2021003050077Mpios, Formula, implement PGIRS</v>
      </c>
      <c r="B311" s="5" t="s">
        <v>409</v>
      </c>
      <c r="C311" s="21" t="s">
        <v>415</v>
      </c>
      <c r="D311" s="20">
        <v>2021003050077</v>
      </c>
      <c r="E311" s="5" t="s">
        <v>416</v>
      </c>
      <c r="F311" s="5" t="s">
        <v>417</v>
      </c>
      <c r="G311" s="5" t="s">
        <v>418</v>
      </c>
      <c r="H311" s="1">
        <v>35</v>
      </c>
      <c r="I311" s="15">
        <f t="shared" si="13"/>
        <v>2.8</v>
      </c>
      <c r="J311" s="21" t="s">
        <v>27</v>
      </c>
      <c r="K311" s="21">
        <v>12</v>
      </c>
      <c r="L311" s="21" t="s">
        <v>28</v>
      </c>
      <c r="M311" s="16">
        <v>97</v>
      </c>
      <c r="N311" s="25">
        <f>+VLOOKUP(A311,[1]Datos!A$2:H$2884,5,FALSE)</f>
        <v>44927</v>
      </c>
      <c r="O311" s="25">
        <f>+VLOOKUP(A311,[1]Datos!A$2:H$2884,6,FALSE)</f>
        <v>45291</v>
      </c>
      <c r="P311" s="18">
        <f>+VLOOKUP(A311,[1]Datos!A$2:H$2884,7,FALSE)</f>
        <v>98</v>
      </c>
      <c r="Q311" s="19" t="str">
        <f>+VLOOKUP(A311,[1]Datos!A$2:H$2884,8,FALSE)</f>
        <v xml:space="preserve">Durante la vigencia 2023 se han realizado actuaciones con 98  municipios, que vienen siendo intervenidos desde vigencias anteriores, consolidándose un acumulado de 125 municipios con acompañamiento en 2020-2023. Las actuaciones asociadas al cumplimiento de este indicador continuaran siendo dirigidas a los municipios para efectos de la sostenibilidad de los servicios y del indicador de resultado. </v>
      </c>
      <c r="R311" s="36">
        <v>4693272910</v>
      </c>
      <c r="S311" s="36">
        <v>270320000</v>
      </c>
    </row>
    <row r="312" spans="1:19" ht="120" x14ac:dyDescent="0.25">
      <c r="A312" s="1" t="str">
        <f t="shared" si="11"/>
        <v>2021003050077Subregiones aprove y transfo RS</v>
      </c>
      <c r="B312" s="5" t="s">
        <v>409</v>
      </c>
      <c r="C312" s="21" t="s">
        <v>415</v>
      </c>
      <c r="D312" s="20">
        <v>2021003050077</v>
      </c>
      <c r="E312" s="5" t="s">
        <v>416</v>
      </c>
      <c r="F312" s="5" t="s">
        <v>417</v>
      </c>
      <c r="G312" s="5" t="s">
        <v>419</v>
      </c>
      <c r="H312" s="1">
        <v>2</v>
      </c>
      <c r="I312" s="15">
        <f t="shared" si="13"/>
        <v>4.5</v>
      </c>
      <c r="J312" s="21" t="s">
        <v>27</v>
      </c>
      <c r="K312" s="21">
        <v>12</v>
      </c>
      <c r="L312" s="21" t="s">
        <v>28</v>
      </c>
      <c r="M312" s="16">
        <v>9</v>
      </c>
      <c r="N312" s="25">
        <f>+VLOOKUP(A312,[1]Datos!A$2:H$2884,5,FALSE)</f>
        <v>44927</v>
      </c>
      <c r="O312" s="25">
        <f>+VLOOKUP(A312,[1]Datos!A$2:H$2884,6,FALSE)</f>
        <v>45291</v>
      </c>
      <c r="P312" s="18">
        <f>+VLOOKUP(A312,[1]Datos!A$2:H$2884,7,FALSE)</f>
        <v>9</v>
      </c>
      <c r="Q312" s="19" t="str">
        <f>+VLOOKUP(A312,[1]Datos!A$2:H$2884,8,FALSE)</f>
        <v xml:space="preserve">El departamento impacta las 9 subregiones con la estrategia de Economía Circular, en la cual se han identificado  15 Nodos para la implementación de procesos y proyectos. A través de convenio con Cornare se reconoce impacto en Oriente, Nordeste y Magdalena Medio. Las actuaciones asociadas al cumplimiento de este indicador continuaran siendo dirigidas a las subregiones priorizadas para implementación de proyectos,  para efectos de la sostenibilidad del logro en el indicador. </v>
      </c>
    </row>
    <row r="313" spans="1:19" ht="60" x14ac:dyDescent="0.25">
      <c r="A313" s="1" t="str">
        <f t="shared" si="11"/>
        <v>2021003050077Mpios implementación operaci RS</v>
      </c>
      <c r="B313" s="5" t="s">
        <v>409</v>
      </c>
      <c r="C313" s="21" t="s">
        <v>415</v>
      </c>
      <c r="D313" s="20">
        <v>2021003050077</v>
      </c>
      <c r="E313" s="5" t="s">
        <v>416</v>
      </c>
      <c r="F313" s="5" t="s">
        <v>417</v>
      </c>
      <c r="G313" s="5" t="s">
        <v>420</v>
      </c>
      <c r="H313" s="1">
        <v>2</v>
      </c>
      <c r="I313" s="15">
        <f t="shared" si="13"/>
        <v>39</v>
      </c>
      <c r="J313" s="21" t="s">
        <v>27</v>
      </c>
      <c r="K313" s="21">
        <v>12</v>
      </c>
      <c r="L313" s="21" t="s">
        <v>28</v>
      </c>
      <c r="M313" s="16">
        <v>76</v>
      </c>
      <c r="N313" s="25">
        <f>+VLOOKUP(A313,[1]Datos!A$2:H$2884,5,FALSE)</f>
        <v>44927</v>
      </c>
      <c r="O313" s="25">
        <f>+VLOOKUP(A313,[1]Datos!A$2:H$2884,6,FALSE)</f>
        <v>45291</v>
      </c>
      <c r="P313" s="18">
        <f>+VLOOKUP(A313,[1]Datos!A$2:H$2884,7,FALSE)</f>
        <v>78</v>
      </c>
      <c r="Q313" s="19" t="str">
        <f>+VLOOKUP(A313,[1]Datos!A$2:H$2884,8,FALSE)</f>
        <v xml:space="preserve">Durante la vigencia 2023 se han realizado actuaciones con 78 municipios, incluyendo 2 municipios que no se habían intervenido en vigencias anteriores, consolidándose un acumulado de 83  municipios con acompañamiento en 2020-2023. </v>
      </c>
    </row>
    <row r="314" spans="1:19" ht="90" x14ac:dyDescent="0.25">
      <c r="A314" s="1" t="str">
        <f t="shared" si="11"/>
        <v>2021003050077Mpios adquisición equipos vehículo</v>
      </c>
      <c r="B314" s="5" t="s">
        <v>409</v>
      </c>
      <c r="C314" s="21" t="s">
        <v>415</v>
      </c>
      <c r="D314" s="20">
        <v>2021003050077</v>
      </c>
      <c r="E314" s="5" t="s">
        <v>416</v>
      </c>
      <c r="F314" s="5" t="s">
        <v>417</v>
      </c>
      <c r="G314" s="5" t="s">
        <v>421</v>
      </c>
      <c r="H314" s="1">
        <v>5</v>
      </c>
      <c r="I314" s="15">
        <f t="shared" si="13"/>
        <v>2</v>
      </c>
      <c r="J314" s="21" t="s">
        <v>27</v>
      </c>
      <c r="K314" s="21">
        <v>12</v>
      </c>
      <c r="L314" s="21" t="s">
        <v>28</v>
      </c>
      <c r="M314" s="16">
        <v>10</v>
      </c>
      <c r="N314" s="25">
        <f>+VLOOKUP(A314,[1]Datos!A$2:H$2884,5,FALSE)</f>
        <v>45090</v>
      </c>
      <c r="O314" s="25">
        <f>+VLOOKUP(A314,[1]Datos!A$2:H$2884,6,FALSE)</f>
        <v>45291</v>
      </c>
      <c r="P314" s="18">
        <f>+VLOOKUP(A314,[1]Datos!A$2:H$2884,7,FALSE)</f>
        <v>10</v>
      </c>
      <c r="Q314" s="19" t="str">
        <f>+VLOOKUP(A314,[1]Datos!A$2:H$2884,8,FALSE)</f>
        <v xml:space="preserve">Fue celebrado y se encuentra en ejecución el contrato de compraventa para la adquisición de vehículos recolectores en beneficio de 10 municipios de Antioquia. Las actuaciones asociadas al cumplimiento de este indicador continuaran siendo dirigidas a los municipios beneficiados  para efectos de la sostenibilidad del logro en el indicador. </v>
      </c>
    </row>
    <row r="315" spans="1:19" ht="60" x14ac:dyDescent="0.25">
      <c r="A315" s="1" t="str">
        <f t="shared" si="11"/>
        <v>2021003050077Viviendas acceso aseo RS rural</v>
      </c>
      <c r="B315" s="5" t="s">
        <v>409</v>
      </c>
      <c r="C315" s="21" t="s">
        <v>415</v>
      </c>
      <c r="D315" s="20">
        <v>2021003050077</v>
      </c>
      <c r="E315" s="5" t="s">
        <v>416</v>
      </c>
      <c r="F315" s="5" t="s">
        <v>417</v>
      </c>
      <c r="G315" s="5" t="s">
        <v>422</v>
      </c>
      <c r="H315" s="1">
        <v>3000</v>
      </c>
      <c r="I315" s="15">
        <f t="shared" si="13"/>
        <v>6.9733333333333336</v>
      </c>
      <c r="J315" s="21" t="s">
        <v>27</v>
      </c>
      <c r="K315" s="21">
        <v>12</v>
      </c>
      <c r="L315" s="21" t="s">
        <v>28</v>
      </c>
      <c r="M315" s="16">
        <v>19720</v>
      </c>
      <c r="N315" s="25">
        <f>+VLOOKUP(A315,[1]Datos!A$2:H$2884,5,FALSE)</f>
        <v>44927</v>
      </c>
      <c r="O315" s="25">
        <f>+VLOOKUP(A315,[1]Datos!A$2:H$2884,6,FALSE)</f>
        <v>45291</v>
      </c>
      <c r="P315" s="18">
        <f>+VLOOKUP(A315,[1]Datos!A$2:H$2884,7,FALSE)</f>
        <v>20920</v>
      </c>
      <c r="Q315" s="19" t="str">
        <f>+VLOOKUP(A315,[1]Datos!A$2:H$2884,8,FALSE)</f>
        <v xml:space="preserve">Este indicador será revisado una vez se expidan resultados consolidados para el sector, municipio por municipio, por parte de los distintos prestadores del servicio, la SSPD, el MVCT o el Departamento (Anuario Estadístico). </v>
      </c>
    </row>
    <row r="316" spans="1:19" ht="60" x14ac:dyDescent="0.25">
      <c r="A316" s="1" t="str">
        <f t="shared" si="11"/>
        <v>2021003050077Viviendas acceso aseo RS urbana</v>
      </c>
      <c r="B316" s="5" t="s">
        <v>409</v>
      </c>
      <c r="C316" s="21" t="s">
        <v>415</v>
      </c>
      <c r="D316" s="20">
        <v>2021003050077</v>
      </c>
      <c r="E316" s="5" t="s">
        <v>416</v>
      </c>
      <c r="F316" s="5" t="s">
        <v>417</v>
      </c>
      <c r="G316" s="5" t="s">
        <v>423</v>
      </c>
      <c r="H316" s="1">
        <v>2500</v>
      </c>
      <c r="I316" s="15">
        <f t="shared" si="13"/>
        <v>0.20599999999999999</v>
      </c>
      <c r="J316" s="21" t="s">
        <v>27</v>
      </c>
      <c r="K316" s="21">
        <v>12</v>
      </c>
      <c r="L316" s="21" t="s">
        <v>28</v>
      </c>
      <c r="M316" s="16">
        <v>65</v>
      </c>
      <c r="N316" s="25">
        <f>+VLOOKUP(A316,[1]Datos!A$2:H$2884,5,FALSE)</f>
        <v>44927</v>
      </c>
      <c r="O316" s="25">
        <f>+VLOOKUP(A316,[1]Datos!A$2:H$2884,6,FALSE)</f>
        <v>45291</v>
      </c>
      <c r="P316" s="18">
        <f>+VLOOKUP(A316,[1]Datos!A$2:H$2884,7,FALSE)</f>
        <v>515</v>
      </c>
      <c r="Q316" s="19" t="str">
        <f>+VLOOKUP(A316,[1]Datos!A$2:H$2884,8,FALSE)</f>
        <v xml:space="preserve">Este indicador será revisado una vez se expidan resultados consolidados para el sector, municipio por municipio, por parte de los distintos prestadores del servicio, la SSPD, el MVCT o el Departamento (Anuario Estadístico). </v>
      </c>
    </row>
    <row r="317" spans="1:19" ht="120" x14ac:dyDescent="0.25">
      <c r="A317" s="1" t="str">
        <f t="shared" si="11"/>
        <v>2021003050091Alternativas acceso agua potabl</v>
      </c>
      <c r="B317" s="5" t="s">
        <v>409</v>
      </c>
      <c r="C317" s="21" t="s">
        <v>424</v>
      </c>
      <c r="D317" s="20">
        <v>2021003050091</v>
      </c>
      <c r="E317" s="5" t="s">
        <v>425</v>
      </c>
      <c r="F317" s="5" t="s">
        <v>426</v>
      </c>
      <c r="G317" s="5" t="s">
        <v>427</v>
      </c>
      <c r="H317" s="1">
        <v>500</v>
      </c>
      <c r="I317" s="15">
        <f t="shared" si="13"/>
        <v>0.38600000000000001</v>
      </c>
      <c r="J317" s="21" t="s">
        <v>27</v>
      </c>
      <c r="K317" s="21">
        <v>12</v>
      </c>
      <c r="L317" s="21" t="s">
        <v>28</v>
      </c>
      <c r="M317" s="16">
        <v>0</v>
      </c>
      <c r="N317" s="25">
        <f>+VLOOKUP(A317,[1]Datos!A$2:H$2884,5,FALSE)</f>
        <v>44927</v>
      </c>
      <c r="O317" s="25">
        <f>+VLOOKUP(A317,[1]Datos!A$2:H$2884,6,FALSE)</f>
        <v>45291</v>
      </c>
      <c r="P317" s="18">
        <f>+VLOOKUP(A317,[1]Datos!A$2:H$2884,7,FALSE)</f>
        <v>193</v>
      </c>
      <c r="Q317" s="19" t="str">
        <f>+VLOOKUP(A317,[1]Datos!A$2:H$2884,8,FALSE)</f>
        <v>A Septiembre de 2023 se cuenta con 193 sistemas instalados; 10 sistemas en comunidades indígenas (Convenio OIA 2022); 172 sistemas a través del Contrato celebrado para la "Implementación de sistemas individuales de tratamiento de agua potable para el área rural en diferentes municipios de Antioquia - (Etapa 1)", con alcance a 1.840 usuarios en 58 veredas de 21 municipios de Antioquia. Se han instalado 11 sistemas alternativos de potabilizacion en Instituciones Educativas Rurales.</v>
      </c>
      <c r="R317" s="36">
        <v>24353598392</v>
      </c>
      <c r="S317" s="36">
        <v>196051114</v>
      </c>
    </row>
    <row r="318" spans="1:19" ht="105" x14ac:dyDescent="0.25">
      <c r="A318" s="1" t="str">
        <f t="shared" si="11"/>
        <v>2021003050091Acueducto construidos optimizad</v>
      </c>
      <c r="B318" s="5" t="s">
        <v>409</v>
      </c>
      <c r="C318" s="21" t="s">
        <v>424</v>
      </c>
      <c r="D318" s="20">
        <v>2021003050091</v>
      </c>
      <c r="E318" s="5" t="s">
        <v>425</v>
      </c>
      <c r="F318" s="5" t="s">
        <v>426</v>
      </c>
      <c r="G318" s="5" t="s">
        <v>428</v>
      </c>
      <c r="H318" s="1">
        <v>40</v>
      </c>
      <c r="I318" s="15">
        <f t="shared" si="13"/>
        <v>0.92500000000000004</v>
      </c>
      <c r="J318" s="21" t="s">
        <v>27</v>
      </c>
      <c r="K318" s="21">
        <v>12</v>
      </c>
      <c r="L318" s="21" t="s">
        <v>28</v>
      </c>
      <c r="M318" s="16">
        <v>14</v>
      </c>
      <c r="N318" s="25" t="str">
        <f>+VLOOKUP(A318,[1]Datos!A$2:H$2884,5,FALSE)</f>
        <v>01.01.2023</v>
      </c>
      <c r="O318" s="25">
        <f>+VLOOKUP(A318,[1]Datos!A$2:H$2884,6,FALSE)</f>
        <v>44927</v>
      </c>
      <c r="P318" s="18">
        <f>+VLOOKUP(A318,[1]Datos!A$2:H$2884,7,FALSE)</f>
        <v>37</v>
      </c>
      <c r="Q318" s="19" t="str">
        <f>+VLOOKUP(A318,[1]Datos!A$2:H$2884,8,FALSE)</f>
        <v>Gestión fortalecida con inversiones de ESP; proyectos incorporados al PEI 2020-2023 a través del Comité Directivo. En el periodo 2020-2023 se tienen identificadas 152 intervenciones que impactan los sistemas de acueducto urbanos y rurales de 75 municipios de Antioquia;  consolidándose un total de 85 intervenciones en sistemas de acueducto terminadas o puestas en operación a septiembre de 2023 (37 en 2023).</v>
      </c>
    </row>
    <row r="319" spans="1:19" ht="60" x14ac:dyDescent="0.25">
      <c r="A319" s="1" t="str">
        <f t="shared" si="11"/>
        <v>2021003050091Viviendas agua potable rural</v>
      </c>
      <c r="B319" s="5" t="s">
        <v>409</v>
      </c>
      <c r="C319" s="21" t="s">
        <v>424</v>
      </c>
      <c r="D319" s="20">
        <v>2021003050091</v>
      </c>
      <c r="E319" s="5" t="s">
        <v>425</v>
      </c>
      <c r="F319" s="5" t="s">
        <v>426</v>
      </c>
      <c r="G319" s="5" t="s">
        <v>429</v>
      </c>
      <c r="H319" s="1">
        <v>10000</v>
      </c>
      <c r="I319" s="15">
        <f t="shared" si="13"/>
        <v>2.4864999999999999</v>
      </c>
      <c r="J319" s="21" t="s">
        <v>27</v>
      </c>
      <c r="K319" s="21">
        <v>12</v>
      </c>
      <c r="L319" s="21" t="s">
        <v>28</v>
      </c>
      <c r="M319" s="16">
        <v>23294</v>
      </c>
      <c r="N319" s="25">
        <f>+VLOOKUP(A319,[1]Datos!A$2:H$2884,5,FALSE)</f>
        <v>44927</v>
      </c>
      <c r="O319" s="25">
        <f>+VLOOKUP(A319,[1]Datos!A$2:H$2884,6,FALSE)</f>
        <v>45291</v>
      </c>
      <c r="P319" s="18">
        <f>+VLOOKUP(A319,[1]Datos!A$2:H$2884,7,FALSE)</f>
        <v>24865</v>
      </c>
      <c r="Q319" s="19" t="str">
        <f>+VLOOKUP(A319,[1]Datos!A$2:H$2884,8,FALSE)</f>
        <v xml:space="preserve">Este indicador será revisado una vez se expidan resultados consolidados para el sector, municipio por municipio, por parte de los distintos prestadores del servicio, la SSPD, el MVCT o el Departamento (Anuario Estadístico). </v>
      </c>
    </row>
    <row r="320" spans="1:19" ht="60" x14ac:dyDescent="0.25">
      <c r="A320" s="1" t="str">
        <f t="shared" si="11"/>
        <v>2021003050091Viviendas agua potable urbanas</v>
      </c>
      <c r="B320" s="5" t="s">
        <v>409</v>
      </c>
      <c r="C320" s="21" t="s">
        <v>424</v>
      </c>
      <c r="D320" s="20">
        <v>2021003050091</v>
      </c>
      <c r="E320" s="5" t="s">
        <v>425</v>
      </c>
      <c r="F320" s="5" t="s">
        <v>426</v>
      </c>
      <c r="G320" s="5" t="s">
        <v>430</v>
      </c>
      <c r="H320" s="1">
        <v>5000</v>
      </c>
      <c r="I320" s="15">
        <f t="shared" si="13"/>
        <v>1.6679999999999999</v>
      </c>
      <c r="J320" s="21" t="s">
        <v>27</v>
      </c>
      <c r="K320" s="21">
        <v>12</v>
      </c>
      <c r="L320" s="21" t="s">
        <v>28</v>
      </c>
      <c r="M320" s="16">
        <v>5168</v>
      </c>
      <c r="N320" s="25">
        <f>+VLOOKUP(A320,[1]Datos!A$2:H$2884,5,FALSE)</f>
        <v>44927</v>
      </c>
      <c r="O320" s="25">
        <f>+VLOOKUP(A320,[1]Datos!A$2:H$2884,6,FALSE)</f>
        <v>45291</v>
      </c>
      <c r="P320" s="18">
        <f>+VLOOKUP(A320,[1]Datos!A$2:H$2884,7,FALSE)</f>
        <v>8340</v>
      </c>
      <c r="Q320" s="19" t="str">
        <f>+VLOOKUP(A320,[1]Datos!A$2:H$2884,8,FALSE)</f>
        <v xml:space="preserve">Este indicador será revisado una vez se expidan resultados consolidados para el sector, municipio por municipio, por parte de los distintos prestadores del servicio, la SSPD, el MVCT o el Departamento (Anuario Estadístico). </v>
      </c>
    </row>
    <row r="321" spans="1:19" s="5" customFormat="1" ht="45" x14ac:dyDescent="0.25">
      <c r="A321" s="1" t="str">
        <f t="shared" si="11"/>
        <v>2021003050091Transporte Terrestre 2023</v>
      </c>
      <c r="B321" s="5" t="s">
        <v>409</v>
      </c>
      <c r="C321" s="21" t="s">
        <v>424</v>
      </c>
      <c r="D321" s="20">
        <v>2021003050091</v>
      </c>
      <c r="E321" s="21" t="s">
        <v>425</v>
      </c>
      <c r="F321" s="21" t="s">
        <v>426</v>
      </c>
      <c r="G321" s="21" t="s">
        <v>431</v>
      </c>
      <c r="H321" s="5">
        <v>1</v>
      </c>
      <c r="I321" s="15">
        <f t="shared" si="13"/>
        <v>1</v>
      </c>
      <c r="J321" s="21" t="s">
        <v>27</v>
      </c>
      <c r="K321" s="21">
        <v>1</v>
      </c>
      <c r="L321" s="21" t="s">
        <v>432</v>
      </c>
      <c r="M321" s="21">
        <v>1</v>
      </c>
      <c r="N321" s="25">
        <f>+VLOOKUP(A321,[1]Datos!A$2:H$2884,5,FALSE)</f>
        <v>44958</v>
      </c>
      <c r="O321" s="25">
        <f>+VLOOKUP(A321,[1]Datos!A$2:H$2884,6,FALSE)</f>
        <v>45291</v>
      </c>
      <c r="P321" s="18">
        <f>+VLOOKUP(A321,[1]Datos!A$2:H$2884,7,FALSE)</f>
        <v>1</v>
      </c>
      <c r="Q321" s="19">
        <f>+VLOOKUP(A321,[1]Datos!A$2:H$2884,8,FALSE)</f>
        <v>0</v>
      </c>
    </row>
    <row r="322" spans="1:19" ht="60" x14ac:dyDescent="0.25">
      <c r="A322" s="1" t="str">
        <f t="shared" si="11"/>
        <v>2021003050091Licencia Arcgis 2023</v>
      </c>
      <c r="B322" s="1" t="s">
        <v>409</v>
      </c>
      <c r="C322" s="21" t="s">
        <v>424</v>
      </c>
      <c r="D322" s="20">
        <v>2021003050091</v>
      </c>
      <c r="E322" s="5" t="s">
        <v>425</v>
      </c>
      <c r="F322" s="1" t="s">
        <v>426</v>
      </c>
      <c r="G322" s="16" t="s">
        <v>433</v>
      </c>
      <c r="H322" s="1">
        <v>1</v>
      </c>
      <c r="I322" s="15">
        <f t="shared" si="13"/>
        <v>0</v>
      </c>
      <c r="J322" s="1" t="s">
        <v>27</v>
      </c>
      <c r="K322" s="1">
        <v>1</v>
      </c>
      <c r="L322" s="1" t="s">
        <v>432</v>
      </c>
      <c r="M322" s="16">
        <v>0</v>
      </c>
      <c r="N322" s="25">
        <f>+VLOOKUP(A322,[1]Datos!A$2:H$2884,5,FALSE)</f>
        <v>45040</v>
      </c>
      <c r="O322" s="25">
        <f>+VLOOKUP(A322,[1]Datos!A$2:H$2884,6,FALSE)</f>
        <v>45291</v>
      </c>
      <c r="P322" s="18">
        <f>+VLOOKUP(A322,[1]Datos!A$2:H$2884,7,FALSE)</f>
        <v>0</v>
      </c>
      <c r="Q322" s="19" t="str">
        <f>+VLOOKUP(A322,[1]Datos!A$2:H$2884,8,FALSE)</f>
        <v>La Gerencia de Servicios Públicos ha aportado CDP y justificación de la necesidad a la Secretaría de Suministros y Servicios, a fin de que se desarrolle proceso integrado para todas las dependencias, el cual se encuentra proyectado para finales del mes de noviembre de 2023.</v>
      </c>
    </row>
    <row r="323" spans="1:19" ht="105" x14ac:dyDescent="0.25">
      <c r="A323" s="1" t="str">
        <f t="shared" si="11"/>
        <v>2021003050092Sistemas de aldo optimizados</v>
      </c>
      <c r="B323" s="5" t="s">
        <v>409</v>
      </c>
      <c r="C323" s="21" t="s">
        <v>434</v>
      </c>
      <c r="D323" s="20">
        <v>2021003050092</v>
      </c>
      <c r="E323" s="5" t="s">
        <v>435</v>
      </c>
      <c r="F323" s="5" t="s">
        <v>436</v>
      </c>
      <c r="G323" s="5" t="s">
        <v>437</v>
      </c>
      <c r="H323" s="1">
        <v>15</v>
      </c>
      <c r="I323" s="15">
        <f t="shared" si="13"/>
        <v>2.2000000000000002</v>
      </c>
      <c r="J323" s="21" t="s">
        <v>27</v>
      </c>
      <c r="K323" s="21">
        <v>12</v>
      </c>
      <c r="L323" s="21" t="s">
        <v>28</v>
      </c>
      <c r="M323" s="16">
        <v>10</v>
      </c>
      <c r="N323" s="25">
        <f>+VLOOKUP(A323,[1]Datos!A$2:H$2884,5,FALSE)</f>
        <v>44927</v>
      </c>
      <c r="O323" s="25">
        <f>+VLOOKUP(A323,[1]Datos!A$2:H$2884,6,FALSE)</f>
        <v>45291</v>
      </c>
      <c r="P323" s="18">
        <f>+VLOOKUP(A323,[1]Datos!A$2:H$2884,7,FALSE)</f>
        <v>33</v>
      </c>
      <c r="Q323" s="19" t="str">
        <f>+VLOOKUP(A323,[1]Datos!A$2:H$2884,8,FALSE)</f>
        <v>Gestión fortalecida con inversiones de las Autoridades Ambientales vinculadas al PDA de Antioquia y ESP; proyectos incorporados al PEI 2020-2023 a través del Comité Directivo. En el periodo 2020-2023 se tienen identificadas 147 intervenciones que impactan los sistemas de alcantarillado urbanos y rurales de 68 municipios de Antioquia; consolidándose un total de 79 intervenciones en sistemas de alcantarillado terminadas y puestas en operación (33 en 2023).</v>
      </c>
      <c r="R323" s="36">
        <v>20731338904</v>
      </c>
      <c r="S323" s="36">
        <v>1120308384</v>
      </c>
    </row>
    <row r="324" spans="1:19" ht="90" x14ac:dyDescent="0.25">
      <c r="A324" s="1" t="str">
        <f t="shared" si="11"/>
        <v>2021003050092Mpios Distritos STAR construido</v>
      </c>
      <c r="B324" s="5" t="s">
        <v>409</v>
      </c>
      <c r="C324" s="21" t="s">
        <v>434</v>
      </c>
      <c r="D324" s="20">
        <v>2021003050092</v>
      </c>
      <c r="E324" s="5" t="s">
        <v>435</v>
      </c>
      <c r="F324" s="5" t="s">
        <v>436</v>
      </c>
      <c r="G324" s="5" t="s">
        <v>438</v>
      </c>
      <c r="H324" s="1">
        <v>2</v>
      </c>
      <c r="I324" s="15">
        <f t="shared" si="13"/>
        <v>2</v>
      </c>
      <c r="J324" s="21" t="s">
        <v>27</v>
      </c>
      <c r="K324" s="21">
        <v>12</v>
      </c>
      <c r="L324" s="21" t="s">
        <v>28</v>
      </c>
      <c r="M324" s="16">
        <v>3</v>
      </c>
      <c r="N324" s="25">
        <f>+VLOOKUP(A324,[1]Datos!A$2:H$2884,5,FALSE)</f>
        <v>44927</v>
      </c>
      <c r="O324" s="25">
        <f>+VLOOKUP(A324,[1]Datos!A$2:H$2884,6,FALSE)</f>
        <v>45291</v>
      </c>
      <c r="P324" s="18">
        <f>+VLOOKUP(A324,[1]Datos!A$2:H$2884,7,FALSE)</f>
        <v>4</v>
      </c>
      <c r="Q324" s="19" t="str">
        <f>+VLOOKUP(A324,[1]Datos!A$2:H$2884,8,FALSE)</f>
        <v>Gestión fortalecida con inversiones de las Autoridades Ambientales vinculadas al PDA de Antioquia y ESP; proyectos incorporados al PEI 2020-2023 a través del Comité Directivo. Consolidándose un total de 14 municipios con sistema de tratamiento de aguas residuales intervenido a septiembre (4 terminados o puestos en operación en 2023)</v>
      </c>
    </row>
    <row r="325" spans="1:19" ht="60" x14ac:dyDescent="0.25">
      <c r="A325" s="1" t="str">
        <f t="shared" si="11"/>
        <v>2021003050092Viviendas aldo o SITAR rural</v>
      </c>
      <c r="B325" s="5" t="s">
        <v>409</v>
      </c>
      <c r="C325" s="21" t="s">
        <v>434</v>
      </c>
      <c r="D325" s="20">
        <v>2021003050092</v>
      </c>
      <c r="E325" s="5" t="s">
        <v>435</v>
      </c>
      <c r="F325" s="5" t="s">
        <v>436</v>
      </c>
      <c r="G325" s="5" t="s">
        <v>439</v>
      </c>
      <c r="H325" s="1">
        <v>2500</v>
      </c>
      <c r="I325" s="15">
        <f t="shared" si="13"/>
        <v>3.7080000000000002</v>
      </c>
      <c r="J325" s="21" t="s">
        <v>27</v>
      </c>
      <c r="K325" s="21">
        <v>12</v>
      </c>
      <c r="L325" s="21" t="s">
        <v>28</v>
      </c>
      <c r="M325" s="16">
        <v>6434</v>
      </c>
      <c r="N325" s="25">
        <f>+VLOOKUP(A325,[1]Datos!A$2:H$2884,5,FALSE)</f>
        <v>44927</v>
      </c>
      <c r="O325" s="25">
        <f>+VLOOKUP(A325,[1]Datos!A$2:H$2884,6,FALSE)</f>
        <v>45291</v>
      </c>
      <c r="P325" s="18">
        <f>+VLOOKUP(A325,[1]Datos!A$2:H$2884,7,FALSE)</f>
        <v>9270</v>
      </c>
      <c r="Q325" s="19" t="str">
        <f>+VLOOKUP(A325,[1]Datos!A$2:H$2884,8,FALSE)</f>
        <v xml:space="preserve">Este indicador será revisado una vez se expidan resultados consolidados para el sector, municipio por municipio, por parte de los distintos prestadores del servicio, la SSPD, el MVCT o el Departamento (Anuario Estadístico). </v>
      </c>
    </row>
    <row r="326" spans="1:19" ht="60" x14ac:dyDescent="0.25">
      <c r="A326" s="1" t="str">
        <f t="shared" si="11"/>
        <v>2021003050092Viviendas servicio aldo urbano</v>
      </c>
      <c r="B326" s="5" t="s">
        <v>409</v>
      </c>
      <c r="C326" s="21" t="s">
        <v>434</v>
      </c>
      <c r="D326" s="20">
        <v>2021003050092</v>
      </c>
      <c r="E326" s="5" t="s">
        <v>435</v>
      </c>
      <c r="F326" s="5" t="s">
        <v>436</v>
      </c>
      <c r="G326" s="5" t="s">
        <v>440</v>
      </c>
      <c r="H326" s="1">
        <v>1000</v>
      </c>
      <c r="I326" s="15">
        <f t="shared" si="13"/>
        <v>11.869</v>
      </c>
      <c r="J326" s="21" t="s">
        <v>27</v>
      </c>
      <c r="K326" s="21">
        <v>12</v>
      </c>
      <c r="L326" s="21" t="s">
        <v>28</v>
      </c>
      <c r="M326" s="16">
        <v>11034</v>
      </c>
      <c r="N326" s="25">
        <f>+VLOOKUP(A326,[1]Datos!A$2:H$2884,5,FALSE)</f>
        <v>44927</v>
      </c>
      <c r="O326" s="25">
        <f>+VLOOKUP(A326,[1]Datos!A$2:H$2884,6,FALSE)</f>
        <v>45291</v>
      </c>
      <c r="P326" s="18">
        <f>+VLOOKUP(A326,[1]Datos!A$2:H$2884,7,FALSE)</f>
        <v>11869</v>
      </c>
      <c r="Q326" s="19" t="str">
        <f>+VLOOKUP(A326,[1]Datos!A$2:H$2884,8,FALSE)</f>
        <v xml:space="preserve">Este indicador será revisado una vez se expidan resultados consolidados para el sector, municipio por municipio, por parte de los distintos prestadores del servicio, la SSPD, el MVCT o el Departamento (Anuario Estadístico). </v>
      </c>
    </row>
    <row r="327" spans="1:19" ht="75" x14ac:dyDescent="0.25">
      <c r="A327" s="1" t="str">
        <f t="shared" ref="A327:A390" si="14">+CONCATENATE(D327,G327)</f>
        <v>2021003050094Mpio PDA Manejo Empresarial APSB</v>
      </c>
      <c r="B327" s="5" t="s">
        <v>409</v>
      </c>
      <c r="C327" s="21" t="s">
        <v>441</v>
      </c>
      <c r="D327" s="20">
        <v>2021003050094</v>
      </c>
      <c r="E327" s="5" t="s">
        <v>442</v>
      </c>
      <c r="F327" s="5" t="s">
        <v>443</v>
      </c>
      <c r="G327" s="5" t="s">
        <v>444</v>
      </c>
      <c r="H327" s="1">
        <v>33</v>
      </c>
      <c r="I327" s="15">
        <f t="shared" si="13"/>
        <v>3</v>
      </c>
      <c r="J327" s="21" t="s">
        <v>27</v>
      </c>
      <c r="K327" s="21">
        <v>12</v>
      </c>
      <c r="L327" s="21" t="s">
        <v>28</v>
      </c>
      <c r="M327" s="16">
        <v>64</v>
      </c>
      <c r="N327" s="25">
        <f>+VLOOKUP(A327,[1]Datos!A$2:H$2884,5,FALSE)</f>
        <v>44927</v>
      </c>
      <c r="O327" s="25">
        <f>+VLOOKUP(A327,[1]Datos!A$2:H$2884,6,FALSE)</f>
        <v>45291</v>
      </c>
      <c r="P327" s="18">
        <f>+VLOOKUP(A327,[1]Datos!A$2:H$2884,7,FALSE)</f>
        <v>99</v>
      </c>
      <c r="Q327" s="19" t="str">
        <f>+VLOOKUP(A327,[1]Datos!A$2:H$2884,8,FALSE)</f>
        <v>Durante la vigencia 2023 se han realizado actuaciones con 99  municipios (7 nuevos), consolidándose un acumulado de 121 municipios con acompañamiento en 2020-2023. Las actuaciones continuaran siendo dirigidas a todos los municipios para efectos de la sostenibilidad de los servicios y del indicador de resultado.</v>
      </c>
      <c r="R327" s="36">
        <v>10000000000</v>
      </c>
      <c r="S327" s="36">
        <v>0</v>
      </c>
    </row>
    <row r="328" spans="1:19" ht="45" x14ac:dyDescent="0.25">
      <c r="A328" s="1" t="str">
        <f t="shared" si="14"/>
        <v>2021003050094Mpios forta rural servicios ED</v>
      </c>
      <c r="B328" s="5" t="s">
        <v>409</v>
      </c>
      <c r="C328" s="21" t="s">
        <v>441</v>
      </c>
      <c r="D328" s="20">
        <v>2021003050094</v>
      </c>
      <c r="E328" s="5" t="s">
        <v>442</v>
      </c>
      <c r="F328" s="5" t="s">
        <v>443</v>
      </c>
      <c r="G328" s="5" t="s">
        <v>445</v>
      </c>
      <c r="H328" s="1">
        <v>35</v>
      </c>
      <c r="I328" s="15">
        <f t="shared" si="13"/>
        <v>3</v>
      </c>
      <c r="J328" s="21" t="s">
        <v>27</v>
      </c>
      <c r="K328" s="21">
        <v>12</v>
      </c>
      <c r="L328" s="21" t="s">
        <v>28</v>
      </c>
      <c r="M328" s="16">
        <v>92</v>
      </c>
      <c r="N328" s="25">
        <f>+VLOOKUP(A328,[1]Datos!A$2:H$2884,5,FALSE)</f>
        <v>44927</v>
      </c>
      <c r="O328" s="25">
        <f>+VLOOKUP(A328,[1]Datos!A$2:H$2884,6,FALSE)</f>
        <v>45291</v>
      </c>
      <c r="P328" s="18">
        <f>+VLOOKUP(A328,[1]Datos!A$2:H$2884,7,FALSE)</f>
        <v>105</v>
      </c>
      <c r="Q328" s="19" t="str">
        <f>+VLOOKUP(A328,[1]Datos!A$2:H$2884,8,FALSE)</f>
        <v xml:space="preserve">Las actuaciones continuaran siendo dirigidas a todos los municipios para efectos de la sostenibilidad de los servicios y del indicador de resultado. </v>
      </c>
    </row>
    <row r="329" spans="1:19" ht="90" x14ac:dyDescent="0.25">
      <c r="A329" s="1" t="str">
        <f t="shared" si="14"/>
        <v>2021003050094Vinculación de Municipio al PDA</v>
      </c>
      <c r="B329" s="5" t="s">
        <v>409</v>
      </c>
      <c r="C329" s="21" t="s">
        <v>441</v>
      </c>
      <c r="D329" s="20">
        <v>2021003050094</v>
      </c>
      <c r="E329" s="5" t="s">
        <v>442</v>
      </c>
      <c r="F329" s="5" t="s">
        <v>443</v>
      </c>
      <c r="G329" s="5" t="s">
        <v>446</v>
      </c>
      <c r="H329" s="1">
        <v>10</v>
      </c>
      <c r="I329" s="15">
        <f t="shared" si="13"/>
        <v>9.6</v>
      </c>
      <c r="J329" s="21" t="s">
        <v>27</v>
      </c>
      <c r="K329" s="21">
        <v>12</v>
      </c>
      <c r="L329" s="21" t="s">
        <v>28</v>
      </c>
      <c r="M329" s="16">
        <v>96</v>
      </c>
      <c r="N329" s="25">
        <f>+VLOOKUP(A329,[1]Datos!A$2:H$2884,5,FALSE)</f>
        <v>44927</v>
      </c>
      <c r="O329" s="25">
        <f>+VLOOKUP(A329,[1]Datos!A$2:H$2884,6,FALSE)</f>
        <v>45291</v>
      </c>
      <c r="P329" s="18">
        <f>+VLOOKUP(A329,[1]Datos!A$2:H$2884,7,FALSE)</f>
        <v>96</v>
      </c>
      <c r="Q329" s="19" t="str">
        <f>+VLOOKUP(A329,[1]Datos!A$2:H$2884,8,FALSE)</f>
        <v>En 2023 se celebró convenio de vinculación con los municipios de Ébejico, San Pedro de Urabá y Chigorodó. La vinculación de los municipios al PDA Antioquia depende de la voluntad y autonomía de las administraciones y los concejos municipales. La Gerencia de Servicios Públicos, acompaña a los entes territoriales en las distintas etapas del proceso de vinculación.</v>
      </c>
    </row>
    <row r="330" spans="1:19" ht="45" x14ac:dyDescent="0.25">
      <c r="A330" s="1" t="str">
        <f t="shared" si="14"/>
        <v>2021003050094Mpio cumplimiento de indicadore</v>
      </c>
      <c r="B330" s="5" t="s">
        <v>409</v>
      </c>
      <c r="C330" s="21" t="s">
        <v>441</v>
      </c>
      <c r="D330" s="20">
        <v>2021003050094</v>
      </c>
      <c r="E330" s="5" t="s">
        <v>442</v>
      </c>
      <c r="F330" s="5" t="s">
        <v>443</v>
      </c>
      <c r="G330" s="5" t="s">
        <v>447</v>
      </c>
      <c r="H330" s="1">
        <v>25</v>
      </c>
      <c r="I330" s="15">
        <f t="shared" si="13"/>
        <v>4.96</v>
      </c>
      <c r="J330" s="21" t="s">
        <v>27</v>
      </c>
      <c r="K330" s="21">
        <v>12</v>
      </c>
      <c r="L330" s="21" t="s">
        <v>28</v>
      </c>
      <c r="M330" s="16">
        <v>122</v>
      </c>
      <c r="N330" s="25">
        <f>+VLOOKUP(A330,[1]Datos!A$2:H$2884,5,FALSE)</f>
        <v>44927</v>
      </c>
      <c r="O330" s="25">
        <f>+VLOOKUP(A330,[1]Datos!A$2:H$2884,6,FALSE)</f>
        <v>45291</v>
      </c>
      <c r="P330" s="18">
        <f>+VLOOKUP(A330,[1]Datos!A$2:H$2884,7,FALSE)</f>
        <v>124</v>
      </c>
      <c r="Q330" s="19" t="str">
        <f>+VLOOKUP(A330,[1]Datos!A$2:H$2884,8,FALSE)</f>
        <v xml:space="preserve">Las actuaciones continuaran siendo dirigidas a todos los municipios para efectos de la sostenibilidad de los servicios y del indicador de resultado. </v>
      </c>
    </row>
    <row r="331" spans="1:19" ht="60" x14ac:dyDescent="0.25">
      <c r="A331" s="1" t="str">
        <f t="shared" si="14"/>
        <v>2020003050021Apoyar proyectos especiales</v>
      </c>
      <c r="B331" s="5" t="s">
        <v>448</v>
      </c>
      <c r="C331" s="21" t="s">
        <v>449</v>
      </c>
      <c r="D331" s="20">
        <v>2020003050021</v>
      </c>
      <c r="E331" s="5" t="s">
        <v>450</v>
      </c>
      <c r="F331" s="5" t="s">
        <v>451</v>
      </c>
      <c r="G331" s="5" t="s">
        <v>452</v>
      </c>
      <c r="H331" s="1">
        <v>100</v>
      </c>
      <c r="I331" s="15">
        <f t="shared" si="13"/>
        <v>0.78</v>
      </c>
      <c r="J331" s="21" t="s">
        <v>105</v>
      </c>
      <c r="K331" s="21">
        <v>12</v>
      </c>
      <c r="L331" s="21" t="s">
        <v>28</v>
      </c>
      <c r="M331" s="16">
        <v>0.38</v>
      </c>
      <c r="N331" s="17" t="str">
        <f>+VLOOKUP(A331,[1]Datos!A$2:H$2884,5,FALSE)</f>
        <v>22.03.2023</v>
      </c>
      <c r="O331" s="17" t="str">
        <f>+VLOOKUP(A331,[1]Datos!A$2:H$2884,6,FALSE)</f>
        <v>30.12.2023</v>
      </c>
      <c r="P331" s="18">
        <f>+VLOOKUP(A331,[1]Datos!A$2:H$2884,7,FALSE)</f>
        <v>78</v>
      </c>
      <c r="Q331" s="19" t="str">
        <f>+VLOOKUP(A331,[1]Datos!A$2:H$2884,8,FALSE)</f>
        <v xml:space="preserve">Se apoya al Club Escuela de Ciclismo Orgullo Paisa, para el fomento, preparación y participación de los equipos de ciclismo femenino y masculino con proyección al alto rendimiento en las categorías Sub 23 y elites. </v>
      </c>
      <c r="R331" s="36">
        <v>38220038245</v>
      </c>
      <c r="S331" s="36">
        <v>13808177135</v>
      </c>
    </row>
    <row r="332" spans="1:19" ht="409.5" x14ac:dyDescent="0.25">
      <c r="A332" s="1" t="str">
        <f t="shared" si="14"/>
        <v>2020003050021Participar en eventos deportiv Nal e Int</v>
      </c>
      <c r="B332" s="5" t="s">
        <v>448</v>
      </c>
      <c r="C332" s="21" t="s">
        <v>449</v>
      </c>
      <c r="D332" s="20">
        <v>2020003050021</v>
      </c>
      <c r="E332" s="5" t="s">
        <v>450</v>
      </c>
      <c r="F332" s="5" t="s">
        <v>451</v>
      </c>
      <c r="G332" s="5" t="s">
        <v>453</v>
      </c>
      <c r="H332" s="1">
        <v>700</v>
      </c>
      <c r="I332" s="15">
        <f t="shared" si="13"/>
        <v>0.63714285714285712</v>
      </c>
      <c r="J332" s="21" t="s">
        <v>27</v>
      </c>
      <c r="K332" s="21">
        <v>12</v>
      </c>
      <c r="L332" s="21" t="s">
        <v>28</v>
      </c>
      <c r="M332" s="16">
        <v>397</v>
      </c>
      <c r="N332" s="17" t="str">
        <f>+VLOOKUP(A332,[1]Datos!A$2:H$2884,5,FALSE)</f>
        <v>01.04.2023</v>
      </c>
      <c r="O332" s="17" t="str">
        <f>+VLOOKUP(A332,[1]Datos!A$2:H$2884,6,FALSE)</f>
        <v>30.12.2023</v>
      </c>
      <c r="P332" s="18">
        <f>+VLOOKUP(A332,[1]Datos!A$2:H$2884,7,FALSE)</f>
        <v>446</v>
      </c>
      <c r="Q332" s="19" t="str">
        <f>+VLOOKUP(A332,[1]Datos!A$2:H$2884,8,FALSE)</f>
        <v>Durante el período reportado los atletas y para-atletas participaron en los siguientes eventos:  1-2Nacional Sub 25 femenil y varonil de Tejo, 3. Nacional Sub 35 de Bowling, 4. taça brasil ciclismo de pista. 5. valida copa nacional GW shimano de federación colombiana de ciclismo. 6. campeonato nacional de mtb de federación colombiana de ciclismo. 7. campeonato nacional mtb de federación colombiana de ciclismo. 8.   iii copa mezuena de fundación copa mezuena. 9 -10. campeonatos nacionales de ruta juvenil y prejuvenil. 11. 4° valida nacional Cartagena squash. 12. psa dallas squash. 13 -14. campeonato nacional juvenil masculino y femenino de voleibol. 15-16-17. campeonato nacional individual y doble masculino y femenino de tenis de mesa 18. club escuela de ciclismo orgullo paisa: vuelta a Antioquia. 19. campeonatos nacionales de pista. 20. clásica Carmen del Viboral. 21. prevuelta a Colombia. 22. vuelta a Colombia femenina. 23. liga antioqueña de squash:  psa méxico, psa argentina. 24. liga antioqueña de levantamiento de pesas: copa cuyabra. 25. liga antioqueña de gimnasia: nacional interligas paipa. 26. liga antioqueña de boxeo: tope bilateral con córdoba. 27. liga antioqueña de taekwondo: campamento pachuca méxico, campamento entrenamiento, copa ciudad de bogotá, copa ciudad de Bogotá,  28. liga de ciclismo de Antioquia: campeonato mundial junior.  29-30 liga antioqueña de fútbol: final nacional sub 19 y zonal nacional femenino. 31-32. liga antioqueña de rugby: concentración regional equipo sevens. 33. liga de desarrollo de Baloncesto. 34.  Torneo prejuegos de Futbol de salón. 35. Contender Croacia de Tenis mesa. 36. Campeonato Panamericano De Triatlón Sierra Nevada De Santa Marta 2023 De Liga Antioqueña De Triatlón, 37. Interligas juvenil y cadetes  de Arquería. 38. Open de Perú de Atletismo. 39. Final Wlba Fiba de Baloncesto. 40. Copa Colombia de Canotaje. 41. 3er nacional interligas  de Karate Do. 42.  Nacional interligas  de Tejo. 43. 21st SENIOR CMAS WORLD FINSWIMMING  OPEN WATER CHAMPIONSHIPS  de Liga antioqueña de actividades subacuáticas. 44. Clínica Por La  Federación - Teky De Palma  De Esquí Náutico. 45. III Parada Del Circuito Nacional De Wakeboard  De Esquí Náutico. 46.  Clásica Marinilla  de Club Escuela de Ciclismo Orgullo Paisa. 47. Vuelta a Boyacá  de Club Escuela de Ciclismo Orgullo Paisa. 48.  Clásico RCN de Club Escuela de Ciclismo Orgullo Paisa. 49. PSA INTERNACIONAL BRASIL de Squash</v>
      </c>
    </row>
    <row r="333" spans="1:19" ht="45" x14ac:dyDescent="0.25">
      <c r="A333" s="1" t="str">
        <f t="shared" si="14"/>
        <v>2020003050021Implementar Estrategia Deportiva</v>
      </c>
      <c r="B333" s="5" t="s">
        <v>448</v>
      </c>
      <c r="C333" s="21" t="s">
        <v>449</v>
      </c>
      <c r="D333" s="20">
        <v>2020003050021</v>
      </c>
      <c r="E333" s="5" t="s">
        <v>450</v>
      </c>
      <c r="F333" s="5" t="s">
        <v>451</v>
      </c>
      <c r="G333" s="5" t="s">
        <v>454</v>
      </c>
      <c r="H333" s="1">
        <v>100</v>
      </c>
      <c r="I333" s="15">
        <f t="shared" si="13"/>
        <v>0.56000000000000005</v>
      </c>
      <c r="J333" s="21" t="s">
        <v>27</v>
      </c>
      <c r="K333" s="21">
        <v>12</v>
      </c>
      <c r="L333" s="21" t="s">
        <v>28</v>
      </c>
      <c r="M333" s="16">
        <v>0.3</v>
      </c>
      <c r="N333" s="17" t="str">
        <f>+VLOOKUP(A333,[1]Datos!A$2:H$2884,5,FALSE)</f>
        <v>01.04.2023</v>
      </c>
      <c r="O333" s="17" t="str">
        <f>+VLOOKUP(A333,[1]Datos!A$2:H$2884,6,FALSE)</f>
        <v>30.12.2023</v>
      </c>
      <c r="P333" s="18">
        <f>+VLOOKUP(A333,[1]Datos!A$2:H$2884,7,FALSE)</f>
        <v>56</v>
      </c>
      <c r="Q333" s="19" t="str">
        <f>+VLOOKUP(A333,[1]Datos!A$2:H$2884,8,FALSE)</f>
        <v xml:space="preserve">Contratación de personal para acompañar la estrategia definida para la participación en Juegos Nacionales y Paranacionales. </v>
      </c>
    </row>
    <row r="334" spans="1:19" ht="45" x14ac:dyDescent="0.25">
      <c r="A334" s="1" t="str">
        <f t="shared" si="14"/>
        <v>2020003050021Participar Juegos Nal y Paranacionales</v>
      </c>
      <c r="B334" s="5" t="s">
        <v>448</v>
      </c>
      <c r="C334" s="21" t="s">
        <v>449</v>
      </c>
      <c r="D334" s="20">
        <v>2020003050021</v>
      </c>
      <c r="E334" s="21" t="s">
        <v>450</v>
      </c>
      <c r="F334" s="21" t="s">
        <v>451</v>
      </c>
      <c r="G334" s="21" t="s">
        <v>455</v>
      </c>
      <c r="H334" s="1">
        <v>2</v>
      </c>
      <c r="I334" s="15">
        <f t="shared" si="13"/>
        <v>1E-3</v>
      </c>
      <c r="J334" s="21" t="s">
        <v>27</v>
      </c>
      <c r="K334" s="21">
        <v>12</v>
      </c>
      <c r="L334" s="21" t="s">
        <v>28</v>
      </c>
      <c r="M334" s="16">
        <v>2E-3</v>
      </c>
      <c r="N334" s="17" t="str">
        <f>+VLOOKUP(A334,[1]Datos!A$2:H$2884,5,FALSE)</f>
        <v>01.11.2023</v>
      </c>
      <c r="O334" s="17" t="str">
        <f>+VLOOKUP(A334,[1]Datos!A$2:H$2884,6,FALSE)</f>
        <v>10.12.2023</v>
      </c>
      <c r="P334" s="18">
        <f>+VLOOKUP(A334,[1]Datos!A$2:H$2884,7,FALSE)</f>
        <v>2E-3</v>
      </c>
      <c r="Q334" s="19" t="str">
        <f>+VLOOKUP(A334,[1]Datos!A$2:H$2884,8,FALSE)</f>
        <v>Los Juegos Nacionales y ParaNacionales se llevaron a cabo en el mes de noviembre, a la fecha se  ha contratado el personal para la dirección operactiva de los Juegos</v>
      </c>
    </row>
    <row r="335" spans="1:19" ht="60" x14ac:dyDescent="0.25">
      <c r="A335" s="1" t="str">
        <f t="shared" si="14"/>
        <v>2020003050021Realizar eventos para la preparación</v>
      </c>
      <c r="B335" s="1" t="s">
        <v>448</v>
      </c>
      <c r="C335" s="21" t="s">
        <v>449</v>
      </c>
      <c r="D335" s="20">
        <v>2020003050021</v>
      </c>
      <c r="E335" s="5" t="s">
        <v>450</v>
      </c>
      <c r="F335" s="1" t="s">
        <v>451</v>
      </c>
      <c r="G335" s="16" t="s">
        <v>456</v>
      </c>
      <c r="H335" s="1">
        <v>1</v>
      </c>
      <c r="I335" s="15">
        <f t="shared" si="13"/>
        <v>17</v>
      </c>
      <c r="J335" s="1" t="s">
        <v>27</v>
      </c>
      <c r="K335" s="1">
        <v>8</v>
      </c>
      <c r="L335" s="1" t="s">
        <v>457</v>
      </c>
      <c r="M335" s="16">
        <v>17</v>
      </c>
      <c r="N335" s="17" t="str">
        <f>+VLOOKUP(A335,[1]Datos!A$2:H$2884,5,FALSE)</f>
        <v>01.03.2023</v>
      </c>
      <c r="O335" s="17" t="str">
        <f>+VLOOKUP(A335,[1]Datos!A$2:H$2884,6,FALSE)</f>
        <v>30.11.2023</v>
      </c>
      <c r="P335" s="18">
        <f>+VLOOKUP(A335,[1]Datos!A$2:H$2884,7,FALSE)</f>
        <v>17</v>
      </c>
      <c r="Q335" s="19" t="str">
        <f>+VLOOKUP(A335,[1]Datos!A$2:H$2884,8,FALSE)</f>
        <v xml:space="preserve">La a preparación psicológica, motivacional y de posicionamiento de atletas y para-atletas de la Selección Antioquia que participan de los Juegos Nacionales y Paranacionales, consta de la realización de varios eventos. </v>
      </c>
    </row>
    <row r="336" spans="1:19" ht="45" x14ac:dyDescent="0.25">
      <c r="A336" s="1" t="str">
        <f t="shared" si="14"/>
        <v>2020003050021Postular Candidatura JN 2027</v>
      </c>
      <c r="B336" s="1" t="s">
        <v>448</v>
      </c>
      <c r="C336" s="21" t="s">
        <v>458</v>
      </c>
      <c r="D336" s="20">
        <v>2020003050021</v>
      </c>
      <c r="E336" s="1" t="s">
        <v>450</v>
      </c>
      <c r="F336" s="1" t="s">
        <v>451</v>
      </c>
      <c r="G336" s="1" t="s">
        <v>459</v>
      </c>
      <c r="H336" s="1">
        <v>1</v>
      </c>
      <c r="I336" s="15">
        <f t="shared" si="13"/>
        <v>0</v>
      </c>
      <c r="J336" s="1" t="s">
        <v>27</v>
      </c>
      <c r="K336" s="1">
        <v>9</v>
      </c>
      <c r="L336" s="1" t="s">
        <v>460</v>
      </c>
      <c r="N336" s="17" t="str">
        <f>+VLOOKUP(A336,[1]Datos!A$2:H$2884,5,FALSE)</f>
        <v>27.04.2023</v>
      </c>
      <c r="O336" s="17" t="str">
        <f>+VLOOKUP(A336,[1]Datos!A$2:H$2884,6,FALSE)</f>
        <v>15.12.2023</v>
      </c>
      <c r="P336" s="18">
        <f>+VLOOKUP(A336,[1]Datos!A$2:H$2884,7,FALSE)</f>
        <v>0</v>
      </c>
      <c r="Q336" s="19" t="str">
        <f>+VLOOKUP(A336,[1]Datos!A$2:H$2884,8,FALSE)</f>
        <v xml:space="preserve">se avanza en un 90% con el desarrollo actividades de promoción y activación de marca en diferentes espacios y eventos; así mismo, se  Socializa con alcaldes y entes la propuesta. </v>
      </c>
    </row>
    <row r="337" spans="1:19" ht="45" x14ac:dyDescent="0.25">
      <c r="A337" s="1" t="str">
        <f t="shared" si="14"/>
        <v>2020003050022Realizar seguimiento a los centros</v>
      </c>
      <c r="B337" s="5" t="s">
        <v>448</v>
      </c>
      <c r="C337" s="21" t="s">
        <v>449</v>
      </c>
      <c r="D337" s="20">
        <v>2020003050022</v>
      </c>
      <c r="E337" s="5" t="s">
        <v>461</v>
      </c>
      <c r="F337" s="5" t="s">
        <v>462</v>
      </c>
      <c r="G337" s="5" t="s">
        <v>463</v>
      </c>
      <c r="H337" s="1">
        <v>100</v>
      </c>
      <c r="I337" s="15">
        <f t="shared" si="13"/>
        <v>0.6</v>
      </c>
      <c r="J337" s="21" t="s">
        <v>105</v>
      </c>
      <c r="K337" s="21">
        <v>12</v>
      </c>
      <c r="L337" s="21" t="s">
        <v>28</v>
      </c>
      <c r="M337" s="16">
        <v>0.53</v>
      </c>
      <c r="N337" s="17" t="str">
        <f>+VLOOKUP(A337,[1]Datos!A$2:H$2884,5,FALSE)</f>
        <v>16.01.2023</v>
      </c>
      <c r="O337" s="17" t="str">
        <f>+VLOOKUP(A337,[1]Datos!A$2:H$2884,6,FALSE)</f>
        <v>30.12.2023</v>
      </c>
      <c r="P337" s="18">
        <f>+VLOOKUP(A337,[1]Datos!A$2:H$2884,7,FALSE)</f>
        <v>60</v>
      </c>
      <c r="Q337" s="19" t="str">
        <f>+VLOOKUP(A337,[1]Datos!A$2:H$2884,8,FALSE)</f>
        <v xml:space="preserve">Apoyo Administrativo, técnico y logístico para el seguimiento a los convenios. Para este período se avanza en la elaboración de los documentos precontractuales. </v>
      </c>
      <c r="R337" s="36">
        <v>3674627317</v>
      </c>
      <c r="S337" s="36">
        <v>1646480330</v>
      </c>
    </row>
    <row r="338" spans="1:19" ht="30" x14ac:dyDescent="0.25">
      <c r="A338" s="1" t="str">
        <f t="shared" si="14"/>
        <v>2020003050022Operar centro de desarrollo de Canotaje</v>
      </c>
      <c r="B338" s="5" t="s">
        <v>448</v>
      </c>
      <c r="C338" s="21" t="s">
        <v>449</v>
      </c>
      <c r="D338" s="20">
        <v>2020003050022</v>
      </c>
      <c r="E338" s="5" t="s">
        <v>461</v>
      </c>
      <c r="F338" s="5" t="s">
        <v>462</v>
      </c>
      <c r="G338" s="5" t="s">
        <v>464</v>
      </c>
      <c r="H338" s="1">
        <v>30</v>
      </c>
      <c r="I338" s="15">
        <f t="shared" si="13"/>
        <v>2.4</v>
      </c>
      <c r="J338" s="21" t="s">
        <v>44</v>
      </c>
      <c r="K338" s="21">
        <v>12</v>
      </c>
      <c r="L338" s="21" t="s">
        <v>28</v>
      </c>
      <c r="M338" s="16">
        <v>72</v>
      </c>
      <c r="N338" s="17" t="str">
        <f>+VLOOKUP(A338,[1]Datos!A$2:H$2884,5,FALSE)</f>
        <v>01.04.2023</v>
      </c>
      <c r="O338" s="17" t="str">
        <f>+VLOOKUP(A338,[1]Datos!A$2:H$2884,6,FALSE)</f>
        <v>30.12.2023</v>
      </c>
      <c r="P338" s="18">
        <f>+VLOOKUP(A338,[1]Datos!A$2:H$2884,7,FALSE)</f>
        <v>72</v>
      </c>
      <c r="Q338" s="19" t="str">
        <f>+VLOOKUP(A338,[1]Datos!A$2:H$2884,8,FALSE)</f>
        <v xml:space="preserve">Atletas preparados en el Centros de Desarrollo Deportivo, a través de la suscripción del convenio con la Liga de Canotaje </v>
      </c>
    </row>
    <row r="339" spans="1:19" ht="30" x14ac:dyDescent="0.25">
      <c r="A339" s="1" t="str">
        <f t="shared" si="14"/>
        <v>2020003050022Operar centro de desarrollo de Pesas</v>
      </c>
      <c r="B339" s="5" t="s">
        <v>448</v>
      </c>
      <c r="C339" s="21" t="s">
        <v>449</v>
      </c>
      <c r="D339" s="20">
        <v>2020003050022</v>
      </c>
      <c r="E339" s="5" t="s">
        <v>461</v>
      </c>
      <c r="F339" s="5" t="s">
        <v>462</v>
      </c>
      <c r="G339" s="5" t="s">
        <v>465</v>
      </c>
      <c r="H339" s="1">
        <v>30</v>
      </c>
      <c r="I339" s="15">
        <f t="shared" si="13"/>
        <v>0.83333333333333337</v>
      </c>
      <c r="J339" s="21" t="s">
        <v>44</v>
      </c>
      <c r="K339" s="21">
        <v>12</v>
      </c>
      <c r="L339" s="21" t="s">
        <v>28</v>
      </c>
      <c r="M339" s="16">
        <v>25</v>
      </c>
      <c r="N339" s="17" t="str">
        <f>+VLOOKUP(A339,[1]Datos!A$2:H$2884,5,FALSE)</f>
        <v>01.04.2023</v>
      </c>
      <c r="O339" s="17" t="str">
        <f>+VLOOKUP(A339,[1]Datos!A$2:H$2884,6,FALSE)</f>
        <v>30.12.2023</v>
      </c>
      <c r="P339" s="18">
        <f>+VLOOKUP(A339,[1]Datos!A$2:H$2884,7,FALSE)</f>
        <v>25</v>
      </c>
      <c r="Q339" s="19" t="str">
        <f>+VLOOKUP(A339,[1]Datos!A$2:H$2884,8,FALSE)</f>
        <v xml:space="preserve">Atletas preparados en el Centros de Desarrollo Deportivo, a través de la suscripcióndel convenio con la Liga de Pesas </v>
      </c>
    </row>
    <row r="340" spans="1:19" ht="45" x14ac:dyDescent="0.25">
      <c r="A340" s="1" t="str">
        <f t="shared" si="14"/>
        <v>2020003050022Operar centro de desarrollo de Ciclismo</v>
      </c>
      <c r="B340" s="5" t="s">
        <v>448</v>
      </c>
      <c r="C340" s="21" t="s">
        <v>449</v>
      </c>
      <c r="D340" s="20">
        <v>2020003050022</v>
      </c>
      <c r="E340" s="5" t="s">
        <v>461</v>
      </c>
      <c r="F340" s="5" t="s">
        <v>462</v>
      </c>
      <c r="G340" s="5" t="s">
        <v>466</v>
      </c>
      <c r="H340" s="1">
        <v>500</v>
      </c>
      <c r="I340" s="15">
        <f t="shared" si="13"/>
        <v>0.20399999999999999</v>
      </c>
      <c r="J340" s="21" t="s">
        <v>44</v>
      </c>
      <c r="K340" s="21">
        <v>12</v>
      </c>
      <c r="L340" s="21" t="s">
        <v>28</v>
      </c>
      <c r="M340" s="16">
        <v>102</v>
      </c>
      <c r="N340" s="17" t="str">
        <f>+VLOOKUP(A340,[1]Datos!A$2:H$2884,5,FALSE)</f>
        <v>01.04.2023</v>
      </c>
      <c r="O340" s="17" t="str">
        <f>+VLOOKUP(A340,[1]Datos!A$2:H$2884,6,FALSE)</f>
        <v>30.12.2023</v>
      </c>
      <c r="P340" s="18">
        <f>+VLOOKUP(A340,[1]Datos!A$2:H$2884,7,FALSE)</f>
        <v>102</v>
      </c>
      <c r="Q340" s="19" t="str">
        <f>+VLOOKUP(A340,[1]Datos!A$2:H$2884,8,FALSE)</f>
        <v>Atletas preparados en el Centros de Desarrollo Deportivo, a través de la suscripción de convenios con la Liga de Ciclismo (16 MTB, 30 BMX, 56 en Ruta y Pista)</v>
      </c>
    </row>
    <row r="341" spans="1:19" ht="30" x14ac:dyDescent="0.25">
      <c r="A341" s="1" t="str">
        <f t="shared" si="14"/>
        <v>2020003050022Operar centro de desarrollo de Atletismo</v>
      </c>
      <c r="B341" s="5" t="s">
        <v>448</v>
      </c>
      <c r="C341" s="21" t="s">
        <v>449</v>
      </c>
      <c r="D341" s="20">
        <v>2020003050022</v>
      </c>
      <c r="E341" s="5" t="s">
        <v>461</v>
      </c>
      <c r="F341" s="5" t="s">
        <v>462</v>
      </c>
      <c r="G341" s="5" t="s">
        <v>467</v>
      </c>
      <c r="H341" s="1">
        <v>30</v>
      </c>
      <c r="I341" s="15">
        <f t="shared" si="13"/>
        <v>0.93333333333333335</v>
      </c>
      <c r="J341" s="21" t="s">
        <v>44</v>
      </c>
      <c r="K341" s="21">
        <v>12</v>
      </c>
      <c r="L341" s="21" t="s">
        <v>28</v>
      </c>
      <c r="M341" s="16">
        <v>28</v>
      </c>
      <c r="N341" s="17" t="str">
        <f>+VLOOKUP(A341,[1]Datos!A$2:H$2884,5,FALSE)</f>
        <v>01.04.2023</v>
      </c>
      <c r="O341" s="17" t="str">
        <f>+VLOOKUP(A341,[1]Datos!A$2:H$2884,6,FALSE)</f>
        <v>30.12.2023</v>
      </c>
      <c r="P341" s="18">
        <f>+VLOOKUP(A341,[1]Datos!A$2:H$2884,7,FALSE)</f>
        <v>28</v>
      </c>
      <c r="Q341" s="19" t="str">
        <f>+VLOOKUP(A341,[1]Datos!A$2:H$2884,8,FALSE)</f>
        <v>Atletas preparados en el Centros de Desarrollo Deportivo, a través de la suscripción del convenio con la Liga de Atletismo</v>
      </c>
    </row>
    <row r="342" spans="1:19" ht="30" x14ac:dyDescent="0.25">
      <c r="A342" s="1" t="str">
        <f t="shared" si="14"/>
        <v>2020003050022Operar centro de desarrollo Subacuáticas</v>
      </c>
      <c r="B342" s="1" t="s">
        <v>448</v>
      </c>
      <c r="C342" s="21" t="s">
        <v>449</v>
      </c>
      <c r="D342" s="20">
        <v>2020003050022</v>
      </c>
      <c r="E342" s="5" t="s">
        <v>461</v>
      </c>
      <c r="F342" s="1" t="s">
        <v>462</v>
      </c>
      <c r="G342" s="16" t="s">
        <v>468</v>
      </c>
      <c r="H342" s="1">
        <v>1</v>
      </c>
      <c r="I342" s="15">
        <f t="shared" si="13"/>
        <v>1</v>
      </c>
      <c r="J342" s="1" t="s">
        <v>27</v>
      </c>
      <c r="K342" s="1">
        <v>12</v>
      </c>
      <c r="L342" s="1" t="s">
        <v>28</v>
      </c>
      <c r="M342" s="16">
        <v>0</v>
      </c>
      <c r="N342" s="17" t="str">
        <f>+VLOOKUP(A342,[1]Datos!A$2:H$2884,5,FALSE)</f>
        <v>01.04.2023</v>
      </c>
      <c r="O342" s="17" t="str">
        <f>+VLOOKUP(A342,[1]Datos!A$2:H$2884,6,FALSE)</f>
        <v>30.12.2023</v>
      </c>
      <c r="P342" s="18">
        <f>+VLOOKUP(A342,[1]Datos!A$2:H$2884,7,FALSE)</f>
        <v>1</v>
      </c>
      <c r="Q342" s="19" t="str">
        <f>+VLOOKUP(A342,[1]Datos!A$2:H$2884,8,FALSE)</f>
        <v xml:space="preserve">Se suscribe convenio con la Liga Antioqueña de Actividades Subacúaticas para el fortalecimiento del potencial deportivo </v>
      </c>
    </row>
    <row r="343" spans="1:19" ht="30" x14ac:dyDescent="0.25">
      <c r="A343" s="1" t="str">
        <f t="shared" si="14"/>
        <v>2020003050022Adquirir insumos</v>
      </c>
      <c r="B343" s="1" t="s">
        <v>448</v>
      </c>
      <c r="C343" s="21" t="s">
        <v>458</v>
      </c>
      <c r="D343" s="20">
        <v>2020003050022</v>
      </c>
      <c r="E343" s="1" t="s">
        <v>461</v>
      </c>
      <c r="F343" s="1" t="s">
        <v>462</v>
      </c>
      <c r="G343" s="1" t="s">
        <v>469</v>
      </c>
      <c r="H343" s="1">
        <v>100</v>
      </c>
      <c r="I343" s="15">
        <f t="shared" si="13"/>
        <v>0</v>
      </c>
      <c r="J343" s="1" t="s">
        <v>105</v>
      </c>
      <c r="K343" s="1">
        <v>5</v>
      </c>
      <c r="L343" s="1" t="s">
        <v>356</v>
      </c>
      <c r="N343" s="17" t="str">
        <f>+VLOOKUP(A343,[1]Datos!A$2:H$2884,5,FALSE)</f>
        <v>01.08.2023</v>
      </c>
      <c r="O343" s="17" t="str">
        <f>+VLOOKUP(A343,[1]Datos!A$2:H$2884,6,FALSE)</f>
        <v>15.12.2023</v>
      </c>
      <c r="P343" s="18">
        <f>+VLOOKUP(A343,[1]Datos!A$2:H$2884,7,FALSE)</f>
        <v>0</v>
      </c>
      <c r="Q343" s="19" t="str">
        <f>+VLOOKUP(A343,[1]Datos!A$2:H$2884,8,FALSE)</f>
        <v>No se presenta avance a la fecha</v>
      </c>
    </row>
    <row r="344" spans="1:19" ht="60" x14ac:dyDescent="0.25">
      <c r="A344" s="1" t="str">
        <f t="shared" si="14"/>
        <v>2020003050024Recopilar las experiencias del SDC</v>
      </c>
      <c r="B344" s="5" t="s">
        <v>448</v>
      </c>
      <c r="C344" s="21" t="s">
        <v>470</v>
      </c>
      <c r="D344" s="20">
        <v>2020003050024</v>
      </c>
      <c r="E344" s="5" t="s">
        <v>471</v>
      </c>
      <c r="F344" s="5" t="s">
        <v>472</v>
      </c>
      <c r="G344" s="5" t="s">
        <v>473</v>
      </c>
      <c r="H344" s="1">
        <v>100</v>
      </c>
      <c r="I344" s="15" t="s">
        <v>71</v>
      </c>
      <c r="J344" s="21" t="s">
        <v>105</v>
      </c>
      <c r="K344" s="21">
        <v>12</v>
      </c>
      <c r="L344" s="21" t="s">
        <v>28</v>
      </c>
      <c r="M344" s="16" t="s">
        <v>71</v>
      </c>
      <c r="N344" s="17" t="str">
        <f>+VLOOKUP(A344,[1]Datos!A$2:H$2884,5,FALSE)</f>
        <v>NA</v>
      </c>
      <c r="O344" s="17" t="str">
        <f>+VLOOKUP(A344,[1]Datos!A$2:H$2884,6,FALSE)</f>
        <v>NA</v>
      </c>
      <c r="P344" s="18" t="str">
        <f>+VLOOKUP(A344,[1]Datos!A$2:H$2884,7,FALSE)</f>
        <v>NA</v>
      </c>
      <c r="Q344" s="19">
        <f>+VLOOKUP(A344,[1]Datos!A$2:H$2884,8,FALSE)</f>
        <v>0</v>
      </c>
      <c r="R344" s="36">
        <v>739518396</v>
      </c>
      <c r="S344" s="36">
        <v>116205743</v>
      </c>
    </row>
    <row r="345" spans="1:19" ht="60" x14ac:dyDescent="0.25">
      <c r="A345" s="1" t="str">
        <f t="shared" si="14"/>
        <v>2020003050024Realizar seguimiento a los programas</v>
      </c>
      <c r="B345" s="5" t="s">
        <v>448</v>
      </c>
      <c r="C345" s="21" t="s">
        <v>470</v>
      </c>
      <c r="D345" s="20">
        <v>2020003050024</v>
      </c>
      <c r="E345" s="5" t="s">
        <v>471</v>
      </c>
      <c r="F345" s="5" t="s">
        <v>472</v>
      </c>
      <c r="G345" s="5" t="s">
        <v>474</v>
      </c>
      <c r="H345" s="1">
        <v>100</v>
      </c>
      <c r="I345" s="15">
        <f>+P345/H345</f>
        <v>0.86</v>
      </c>
      <c r="J345" s="21" t="s">
        <v>105</v>
      </c>
      <c r="K345" s="21">
        <v>12</v>
      </c>
      <c r="L345" s="21" t="s">
        <v>28</v>
      </c>
      <c r="M345" s="16">
        <v>0.48</v>
      </c>
      <c r="N345" s="17" t="str">
        <f>+VLOOKUP(A345,[1]Datos!A$2:H$2884,5,FALSE)</f>
        <v>01.02.2023</v>
      </c>
      <c r="O345" s="17" t="str">
        <f>+VLOOKUP(A345,[1]Datos!A$2:H$2884,6,FALSE)</f>
        <v>30.12.2023</v>
      </c>
      <c r="P345" s="18">
        <f>+VLOOKUP(A345,[1]Datos!A$2:H$2884,7,FALSE)</f>
        <v>86</v>
      </c>
      <c r="Q345" s="19" t="str">
        <f>+VLOOKUP(A345,[1]Datos!A$2:H$2884,8,FALSE)</f>
        <v xml:space="preserve">Apoyo a la gestión en la estructuración de las estrategias del Sistema Departamental de Capacitación y seguimiento a la realización de las capacitaciones. </v>
      </c>
    </row>
    <row r="346" spans="1:19" ht="60" x14ac:dyDescent="0.25">
      <c r="A346" s="1" t="str">
        <f t="shared" si="14"/>
        <v>2020003050024Diseñar contenidos para la capacitación</v>
      </c>
      <c r="B346" s="5" t="s">
        <v>448</v>
      </c>
      <c r="C346" s="21" t="s">
        <v>470</v>
      </c>
      <c r="D346" s="20">
        <v>2020003050024</v>
      </c>
      <c r="E346" s="5" t="s">
        <v>471</v>
      </c>
      <c r="F346" s="5" t="s">
        <v>472</v>
      </c>
      <c r="G346" s="5" t="s">
        <v>475</v>
      </c>
      <c r="H346" s="1">
        <v>100</v>
      </c>
      <c r="I346" s="15" t="s">
        <v>71</v>
      </c>
      <c r="J346" s="21" t="s">
        <v>105</v>
      </c>
      <c r="K346" s="21">
        <v>12</v>
      </c>
      <c r="L346" s="21" t="s">
        <v>28</v>
      </c>
      <c r="M346" s="16" t="s">
        <v>71</v>
      </c>
      <c r="N346" s="17" t="str">
        <f>+VLOOKUP(A346,[1]Datos!A$2:H$2884,5,FALSE)</f>
        <v>NA</v>
      </c>
      <c r="O346" s="17" t="str">
        <f>+VLOOKUP(A346,[1]Datos!A$2:H$2884,6,FALSE)</f>
        <v>NA</v>
      </c>
      <c r="P346" s="18" t="str">
        <f>+VLOOKUP(A346,[1]Datos!A$2:H$2884,7,FALSE)</f>
        <v>NA</v>
      </c>
      <c r="Q346" s="19">
        <f>+VLOOKUP(A346,[1]Datos!A$2:H$2884,8,FALSE)</f>
        <v>0</v>
      </c>
    </row>
    <row r="347" spans="1:19" ht="210" x14ac:dyDescent="0.25">
      <c r="A347" s="1" t="str">
        <f t="shared" si="14"/>
        <v>2020003050024Realizar capacitac presencial y virtual</v>
      </c>
      <c r="B347" s="5" t="s">
        <v>448</v>
      </c>
      <c r="C347" s="21" t="s">
        <v>470</v>
      </c>
      <c r="D347" s="20">
        <v>2020003050024</v>
      </c>
      <c r="E347" s="5" t="s">
        <v>471</v>
      </c>
      <c r="F347" s="5" t="s">
        <v>472</v>
      </c>
      <c r="G347" s="5" t="s">
        <v>476</v>
      </c>
      <c r="H347" s="1">
        <v>31</v>
      </c>
      <c r="I347" s="15">
        <f t="shared" ref="I347:I354" si="15">+P347/H347</f>
        <v>0.87096774193548387</v>
      </c>
      <c r="J347" s="21" t="s">
        <v>27</v>
      </c>
      <c r="K347" s="21">
        <v>12</v>
      </c>
      <c r="L347" s="21" t="s">
        <v>28</v>
      </c>
      <c r="M347" s="16">
        <v>0</v>
      </c>
      <c r="N347" s="17" t="str">
        <f>+VLOOKUP(A347,[1]Datos!A$2:H$2884,5,FALSE)</f>
        <v>02.05.2023</v>
      </c>
      <c r="O347" s="17" t="str">
        <f>+VLOOKUP(A347,[1]Datos!A$2:H$2884,6,FALSE)</f>
        <v>31.10.2023</v>
      </c>
      <c r="P347" s="18">
        <f>+VLOOKUP(A347,[1]Datos!A$2:H$2884,7,FALSE)</f>
        <v>27</v>
      </c>
      <c r="Q347" s="19" t="str">
        <f>+VLOOKUP(A347,[1]Datos!A$2:H$2884,8,FALSE)</f>
        <v xml:space="preserve">Se han realizado Curso presencial de pedagogía y didáctica en el deporte, Curso Virtual de Administración Deportiva, Curso de Administración deportiva en la modalidad virtual, Curso presencial de ejercicio físico en el adulto mayor, Curso presencial de desarrollo de habilidades motrices básicas en Turbo, Puerto Nare, San Vicente Ferrer y Concordia, Curso presencial generalidades del deporte paralímpico y clasificación funcional, Curso de mantenimiento de escenarios deportivos, recreativos y de actividad física, Curso desarrollo de las capacidades físicas condicionales, Curso presencial generalidades del deporte paralímpico y clasificación funcional, Curso de fundamentos para el juzgamiento en Fútbol, Curso de entrenamiento deportivo en fútbol, Curso presencial generalidades del deporte paralímpico y clasificación funcional en el Oriente y Curso de fundamentos para el juzgamiento en Fútbol. </v>
      </c>
    </row>
    <row r="348" spans="1:19" ht="45" x14ac:dyDescent="0.25">
      <c r="A348" s="1" t="str">
        <f t="shared" si="14"/>
        <v>2020003050027Realizar seguimiento a los programas</v>
      </c>
      <c r="B348" s="5" t="s">
        <v>448</v>
      </c>
      <c r="C348" s="21" t="s">
        <v>477</v>
      </c>
      <c r="D348" s="20">
        <v>2020003050027</v>
      </c>
      <c r="E348" s="5" t="s">
        <v>478</v>
      </c>
      <c r="F348" s="5" t="s">
        <v>479</v>
      </c>
      <c r="G348" s="5" t="s">
        <v>474</v>
      </c>
      <c r="H348" s="1">
        <v>100</v>
      </c>
      <c r="I348" s="15">
        <f t="shared" si="15"/>
        <v>0.53</v>
      </c>
      <c r="J348" s="21" t="s">
        <v>105</v>
      </c>
      <c r="K348" s="21">
        <v>12</v>
      </c>
      <c r="L348" s="21" t="s">
        <v>28</v>
      </c>
      <c r="M348" s="16">
        <v>0.32</v>
      </c>
      <c r="N348" s="17" t="str">
        <f>+VLOOKUP(A348,[1]Datos!A$2:H$2884,5,FALSE)</f>
        <v>16.01.2023</v>
      </c>
      <c r="O348" s="17" t="str">
        <f>+VLOOKUP(A348,[1]Datos!A$2:H$2884,6,FALSE)</f>
        <v>30.12.2023</v>
      </c>
      <c r="P348" s="18">
        <f>+VLOOKUP(A348,[1]Datos!A$2:H$2884,7,FALSE)</f>
        <v>53</v>
      </c>
      <c r="Q348" s="19" t="str">
        <f>+VLOOKUP(A348,[1]Datos!A$2:H$2884,8,FALSE)</f>
        <v xml:space="preserve">Contratación para el apoyo a la gestión y ejecución de proyectos de infraestructura. </v>
      </c>
      <c r="R348" s="36">
        <v>92369469859</v>
      </c>
      <c r="S348" s="36">
        <v>17612528489</v>
      </c>
    </row>
    <row r="349" spans="1:19" ht="180" x14ac:dyDescent="0.25">
      <c r="A349" s="1" t="str">
        <f t="shared" si="14"/>
        <v>2020003050027Cofinanciar infraestructura deportiva</v>
      </c>
      <c r="B349" s="5" t="s">
        <v>448</v>
      </c>
      <c r="C349" s="21" t="s">
        <v>477</v>
      </c>
      <c r="D349" s="20">
        <v>2020003050027</v>
      </c>
      <c r="E349" s="5" t="s">
        <v>478</v>
      </c>
      <c r="F349" s="5" t="s">
        <v>479</v>
      </c>
      <c r="G349" s="5" t="s">
        <v>480</v>
      </c>
      <c r="H349" s="1">
        <v>15000</v>
      </c>
      <c r="I349" s="15">
        <f t="shared" si="15"/>
        <v>1.6773333333333333</v>
      </c>
      <c r="J349" s="21" t="s">
        <v>295</v>
      </c>
      <c r="K349" s="21">
        <v>12</v>
      </c>
      <c r="L349" s="21" t="s">
        <v>28</v>
      </c>
      <c r="M349" s="16">
        <v>10150</v>
      </c>
      <c r="N349" s="17" t="str">
        <f>+VLOOKUP(A349,[1]Datos!A$2:H$2884,5,FALSE)</f>
        <v>02.01.2023</v>
      </c>
      <c r="O349" s="17" t="str">
        <f>+VLOOKUP(A349,[1]Datos!A$2:H$2884,6,FALSE)</f>
        <v>30.12.2023</v>
      </c>
      <c r="P349" s="18">
        <f>+VLOOKUP(A349,[1]Datos!A$2:H$2884,7,FALSE)</f>
        <v>25160</v>
      </c>
      <c r="Q349" s="19" t="str">
        <f>+VLOOKUP(A349,[1]Datos!A$2:H$2884,8,FALSE)</f>
        <v xml:space="preserve">
El avance reportado obedece a la finalización de obras de infraestructura como a continuación se describe: "Adecuación del Coliseo Cubierto" del Municipio de San Rafael con una intervención de  1.243 M2; “Instalación del sistema de iluminación de la cancha de fútbol" del Municipio de San Francisco con una intervención de  7.000 M2; "Mejoramiento de dos (2) placas polideportivas (placa alterna al coliseo, placa CIC del tejar)" en el Municipio de San Rafael con una intervención de  1.907 M2.  Así mismo, se celebraron 35 nuevos contratos interadministrativos con los municipios, con el propósito de llevar a cabo los mejoramientos, adecuaciones y construcciones de la nueva infraestructura deportiva.  </v>
      </c>
    </row>
    <row r="350" spans="1:19" ht="45" x14ac:dyDescent="0.25">
      <c r="A350" s="1" t="str">
        <f t="shared" si="14"/>
        <v>2020003050027Realizar inventario escenarios deportivo</v>
      </c>
      <c r="B350" s="5" t="s">
        <v>448</v>
      </c>
      <c r="C350" s="21" t="s">
        <v>477</v>
      </c>
      <c r="D350" s="20">
        <v>2020003050027</v>
      </c>
      <c r="E350" s="5" t="s">
        <v>478</v>
      </c>
      <c r="F350" s="5" t="s">
        <v>479</v>
      </c>
      <c r="G350" s="5" t="s">
        <v>481</v>
      </c>
      <c r="H350" s="1">
        <v>1</v>
      </c>
      <c r="I350" s="15">
        <f t="shared" si="15"/>
        <v>95</v>
      </c>
      <c r="J350" s="21" t="s">
        <v>105</v>
      </c>
      <c r="K350" s="21">
        <v>12</v>
      </c>
      <c r="L350" s="21" t="s">
        <v>28</v>
      </c>
      <c r="M350" s="16">
        <v>0.95</v>
      </c>
      <c r="N350" s="17" t="str">
        <f>+VLOOKUP(A350,[1]Datos!A$2:H$2884,5,FALSE)</f>
        <v>16.02.2023</v>
      </c>
      <c r="O350" s="17" t="str">
        <f>+VLOOKUP(A350,[1]Datos!A$2:H$2884,6,FALSE)</f>
        <v>30.12.2023</v>
      </c>
      <c r="P350" s="18">
        <f>+VLOOKUP(A350,[1]Datos!A$2:H$2884,7,FALSE)</f>
        <v>95</v>
      </c>
      <c r="Q350" s="19" t="str">
        <f>+VLOOKUP(A350,[1]Datos!A$2:H$2884,8,FALSE)</f>
        <v xml:space="preserve">Se avanza en la georreferenciación y realización del inventario de los escenarios deportivos del Departamento de Antioquia. </v>
      </c>
    </row>
    <row r="351" spans="1:19" ht="45" x14ac:dyDescent="0.25">
      <c r="A351" s="1" t="str">
        <f t="shared" si="14"/>
        <v>2020003050027Adquirir insumos y servicios conexos</v>
      </c>
      <c r="B351" s="1" t="s">
        <v>448</v>
      </c>
      <c r="C351" s="21" t="s">
        <v>477</v>
      </c>
      <c r="D351" s="20">
        <v>2020003050027</v>
      </c>
      <c r="E351" s="5" t="s">
        <v>478</v>
      </c>
      <c r="F351" s="1" t="s">
        <v>479</v>
      </c>
      <c r="G351" s="16" t="s">
        <v>482</v>
      </c>
      <c r="H351" s="1">
        <v>1</v>
      </c>
      <c r="I351" s="15">
        <f t="shared" si="15"/>
        <v>0</v>
      </c>
      <c r="J351" s="1" t="s">
        <v>27</v>
      </c>
      <c r="K351" s="1">
        <v>12</v>
      </c>
      <c r="L351" s="1" t="s">
        <v>28</v>
      </c>
      <c r="M351" s="16">
        <v>0</v>
      </c>
      <c r="N351" s="17" t="str">
        <f>+VLOOKUP(A351,[1]Datos!A$2:H$2884,5,FALSE)</f>
        <v>01.04.2023</v>
      </c>
      <c r="O351" s="17" t="str">
        <f>+VLOOKUP(A351,[1]Datos!A$2:H$2884,6,FALSE)</f>
        <v>30.12.2023</v>
      </c>
      <c r="P351" s="18">
        <f>+VLOOKUP(A351,[1]Datos!A$2:H$2884,7,FALSE)</f>
        <v>0</v>
      </c>
      <c r="Q351" s="19" t="str">
        <f>+VLOOKUP(A351,[1]Datos!A$2:H$2884,8,FALSE)</f>
        <v xml:space="preserve">No presenta avanza en el período. </v>
      </c>
    </row>
    <row r="352" spans="1:19" ht="120" x14ac:dyDescent="0.25">
      <c r="A352" s="1" t="str">
        <f t="shared" si="14"/>
        <v>2020003050027Realizar Interventoría  Parque Tulio O</v>
      </c>
      <c r="B352" s="1" t="s">
        <v>448</v>
      </c>
      <c r="C352" s="21" t="s">
        <v>483</v>
      </c>
      <c r="D352" s="20">
        <v>2020003050027</v>
      </c>
      <c r="E352" s="1" t="s">
        <v>478</v>
      </c>
      <c r="F352" s="1" t="s">
        <v>479</v>
      </c>
      <c r="G352" s="1" t="s">
        <v>484</v>
      </c>
      <c r="H352" s="1">
        <v>1</v>
      </c>
      <c r="I352" s="15">
        <f t="shared" si="15"/>
        <v>1</v>
      </c>
      <c r="J352" s="1" t="s">
        <v>27</v>
      </c>
      <c r="K352" s="1">
        <v>12</v>
      </c>
      <c r="L352" s="1" t="s">
        <v>28</v>
      </c>
      <c r="N352" s="17" t="str">
        <f>+VLOOKUP(A352,[1]Datos!A$2:H$2884,5,FALSE)</f>
        <v>01.04.2023</v>
      </c>
      <c r="O352" s="17" t="str">
        <f>+VLOOKUP(A352,[1]Datos!A$2:H$2884,6,FALSE)</f>
        <v>30.12.2023</v>
      </c>
      <c r="P352" s="18">
        <f>+VLOOKUP(A352,[1]Datos!A$2:H$2884,7,FALSE)</f>
        <v>1</v>
      </c>
      <c r="Q352" s="19" t="str">
        <f>+VLOOKUP(A352,[1]Datos!A$2:H$2884,8,FALSE)</f>
        <v>Se suscribió contratos para la construcción y rehabilitación de las obras requeridas para poner en funcionamiento el parque metropolitano de deportes a motor Tulio Ospina del municipio de Bello, Antioquia y prestación de servicios profesionales para el programa de arqueología preventiva, cuya autorización de intervención arqueológica es la numero 8451 de noviembre 8 de 2019 y sus respectivas adendas expedida por el instituto colombiano de arqueología e historia.</v>
      </c>
    </row>
    <row r="353" spans="1:19" ht="120" x14ac:dyDescent="0.25">
      <c r="A353" s="1" t="str">
        <f t="shared" si="14"/>
        <v>2020003050027Construir Parque Metropolitano Tulio Osp</v>
      </c>
      <c r="B353" s="1" t="s">
        <v>448</v>
      </c>
      <c r="C353" s="21" t="s">
        <v>483</v>
      </c>
      <c r="D353" s="20">
        <v>2020003050027</v>
      </c>
      <c r="E353" s="1" t="s">
        <v>478</v>
      </c>
      <c r="F353" s="1" t="s">
        <v>479</v>
      </c>
      <c r="G353" s="1" t="s">
        <v>485</v>
      </c>
      <c r="H353" s="1">
        <v>1</v>
      </c>
      <c r="I353" s="15">
        <f t="shared" si="15"/>
        <v>1</v>
      </c>
      <c r="J353" s="1" t="s">
        <v>27</v>
      </c>
      <c r="K353" s="1">
        <v>12</v>
      </c>
      <c r="L353" s="1" t="s">
        <v>28</v>
      </c>
      <c r="N353" s="17" t="str">
        <f>+VLOOKUP(A353,[1]Datos!A$2:H$2884,5,FALSE)</f>
        <v>01.04.2023</v>
      </c>
      <c r="O353" s="17" t="str">
        <f>+VLOOKUP(A353,[1]Datos!A$2:H$2884,6,FALSE)</f>
        <v>30.12.2023</v>
      </c>
      <c r="P353" s="18">
        <f>+VLOOKUP(A353,[1]Datos!A$2:H$2884,7,FALSE)</f>
        <v>1</v>
      </c>
      <c r="Q353" s="19" t="str">
        <f>+VLOOKUP(A353,[1]Datos!A$2:H$2884,8,FALSE)</f>
        <v>Ejecución de contratos para la construcción y rehabilitación de las obras requeridas para poner en funcionamiento el parque metropolitano de deportes a motor Tulio Ospina del municipio de Bello, Antioquia y prestación de servicios profesionales para el programa de arqueología preventiva, cuya autorización de intervención arqueológica es la numero 8451 de noviembre 8 de 2019 y sus respectivas adendas expedida por el instituto colombiano de arqueología e historia.</v>
      </c>
    </row>
    <row r="354" spans="1:19" ht="90" x14ac:dyDescent="0.25">
      <c r="A354" s="1" t="str">
        <f t="shared" si="14"/>
        <v>2020003050028Construir escenarios y equipam (Fase 3)</v>
      </c>
      <c r="B354" s="5" t="s">
        <v>448</v>
      </c>
      <c r="C354" s="21" t="s">
        <v>477</v>
      </c>
      <c r="D354" s="20">
        <v>2020003050028</v>
      </c>
      <c r="E354" s="5" t="s">
        <v>486</v>
      </c>
      <c r="F354" s="5" t="s">
        <v>487</v>
      </c>
      <c r="G354" s="5" t="s">
        <v>488</v>
      </c>
      <c r="H354" s="1">
        <v>3</v>
      </c>
      <c r="I354" s="15">
        <f t="shared" si="15"/>
        <v>0.66666666666666663</v>
      </c>
      <c r="J354" s="21" t="s">
        <v>27</v>
      </c>
      <c r="K354" s="21">
        <v>12</v>
      </c>
      <c r="L354" s="21" t="s">
        <v>28</v>
      </c>
      <c r="M354" s="16">
        <v>0</v>
      </c>
      <c r="N354" s="17" t="str">
        <f>+VLOOKUP(A354,[1]Datos!A$2:H$2884,5,FALSE)</f>
        <v>01.03.2023</v>
      </c>
      <c r="O354" s="17" t="str">
        <f>+VLOOKUP(A354,[1]Datos!A$2:H$2884,6,FALSE)</f>
        <v>30.12.2023</v>
      </c>
      <c r="P354" s="18">
        <f>+VLOOKUP(A354,[1]Datos!A$2:H$2884,7,FALSE)</f>
        <v>2</v>
      </c>
      <c r="Q354" s="19" t="str">
        <f>+VLOOKUP(A354,[1]Datos!A$2:H$2884,8,FALSE)</f>
        <v xml:space="preserve">Se finalizacon dos unidades de vida de Antioquia UVA: Construcción de las obras complementarias de infraestructura deportiva del proyecto sacúdete al parque del municipio de puerto Nare, Antioquia y  Construcción de obras complementarias de infraestructura deportiva del proyecto sacúdete al parque del municipio de Pueblorrico. </v>
      </c>
      <c r="R354" s="36">
        <v>10424564838</v>
      </c>
      <c r="S354" s="36">
        <v>4522045884</v>
      </c>
    </row>
    <row r="355" spans="1:19" ht="30" x14ac:dyDescent="0.25">
      <c r="A355" s="1" t="str">
        <f t="shared" si="14"/>
        <v>2020003050028Realizar diseños (Fase2)</v>
      </c>
      <c r="B355" s="5" t="s">
        <v>448</v>
      </c>
      <c r="C355" s="21" t="s">
        <v>477</v>
      </c>
      <c r="D355" s="20">
        <v>2020003050028</v>
      </c>
      <c r="E355" s="5" t="s">
        <v>486</v>
      </c>
      <c r="F355" s="5" t="s">
        <v>487</v>
      </c>
      <c r="G355" s="5" t="s">
        <v>489</v>
      </c>
      <c r="H355" s="1">
        <v>3</v>
      </c>
      <c r="I355" s="15" t="s">
        <v>71</v>
      </c>
      <c r="J355" s="21" t="s">
        <v>27</v>
      </c>
      <c r="K355" s="21">
        <v>12</v>
      </c>
      <c r="L355" s="21" t="s">
        <v>28</v>
      </c>
      <c r="M355" s="16" t="s">
        <v>71</v>
      </c>
      <c r="N355" s="17" t="str">
        <f>+VLOOKUP(A355,[1]Datos!A$2:H$2884,5,FALSE)</f>
        <v>NA</v>
      </c>
      <c r="O355" s="17" t="str">
        <f>+VLOOKUP(A355,[1]Datos!A$2:H$2884,6,FALSE)</f>
        <v>NA</v>
      </c>
      <c r="P355" s="18" t="str">
        <f>+VLOOKUP(A355,[1]Datos!A$2:H$2884,7,FALSE)</f>
        <v>NA</v>
      </c>
      <c r="Q355" s="19">
        <f>+VLOOKUP(A355,[1]Datos!A$2:H$2884,8,FALSE)</f>
        <v>0</v>
      </c>
    </row>
    <row r="356" spans="1:19" ht="30" x14ac:dyDescent="0.25">
      <c r="A356" s="1" t="str">
        <f t="shared" si="14"/>
        <v>2020003050028Definir modelo de ocupación (Fase1)</v>
      </c>
      <c r="B356" s="5" t="s">
        <v>448</v>
      </c>
      <c r="C356" s="21" t="s">
        <v>477</v>
      </c>
      <c r="D356" s="20">
        <v>2020003050028</v>
      </c>
      <c r="E356" s="5" t="s">
        <v>486</v>
      </c>
      <c r="F356" s="5" t="s">
        <v>487</v>
      </c>
      <c r="G356" s="5" t="s">
        <v>490</v>
      </c>
      <c r="H356" s="1">
        <v>3</v>
      </c>
      <c r="I356" s="15" t="s">
        <v>71</v>
      </c>
      <c r="J356" s="21" t="s">
        <v>27</v>
      </c>
      <c r="K356" s="21">
        <v>12</v>
      </c>
      <c r="L356" s="21" t="s">
        <v>28</v>
      </c>
      <c r="M356" s="16" t="s">
        <v>71</v>
      </c>
      <c r="N356" s="17" t="str">
        <f>+VLOOKUP(A356,[1]Datos!A$2:H$2884,5,FALSE)</f>
        <v>NA</v>
      </c>
      <c r="O356" s="17" t="str">
        <f>+VLOOKUP(A356,[1]Datos!A$2:H$2884,6,FALSE)</f>
        <v>NA</v>
      </c>
      <c r="P356" s="18" t="str">
        <f>+VLOOKUP(A356,[1]Datos!A$2:H$2884,7,FALSE)</f>
        <v>NA</v>
      </c>
      <c r="Q356" s="19">
        <f>+VLOOKUP(A356,[1]Datos!A$2:H$2884,8,FALSE)</f>
        <v>0</v>
      </c>
    </row>
    <row r="357" spans="1:19" ht="30" x14ac:dyDescent="0.25">
      <c r="A357" s="1" t="str">
        <f t="shared" si="14"/>
        <v>2020003050028Realizar seguimiento a las actividades</v>
      </c>
      <c r="B357" s="1" t="s">
        <v>448</v>
      </c>
      <c r="C357" s="21" t="s">
        <v>477</v>
      </c>
      <c r="D357" s="20">
        <v>2020003050028</v>
      </c>
      <c r="E357" s="5" t="s">
        <v>486</v>
      </c>
      <c r="F357" s="1" t="s">
        <v>487</v>
      </c>
      <c r="G357" s="16" t="s">
        <v>491</v>
      </c>
      <c r="H357" s="1">
        <v>1</v>
      </c>
      <c r="I357" s="15">
        <f>+P357/H357</f>
        <v>1</v>
      </c>
      <c r="J357" s="1" t="s">
        <v>27</v>
      </c>
      <c r="K357" s="1">
        <v>12</v>
      </c>
      <c r="L357" s="1" t="s">
        <v>28</v>
      </c>
      <c r="M357" s="16">
        <v>1</v>
      </c>
      <c r="N357" s="17" t="str">
        <f>+VLOOKUP(A357,[1]Datos!A$2:H$2884,5,FALSE)</f>
        <v>16.01.2023</v>
      </c>
      <c r="O357" s="17" t="str">
        <f>+VLOOKUP(A357,[1]Datos!A$2:H$2884,6,FALSE)</f>
        <v>30.12.2023</v>
      </c>
      <c r="P357" s="18">
        <f>+VLOOKUP(A357,[1]Datos!A$2:H$2884,7,FALSE)</f>
        <v>1</v>
      </c>
      <c r="Q357" s="19" t="str">
        <f>+VLOOKUP(A357,[1]Datos!A$2:H$2884,8,FALSE)</f>
        <v>Contratación de profesionales para el apoyo a la gestión en las etapas de planeación, ejecución, seguimiento y evaluación</v>
      </c>
    </row>
    <row r="358" spans="1:19" ht="90" x14ac:dyDescent="0.25">
      <c r="A358" s="1" t="str">
        <f t="shared" si="14"/>
        <v>2020003050029Construir escenarios y equipamientos</v>
      </c>
      <c r="B358" s="5" t="s">
        <v>448</v>
      </c>
      <c r="C358" s="21" t="s">
        <v>477</v>
      </c>
      <c r="D358" s="20">
        <v>2020003050029</v>
      </c>
      <c r="E358" s="5" t="s">
        <v>492</v>
      </c>
      <c r="F358" s="5" t="s">
        <v>493</v>
      </c>
      <c r="G358" s="5" t="s">
        <v>494</v>
      </c>
      <c r="H358" s="1">
        <v>50</v>
      </c>
      <c r="I358" s="15">
        <f>+P358/H358</f>
        <v>0</v>
      </c>
      <c r="J358" s="21" t="s">
        <v>105</v>
      </c>
      <c r="K358" s="21">
        <v>12</v>
      </c>
      <c r="L358" s="21" t="s">
        <v>28</v>
      </c>
      <c r="M358" s="16">
        <v>0</v>
      </c>
      <c r="N358" s="17" t="str">
        <f>+VLOOKUP(A358,[1]Datos!A$2:H$2884,5,FALSE)</f>
        <v>01.07.2023</v>
      </c>
      <c r="O358" s="17" t="str">
        <f>+VLOOKUP(A358,[1]Datos!A$2:H$2884,6,FALSE)</f>
        <v>30.12.2023</v>
      </c>
      <c r="P358" s="18">
        <f>+VLOOKUP(A358,[1]Datos!A$2:H$2884,7,FALSE)</f>
        <v>0</v>
      </c>
      <c r="Q358" s="19" t="str">
        <f>+VLOOKUP(A358,[1]Datos!A$2:H$2884,8,FALSE)</f>
        <v>el recurso aportado por  INDEPORTES ANTIOQUIA para la construcción del CAR fue entregado al municipio Apartado en la vigencia 2022.  el Municipio es responsable de ejecutar las obras a la fecha no se presentaron modificaciones contractuales, se sigue a la espera del inicio, el cual depende de la coordinación entre interventoría y constructor</v>
      </c>
      <c r="R358" s="36">
        <v>183810303</v>
      </c>
      <c r="S358" s="36">
        <v>96276013</v>
      </c>
    </row>
    <row r="359" spans="1:19" ht="30" x14ac:dyDescent="0.25">
      <c r="A359" s="1" t="str">
        <f t="shared" si="14"/>
        <v>2020003050029Realizar seguimiento a obras de infraest</v>
      </c>
      <c r="B359" s="1" t="s">
        <v>448</v>
      </c>
      <c r="C359" s="21" t="s">
        <v>477</v>
      </c>
      <c r="D359" s="20">
        <v>2020003050029</v>
      </c>
      <c r="E359" s="5" t="s">
        <v>492</v>
      </c>
      <c r="F359" s="1" t="s">
        <v>493</v>
      </c>
      <c r="G359" s="16" t="s">
        <v>495</v>
      </c>
      <c r="H359" s="1">
        <v>1</v>
      </c>
      <c r="I359" s="15">
        <f>+P359/H359</f>
        <v>1</v>
      </c>
      <c r="J359" s="1" t="s">
        <v>27</v>
      </c>
      <c r="K359" s="1">
        <v>12</v>
      </c>
      <c r="L359" s="1" t="s">
        <v>28</v>
      </c>
      <c r="M359" s="16">
        <v>1</v>
      </c>
      <c r="N359" s="17" t="str">
        <f>+VLOOKUP(A359,[1]Datos!A$2:H$2884,5,FALSE)</f>
        <v>16.01.2023</v>
      </c>
      <c r="O359" s="17" t="str">
        <f>+VLOOKUP(A359,[1]Datos!A$2:H$2884,6,FALSE)</f>
        <v>30.12.2023</v>
      </c>
      <c r="P359" s="18">
        <f>+VLOOKUP(A359,[1]Datos!A$2:H$2884,7,FALSE)</f>
        <v>1</v>
      </c>
      <c r="Q359" s="19" t="str">
        <f>+VLOOKUP(A359,[1]Datos!A$2:H$2884,8,FALSE)</f>
        <v>Contratación de profesionales para el seguimiento y evaluación</v>
      </c>
    </row>
    <row r="360" spans="1:19" ht="60" x14ac:dyDescent="0.25">
      <c r="A360" s="1" t="str">
        <f t="shared" si="14"/>
        <v>2020003050030Adquirir implementación actividad física</v>
      </c>
      <c r="B360" s="5" t="s">
        <v>448</v>
      </c>
      <c r="C360" s="21" t="s">
        <v>496</v>
      </c>
      <c r="D360" s="20">
        <v>2020003050030</v>
      </c>
      <c r="E360" s="5" t="s">
        <v>497</v>
      </c>
      <c r="F360" s="5" t="s">
        <v>498</v>
      </c>
      <c r="G360" s="5" t="s">
        <v>499</v>
      </c>
      <c r="H360" s="1">
        <v>21</v>
      </c>
      <c r="I360" s="15">
        <f>+P360/H360</f>
        <v>0</v>
      </c>
      <c r="J360" s="21" t="s">
        <v>27</v>
      </c>
      <c r="K360" s="21">
        <v>12</v>
      </c>
      <c r="L360" s="21" t="s">
        <v>28</v>
      </c>
      <c r="M360" s="16">
        <v>0</v>
      </c>
      <c r="N360" s="17" t="str">
        <f>+VLOOKUP(A360,[1]Datos!A$2:H$2884,5,FALSE)</f>
        <v>02.05.2023</v>
      </c>
      <c r="O360" s="17" t="str">
        <f>+VLOOKUP(A360,[1]Datos!A$2:H$2884,6,FALSE)</f>
        <v>30.12.2023</v>
      </c>
      <c r="P360" s="18">
        <f>+VLOOKUP(A360,[1]Datos!A$2:H$2884,7,FALSE)</f>
        <v>0</v>
      </c>
      <c r="Q360" s="19" t="str">
        <f>+VLOOKUP(A360,[1]Datos!A$2:H$2884,8,FALSE)</f>
        <v xml:space="preserve">Se adjudica el contrato a la Empresa Movitronic S.A.S. por medio del cual se entregarán los 40 Centros de Promoción de la Salud (CPS).   Se avanza en el proceso de importación por parte del contratista para la nacionalización de los implementos. </v>
      </c>
      <c r="R360" s="36">
        <v>7267129674</v>
      </c>
      <c r="S360" s="36">
        <v>3302640209</v>
      </c>
    </row>
    <row r="361" spans="1:19" ht="60" x14ac:dyDescent="0.25">
      <c r="A361" s="1" t="str">
        <f t="shared" si="14"/>
        <v>2020003050030Realizar eventos masivos</v>
      </c>
      <c r="B361" s="5" t="s">
        <v>448</v>
      </c>
      <c r="C361" s="21" t="s">
        <v>496</v>
      </c>
      <c r="D361" s="20">
        <v>2020003050030</v>
      </c>
      <c r="E361" s="5" t="s">
        <v>497</v>
      </c>
      <c r="F361" s="5" t="s">
        <v>498</v>
      </c>
      <c r="G361" s="5" t="s">
        <v>500</v>
      </c>
      <c r="H361" s="1">
        <v>7</v>
      </c>
      <c r="I361" s="15">
        <f>+P361/H361</f>
        <v>0.42857142857142855</v>
      </c>
      <c r="J361" s="21" t="s">
        <v>27</v>
      </c>
      <c r="K361" s="21">
        <v>12</v>
      </c>
      <c r="L361" s="21" t="s">
        <v>28</v>
      </c>
      <c r="M361" s="16">
        <v>1</v>
      </c>
      <c r="N361" s="17" t="str">
        <f>+VLOOKUP(A361,[1]Datos!A$2:H$2884,5,FALSE)</f>
        <v>13.04.2023</v>
      </c>
      <c r="O361" s="17" t="str">
        <f>+VLOOKUP(A361,[1]Datos!A$2:H$2884,6,FALSE)</f>
        <v>30.12.2023</v>
      </c>
      <c r="P361" s="18">
        <f>+VLOOKUP(A361,[1]Datos!A$2:H$2884,7,FALSE)</f>
        <v>3</v>
      </c>
      <c r="Q361" s="19" t="str">
        <f>+VLOOKUP(A361,[1]Datos!A$2:H$2884,8,FALSE)</f>
        <v>Para esta vigencia se han realizado 3 eventos: Celebración del Día Mundial de la Actividad Física, "Por su salud, báilelo pues" y la Semana Nacional de Hábitos y Estilos de Vida Saludable</v>
      </c>
    </row>
    <row r="362" spans="1:19" ht="60" x14ac:dyDescent="0.25">
      <c r="A362" s="1" t="str">
        <f t="shared" si="14"/>
        <v>2020003050030Realizar estudios sobre actividad física</v>
      </c>
      <c r="B362" s="5" t="s">
        <v>448</v>
      </c>
      <c r="C362" s="21" t="s">
        <v>496</v>
      </c>
      <c r="D362" s="20">
        <v>2020003050030</v>
      </c>
      <c r="E362" s="5" t="s">
        <v>497</v>
      </c>
      <c r="F362" s="5" t="s">
        <v>498</v>
      </c>
      <c r="G362" s="5" t="s">
        <v>501</v>
      </c>
      <c r="H362" s="1">
        <v>1</v>
      </c>
      <c r="I362" s="15" t="s">
        <v>71</v>
      </c>
      <c r="J362" s="21" t="s">
        <v>27</v>
      </c>
      <c r="K362" s="21">
        <v>12</v>
      </c>
      <c r="L362" s="21" t="s">
        <v>28</v>
      </c>
      <c r="M362" s="16" t="s">
        <v>71</v>
      </c>
      <c r="N362" s="17" t="str">
        <f>+VLOOKUP(A362,[1]Datos!A$2:H$2884,5,FALSE)</f>
        <v>NA</v>
      </c>
      <c r="O362" s="17" t="str">
        <f>+VLOOKUP(A362,[1]Datos!A$2:H$2884,6,FALSE)</f>
        <v>NA</v>
      </c>
      <c r="P362" s="18" t="str">
        <f>+VLOOKUP(A362,[1]Datos!A$2:H$2884,7,FALSE)</f>
        <v>NA</v>
      </c>
      <c r="Q362" s="19">
        <f>+VLOOKUP(A362,[1]Datos!A$2:H$2884,8,FALSE)</f>
        <v>0</v>
      </c>
    </row>
    <row r="363" spans="1:19" ht="60" x14ac:dyDescent="0.25">
      <c r="A363" s="1" t="str">
        <f t="shared" si="14"/>
        <v>2020003050030Implementar juegos de actividad física</v>
      </c>
      <c r="B363" s="5" t="s">
        <v>448</v>
      </c>
      <c r="C363" s="21" t="s">
        <v>496</v>
      </c>
      <c r="D363" s="20">
        <v>2020003050030</v>
      </c>
      <c r="E363" s="5" t="s">
        <v>497</v>
      </c>
      <c r="F363" s="5" t="s">
        <v>498</v>
      </c>
      <c r="G363" s="5" t="s">
        <v>502</v>
      </c>
      <c r="H363" s="1">
        <v>43</v>
      </c>
      <c r="I363" s="15" t="s">
        <v>71</v>
      </c>
      <c r="J363" s="21" t="s">
        <v>27</v>
      </c>
      <c r="K363" s="21">
        <v>12</v>
      </c>
      <c r="L363" s="21" t="s">
        <v>28</v>
      </c>
      <c r="M363" s="16" t="s">
        <v>71</v>
      </c>
      <c r="N363" s="17" t="str">
        <f>+VLOOKUP(A363,[1]Datos!A$2:H$2884,5,FALSE)</f>
        <v>NA</v>
      </c>
      <c r="O363" s="17" t="str">
        <f>+VLOOKUP(A363,[1]Datos!A$2:H$2884,6,FALSE)</f>
        <v>NA</v>
      </c>
      <c r="P363" s="18" t="str">
        <f>+VLOOKUP(A363,[1]Datos!A$2:H$2884,7,FALSE)</f>
        <v>NA</v>
      </c>
      <c r="Q363" s="19">
        <f>+VLOOKUP(A363,[1]Datos!A$2:H$2884,8,FALSE)</f>
        <v>0</v>
      </c>
    </row>
    <row r="364" spans="1:19" ht="60" x14ac:dyDescent="0.25">
      <c r="A364" s="1" t="str">
        <f t="shared" si="14"/>
        <v>2020003050030Realizar encuentros intersectoriales</v>
      </c>
      <c r="B364" s="5" t="s">
        <v>448</v>
      </c>
      <c r="C364" s="21" t="s">
        <v>496</v>
      </c>
      <c r="D364" s="20">
        <v>2020003050030</v>
      </c>
      <c r="E364" s="5" t="s">
        <v>497</v>
      </c>
      <c r="F364" s="5" t="s">
        <v>498</v>
      </c>
      <c r="G364" s="5" t="s">
        <v>503</v>
      </c>
      <c r="H364" s="1">
        <v>3</v>
      </c>
      <c r="I364" s="15" t="s">
        <v>71</v>
      </c>
      <c r="J364" s="21" t="s">
        <v>27</v>
      </c>
      <c r="K364" s="21">
        <v>12</v>
      </c>
      <c r="L364" s="21" t="s">
        <v>28</v>
      </c>
      <c r="M364" s="16" t="s">
        <v>71</v>
      </c>
      <c r="N364" s="17" t="str">
        <f>+VLOOKUP(A364,[1]Datos!A$2:H$2884,5,FALSE)</f>
        <v>NA</v>
      </c>
      <c r="O364" s="17" t="str">
        <f>+VLOOKUP(A364,[1]Datos!A$2:H$2884,6,FALSE)</f>
        <v>NA</v>
      </c>
      <c r="P364" s="18" t="str">
        <f>+VLOOKUP(A364,[1]Datos!A$2:H$2884,7,FALSE)</f>
        <v>NA</v>
      </c>
      <c r="Q364" s="19">
        <f>+VLOOKUP(A364,[1]Datos!A$2:H$2884,8,FALSE)</f>
        <v>0</v>
      </c>
    </row>
    <row r="365" spans="1:19" ht="60" x14ac:dyDescent="0.25">
      <c r="A365" s="1" t="str">
        <f t="shared" si="14"/>
        <v>2020003050030Aunar esfuerzos con el Gobierno Nacional</v>
      </c>
      <c r="B365" s="5" t="s">
        <v>448</v>
      </c>
      <c r="C365" s="21" t="s">
        <v>496</v>
      </c>
      <c r="D365" s="20">
        <v>2020003050030</v>
      </c>
      <c r="E365" s="5" t="s">
        <v>497</v>
      </c>
      <c r="F365" s="5" t="s">
        <v>498</v>
      </c>
      <c r="G365" s="5" t="s">
        <v>504</v>
      </c>
      <c r="H365" s="1">
        <v>1</v>
      </c>
      <c r="I365" s="15" t="s">
        <v>71</v>
      </c>
      <c r="J365" s="21" t="s">
        <v>27</v>
      </c>
      <c r="K365" s="21">
        <v>12</v>
      </c>
      <c r="L365" s="21" t="s">
        <v>28</v>
      </c>
      <c r="M365" s="16" t="s">
        <v>71</v>
      </c>
      <c r="N365" s="17" t="str">
        <f>+VLOOKUP(A365,[1]Datos!A$2:H$2884,5,FALSE)</f>
        <v>NA</v>
      </c>
      <c r="O365" s="17" t="str">
        <f>+VLOOKUP(A365,[1]Datos!A$2:H$2884,6,FALSE)</f>
        <v>NA</v>
      </c>
      <c r="P365" s="18" t="str">
        <f>+VLOOKUP(A365,[1]Datos!A$2:H$2884,7,FALSE)</f>
        <v>NA</v>
      </c>
      <c r="Q365" s="19">
        <f>+VLOOKUP(A365,[1]Datos!A$2:H$2884,8,FALSE)</f>
        <v>0</v>
      </c>
    </row>
    <row r="366" spans="1:19" ht="60" x14ac:dyDescent="0.25">
      <c r="A366" s="1" t="str">
        <f t="shared" si="14"/>
        <v>2020003050030Crear, divulgar contenidos comunicación</v>
      </c>
      <c r="B366" s="5" t="s">
        <v>448</v>
      </c>
      <c r="C366" s="21" t="s">
        <v>496</v>
      </c>
      <c r="D366" s="20">
        <v>2020003050030</v>
      </c>
      <c r="E366" s="5" t="s">
        <v>497</v>
      </c>
      <c r="F366" s="5" t="s">
        <v>498</v>
      </c>
      <c r="G366" s="5" t="s">
        <v>505</v>
      </c>
      <c r="H366" s="1">
        <v>1</v>
      </c>
      <c r="I366" s="15" t="s">
        <v>71</v>
      </c>
      <c r="J366" s="21" t="s">
        <v>105</v>
      </c>
      <c r="K366" s="21">
        <v>12</v>
      </c>
      <c r="L366" s="21" t="s">
        <v>28</v>
      </c>
      <c r="M366" s="16" t="s">
        <v>71</v>
      </c>
      <c r="N366" s="17" t="str">
        <f>+VLOOKUP(A366,[1]Datos!A$2:H$2884,5,FALSE)</f>
        <v>NA</v>
      </c>
      <c r="O366" s="17" t="str">
        <f>+VLOOKUP(A366,[1]Datos!A$2:H$2884,6,FALSE)</f>
        <v>NA</v>
      </c>
      <c r="P366" s="18" t="str">
        <f>+VLOOKUP(A366,[1]Datos!A$2:H$2884,7,FALSE)</f>
        <v>NA</v>
      </c>
      <c r="Q366" s="19">
        <f>+VLOOKUP(A366,[1]Datos!A$2:H$2884,8,FALSE)</f>
        <v>0</v>
      </c>
    </row>
    <row r="367" spans="1:19" ht="135" x14ac:dyDescent="0.25">
      <c r="A367" s="1" t="str">
        <f t="shared" si="14"/>
        <v>2020003050030Promover actividad física en Antioquia</v>
      </c>
      <c r="B367" s="5" t="s">
        <v>448</v>
      </c>
      <c r="C367" s="21" t="s">
        <v>496</v>
      </c>
      <c r="D367" s="20">
        <v>2020003050030</v>
      </c>
      <c r="E367" s="5" t="s">
        <v>497</v>
      </c>
      <c r="F367" s="5" t="s">
        <v>498</v>
      </c>
      <c r="G367" s="5" t="s">
        <v>506</v>
      </c>
      <c r="H367" s="1">
        <v>125</v>
      </c>
      <c r="I367" s="15">
        <f>+P367/H367</f>
        <v>0</v>
      </c>
      <c r="J367" s="21" t="s">
        <v>27</v>
      </c>
      <c r="K367" s="21">
        <v>12</v>
      </c>
      <c r="L367" s="21" t="s">
        <v>28</v>
      </c>
      <c r="M367" s="16">
        <v>0</v>
      </c>
      <c r="N367" s="17" t="str">
        <f>+VLOOKUP(A367,[1]Datos!A$2:H$2884,5,FALSE)</f>
        <v>01.02.2023</v>
      </c>
      <c r="O367" s="17" t="str">
        <f>+VLOOKUP(A367,[1]Datos!A$2:H$2884,6,FALSE)</f>
        <v>30.12.2023</v>
      </c>
      <c r="P367" s="18">
        <f>+VLOOKUP(A367,[1]Datos!A$2:H$2884,7,FALSE)</f>
        <v>0</v>
      </c>
      <c r="Q367" s="19" t="str">
        <f>+VLOOKUP(A367,[1]Datos!A$2:H$2884,8,FALSE)</f>
        <v xml:space="preserve">La ruta está compuesta por 4 momentos para la revisión, exploración, y activación de los programas municipales de "Por su salud, muévase pues" en los 125 municipios de Antioquia. Durante el periodo los promotores subregionales avanzaron en el tercero de los 4 momentos planeados, logrando la visita presencial a 31 municipios. De esta manera, a la fecha se ha logrado realizar 357 intervenciones entre asesorías y visitas. El proceso de asesoría y acompañamiento institucional es hasta el mes de diciembre de 2023. se reporta una vez finalizada la ruta. </v>
      </c>
    </row>
    <row r="368" spans="1:19" ht="210" x14ac:dyDescent="0.25">
      <c r="A368" s="1" t="str">
        <f t="shared" si="14"/>
        <v>2020003050030Promover el uso de la Bicicleta</v>
      </c>
      <c r="B368" s="1" t="s">
        <v>448</v>
      </c>
      <c r="C368" s="21" t="s">
        <v>496</v>
      </c>
      <c r="D368" s="20">
        <v>2020003050030</v>
      </c>
      <c r="E368" s="5" t="s">
        <v>497</v>
      </c>
      <c r="F368" s="1" t="s">
        <v>498</v>
      </c>
      <c r="G368" s="16" t="s">
        <v>507</v>
      </c>
      <c r="H368" s="1">
        <v>1</v>
      </c>
      <c r="I368" s="15">
        <f>+P368/H368</f>
        <v>1</v>
      </c>
      <c r="J368" s="1" t="s">
        <v>27</v>
      </c>
      <c r="K368" s="1">
        <v>9</v>
      </c>
      <c r="L368" s="1" t="s">
        <v>28</v>
      </c>
      <c r="M368" s="16">
        <v>1</v>
      </c>
      <c r="N368" s="17" t="str">
        <f>+VLOOKUP(A368,[1]Datos!A$2:H$2884,5,FALSE)</f>
        <v>01.03.2023</v>
      </c>
      <c r="O368" s="17" t="str">
        <f>+VLOOKUP(A368,[1]Datos!A$2:H$2884,6,FALSE)</f>
        <v>30.12.2023</v>
      </c>
      <c r="P368" s="18">
        <f>+VLOOKUP(A368,[1]Datos!A$2:H$2884,7,FALSE)</f>
        <v>1</v>
      </c>
      <c r="Q368" s="19" t="str">
        <f>+VLOOKUP(A368,[1]Datos!A$2:H$2884,8,FALSE)</f>
        <v>Se avanza en el 61% de ejecución de las actividades. Para promover el uso de la bicicleta se ha llevado a cabo la Contratación de profesionales para la realización del diagnóstico base de la bicicleta en todas sus líneas en el Departamento, actualización y presentación de la ordenanza 018 de 2018, socialización y comunicación de los proyectos del programa Antioquia en bici y la ordenanza 018 de 2018 en el departamento.
Así mismo, se apoya el club escuela de ciclismo orgullo paisa, para el fomento, preparación y participación de los equipos de ciclismo femenino y masculino con proyección al alto rendimiento en las categorías sub 23 y elites, en el calendario competitivo 2023 y ejecución del evento “edición 73 de la vuelta Colombia en bicicleta”, contribuyendo al posicionamiento del deporte antioqueño a nivel nacional e internacional</v>
      </c>
    </row>
    <row r="369" spans="1:19" ht="60" x14ac:dyDescent="0.25">
      <c r="A369" s="1" t="str">
        <f t="shared" si="14"/>
        <v>2020003050030Realizar Seguimiento al Programa</v>
      </c>
      <c r="B369" s="1" t="s">
        <v>448</v>
      </c>
      <c r="C369" s="21" t="s">
        <v>496</v>
      </c>
      <c r="D369" s="20">
        <v>2020003050030</v>
      </c>
      <c r="E369" s="5" t="s">
        <v>497</v>
      </c>
      <c r="F369" s="1" t="s">
        <v>498</v>
      </c>
      <c r="G369" s="16" t="s">
        <v>508</v>
      </c>
      <c r="H369" s="1">
        <v>1</v>
      </c>
      <c r="I369" s="15">
        <f>+P369/H369</f>
        <v>0</v>
      </c>
      <c r="J369" s="1" t="s">
        <v>27</v>
      </c>
      <c r="K369" s="1">
        <v>12</v>
      </c>
      <c r="L369" s="1" t="s">
        <v>28</v>
      </c>
      <c r="M369" s="16">
        <v>0</v>
      </c>
      <c r="N369" s="17" t="str">
        <f>+VLOOKUP(A369,[1]Datos!A$2:H$2884,5,FALSE)</f>
        <v>16.01.2023</v>
      </c>
      <c r="O369" s="17" t="str">
        <f>+VLOOKUP(A369,[1]Datos!A$2:H$2884,6,FALSE)</f>
        <v>30.12.2023</v>
      </c>
      <c r="P369" s="18">
        <f>+VLOOKUP(A369,[1]Datos!A$2:H$2884,7,FALSE)</f>
        <v>0</v>
      </c>
      <c r="Q369" s="19" t="str">
        <f>+VLOOKUP(A369,[1]Datos!A$2:H$2884,8,FALSE)</f>
        <v>Se  avanza un 84% con la suscripción de contratos de apoyo a la planeación, ejecución, seguimiento y evaluación de las estrategias</v>
      </c>
    </row>
    <row r="370" spans="1:19" ht="45" x14ac:dyDescent="0.25">
      <c r="A370" s="1" t="str">
        <f t="shared" si="14"/>
        <v>2020003050031Adquirir servicios logísticos eventos</v>
      </c>
      <c r="B370" s="5" t="s">
        <v>448</v>
      </c>
      <c r="C370" s="21" t="s">
        <v>496</v>
      </c>
      <c r="D370" s="20">
        <v>2020003050031</v>
      </c>
      <c r="E370" s="5" t="s">
        <v>509</v>
      </c>
      <c r="F370" s="5" t="s">
        <v>510</v>
      </c>
      <c r="G370" s="5" t="s">
        <v>511</v>
      </c>
      <c r="H370" s="1">
        <v>100</v>
      </c>
      <c r="I370" s="15" t="s">
        <v>71</v>
      </c>
      <c r="J370" s="21" t="s">
        <v>105</v>
      </c>
      <c r="K370" s="21">
        <v>12</v>
      </c>
      <c r="L370" s="21" t="s">
        <v>28</v>
      </c>
      <c r="M370" s="16" t="s">
        <v>71</v>
      </c>
      <c r="N370" s="17" t="str">
        <f>+VLOOKUP(A370,[1]Datos!A$2:H$2884,5,FALSE)</f>
        <v>NA</v>
      </c>
      <c r="O370" s="17" t="str">
        <f>+VLOOKUP(A370,[1]Datos!A$2:H$2884,6,FALSE)</f>
        <v>NA</v>
      </c>
      <c r="P370" s="18" t="str">
        <f>+VLOOKUP(A370,[1]Datos!A$2:H$2884,7,FALSE)</f>
        <v>NA</v>
      </c>
      <c r="Q370" s="19" t="str">
        <f>+VLOOKUP(A370,[1]Datos!A$2:H$2884,8,FALSE)</f>
        <v xml:space="preserve">Esta actividad no tiene recursos asignados en la vigencia 2023 en el proyecto. </v>
      </c>
      <c r="R370" s="36">
        <v>3092739417</v>
      </c>
      <c r="S370" s="36">
        <v>2320801970</v>
      </c>
    </row>
    <row r="371" spans="1:19" ht="45" x14ac:dyDescent="0.25">
      <c r="A371" s="1" t="str">
        <f t="shared" si="14"/>
        <v>2020003050031Realizar encuentros intergeneracionales</v>
      </c>
      <c r="B371" s="5" t="s">
        <v>448</v>
      </c>
      <c r="C371" s="21" t="s">
        <v>496</v>
      </c>
      <c r="D371" s="20">
        <v>2020003050031</v>
      </c>
      <c r="E371" s="5" t="s">
        <v>509</v>
      </c>
      <c r="F371" s="5" t="s">
        <v>510</v>
      </c>
      <c r="G371" s="5" t="s">
        <v>512</v>
      </c>
      <c r="H371" s="1">
        <v>26</v>
      </c>
      <c r="I371" s="15" t="s">
        <v>71</v>
      </c>
      <c r="J371" s="21" t="s">
        <v>27</v>
      </c>
      <c r="K371" s="21">
        <v>12</v>
      </c>
      <c r="L371" s="21" t="s">
        <v>28</v>
      </c>
      <c r="M371" s="16" t="s">
        <v>71</v>
      </c>
      <c r="N371" s="17" t="str">
        <f>+VLOOKUP(A371,[1]Datos!A$2:H$2884,5,FALSE)</f>
        <v>NA</v>
      </c>
      <c r="O371" s="17" t="str">
        <f>+VLOOKUP(A371,[1]Datos!A$2:H$2884,6,FALSE)</f>
        <v>NA</v>
      </c>
      <c r="P371" s="18" t="str">
        <f>+VLOOKUP(A371,[1]Datos!A$2:H$2884,7,FALSE)</f>
        <v>NA</v>
      </c>
      <c r="Q371" s="19" t="str">
        <f>+VLOOKUP(A371,[1]Datos!A$2:H$2884,8,FALSE)</f>
        <v xml:space="preserve">Esta actividad no tiene recursos asignados en la vigencia 2023 en el proyecto. </v>
      </c>
    </row>
    <row r="372" spans="1:19" ht="75" x14ac:dyDescent="0.25">
      <c r="A372" s="1" t="str">
        <f t="shared" si="14"/>
        <v>2020003050031Adquirir implementación recreativa</v>
      </c>
      <c r="B372" s="5" t="s">
        <v>448</v>
      </c>
      <c r="C372" s="21" t="s">
        <v>496</v>
      </c>
      <c r="D372" s="20">
        <v>2020003050031</v>
      </c>
      <c r="E372" s="5" t="s">
        <v>509</v>
      </c>
      <c r="F372" s="5" t="s">
        <v>510</v>
      </c>
      <c r="G372" s="5" t="s">
        <v>513</v>
      </c>
      <c r="H372" s="1">
        <v>3</v>
      </c>
      <c r="I372" s="15">
        <f>+P372/H372</f>
        <v>4.666666666666667</v>
      </c>
      <c r="J372" s="21" t="s">
        <v>27</v>
      </c>
      <c r="K372" s="21">
        <v>12</v>
      </c>
      <c r="L372" s="21" t="s">
        <v>28</v>
      </c>
      <c r="M372" s="16">
        <v>0</v>
      </c>
      <c r="N372" s="17" t="str">
        <f>+VLOOKUP(A372,[1]Datos!A$2:H$2884,5,FALSE)</f>
        <v>01.06.2023</v>
      </c>
      <c r="O372" s="17" t="str">
        <f>+VLOOKUP(A372,[1]Datos!A$2:H$2884,6,FALSE)</f>
        <v>30.12.2023</v>
      </c>
      <c r="P372" s="18">
        <f>+VLOOKUP(A372,[1]Datos!A$2:H$2884,7,FALSE)</f>
        <v>14</v>
      </c>
      <c r="Q372" s="19" t="str">
        <f>+VLOOKUP(A372,[1]Datos!A$2:H$2884,8,FALSE)</f>
        <v xml:space="preserve">Para este período se hace entrega de dotaciones de implementación recreativa en los municipios de Marinilla, Yarumal, Guadalupe, Jardín, Salgar, Barbosa, Girardota, Remedios, Andes, Hispania, Montebello, Caramanta, Tarso, Guarne. En este período se da cumplimiento al 100% de la meta del Plan de Desarrollo. </v>
      </c>
    </row>
    <row r="373" spans="1:19" ht="45" x14ac:dyDescent="0.25">
      <c r="A373" s="1" t="str">
        <f t="shared" si="14"/>
        <v>2020003050031Promocionar actividades recreativas</v>
      </c>
      <c r="B373" s="5" t="s">
        <v>448</v>
      </c>
      <c r="C373" s="21" t="s">
        <v>496</v>
      </c>
      <c r="D373" s="20">
        <v>2020003050031</v>
      </c>
      <c r="E373" s="5" t="s">
        <v>509</v>
      </c>
      <c r="F373" s="5" t="s">
        <v>510</v>
      </c>
      <c r="G373" s="5" t="s">
        <v>514</v>
      </c>
      <c r="H373" s="1">
        <v>100</v>
      </c>
      <c r="I373" s="15" t="s">
        <v>71</v>
      </c>
      <c r="J373" s="21" t="s">
        <v>105</v>
      </c>
      <c r="K373" s="21">
        <v>12</v>
      </c>
      <c r="L373" s="21" t="s">
        <v>28</v>
      </c>
      <c r="M373" s="16" t="s">
        <v>71</v>
      </c>
      <c r="N373" s="17" t="str">
        <f>+VLOOKUP(A373,[1]Datos!A$2:H$2884,5,FALSE)</f>
        <v>NA</v>
      </c>
      <c r="O373" s="17" t="str">
        <f>+VLOOKUP(A373,[1]Datos!A$2:H$2884,6,FALSE)</f>
        <v>NA</v>
      </c>
      <c r="P373" s="18" t="str">
        <f>+VLOOKUP(A373,[1]Datos!A$2:H$2884,7,FALSE)</f>
        <v>NA</v>
      </c>
      <c r="Q373" s="19" t="str">
        <f>+VLOOKUP(A373,[1]Datos!A$2:H$2884,8,FALSE)</f>
        <v xml:space="preserve">Esta actividad no tiene recursos asignados en la vigencia 2023 en el proyecto. </v>
      </c>
    </row>
    <row r="374" spans="1:19" ht="45" x14ac:dyDescent="0.25">
      <c r="A374" s="1" t="str">
        <f t="shared" si="14"/>
        <v>2020003050031Aunar esfuerzos con el Gobierno Nacional</v>
      </c>
      <c r="B374" s="5" t="s">
        <v>448</v>
      </c>
      <c r="C374" s="21" t="s">
        <v>496</v>
      </c>
      <c r="D374" s="20">
        <v>2020003050031</v>
      </c>
      <c r="E374" s="5" t="s">
        <v>509</v>
      </c>
      <c r="F374" s="5" t="s">
        <v>510</v>
      </c>
      <c r="G374" s="5" t="s">
        <v>504</v>
      </c>
      <c r="H374" s="1">
        <v>1</v>
      </c>
      <c r="I374" s="15" t="s">
        <v>71</v>
      </c>
      <c r="J374" s="21" t="s">
        <v>27</v>
      </c>
      <c r="K374" s="21">
        <v>12</v>
      </c>
      <c r="L374" s="21" t="s">
        <v>28</v>
      </c>
      <c r="M374" s="16" t="s">
        <v>71</v>
      </c>
      <c r="N374" s="17" t="str">
        <f>+VLOOKUP(A374,[1]Datos!A$2:H$2884,5,FALSE)</f>
        <v>NA</v>
      </c>
      <c r="O374" s="17" t="str">
        <f>+VLOOKUP(A374,[1]Datos!A$2:H$2884,6,FALSE)</f>
        <v>NA</v>
      </c>
      <c r="P374" s="18" t="str">
        <f>+VLOOKUP(A374,[1]Datos!A$2:H$2884,7,FALSE)</f>
        <v>NA</v>
      </c>
      <c r="Q374" s="19" t="str">
        <f>+VLOOKUP(A374,[1]Datos!A$2:H$2884,8,FALSE)</f>
        <v xml:space="preserve">Esta actividad no tiene recursos asignados en la vigencia 2023 en el proyecto. </v>
      </c>
    </row>
    <row r="375" spans="1:19" ht="45" x14ac:dyDescent="0.25">
      <c r="A375" s="1" t="str">
        <f t="shared" si="14"/>
        <v>2020003050031Realizar seguimiento a los programas</v>
      </c>
      <c r="B375" s="5" t="s">
        <v>448</v>
      </c>
      <c r="C375" s="21" t="s">
        <v>496</v>
      </c>
      <c r="D375" s="20">
        <v>2020003050031</v>
      </c>
      <c r="E375" s="5" t="s">
        <v>509</v>
      </c>
      <c r="F375" s="5" t="s">
        <v>510</v>
      </c>
      <c r="G375" s="5" t="s">
        <v>474</v>
      </c>
      <c r="H375" s="1">
        <v>100</v>
      </c>
      <c r="I375" s="15">
        <f t="shared" ref="I375:I381" si="16">+P375/H375</f>
        <v>0.59</v>
      </c>
      <c r="J375" s="21" t="s">
        <v>105</v>
      </c>
      <c r="K375" s="21">
        <v>12</v>
      </c>
      <c r="L375" s="21" t="s">
        <v>28</v>
      </c>
      <c r="M375" s="16">
        <v>0.28000000000000003</v>
      </c>
      <c r="N375" s="17" t="str">
        <f>+VLOOKUP(A375,[1]Datos!A$2:H$2884,5,FALSE)</f>
        <v>01.02.2023</v>
      </c>
      <c r="O375" s="17" t="str">
        <f>+VLOOKUP(A375,[1]Datos!A$2:H$2884,6,FALSE)</f>
        <v>30.12.2023</v>
      </c>
      <c r="P375" s="18">
        <f>+VLOOKUP(A375,[1]Datos!A$2:H$2884,7,FALSE)</f>
        <v>59</v>
      </c>
      <c r="Q375" s="19" t="str">
        <f>+VLOOKUP(A375,[1]Datos!A$2:H$2884,8,FALSE)</f>
        <v xml:space="preserve">Apoyo a la gestión  para la planeación, ejecución, seguimiento y evaluación de las estrategias </v>
      </c>
    </row>
    <row r="376" spans="1:19" ht="45" x14ac:dyDescent="0.25">
      <c r="A376" s="1" t="str">
        <f t="shared" si="14"/>
        <v>2020003050031Implementar programa institucional</v>
      </c>
      <c r="B376" s="5" t="s">
        <v>448</v>
      </c>
      <c r="C376" s="21" t="s">
        <v>496</v>
      </c>
      <c r="D376" s="20">
        <v>2020003050031</v>
      </c>
      <c r="E376" s="5" t="s">
        <v>509</v>
      </c>
      <c r="F376" s="5" t="s">
        <v>510</v>
      </c>
      <c r="G376" s="5" t="s">
        <v>515</v>
      </c>
      <c r="H376" s="1">
        <v>125</v>
      </c>
      <c r="I376" s="15">
        <f t="shared" si="16"/>
        <v>0</v>
      </c>
      <c r="J376" s="21" t="s">
        <v>27</v>
      </c>
      <c r="K376" s="21">
        <v>12</v>
      </c>
      <c r="L376" s="21" t="s">
        <v>28</v>
      </c>
      <c r="M376" s="16">
        <v>0</v>
      </c>
      <c r="N376" s="17" t="str">
        <f>+VLOOKUP(A376,[1]Datos!A$2:H$2884,5,FALSE)</f>
        <v>01.02.2023</v>
      </c>
      <c r="O376" s="17" t="str">
        <f>+VLOOKUP(A376,[1]Datos!A$2:H$2884,6,FALSE)</f>
        <v>30.12.2023</v>
      </c>
      <c r="P376" s="18">
        <f>+VLOOKUP(A376,[1]Datos!A$2:H$2884,7,FALSE)</f>
        <v>0</v>
      </c>
      <c r="Q376" s="19" t="str">
        <f>+VLOOKUP(A376,[1]Datos!A$2:H$2884,8,FALSE)</f>
        <v>El proceso de acompañamiento y asesoría  se brindará hasta el mes de diciembre. A la fecha se logra completar el proceso de asesoría en 60 municipios. Se reporta una vez finalizada la ruta.</v>
      </c>
    </row>
    <row r="377" spans="1:19" ht="45" x14ac:dyDescent="0.25">
      <c r="A377" s="1" t="str">
        <f t="shared" si="14"/>
        <v>2020003050031Acompañamiento territorial Municipal</v>
      </c>
      <c r="B377" s="1" t="s">
        <v>448</v>
      </c>
      <c r="C377" s="21" t="s">
        <v>496</v>
      </c>
      <c r="D377" s="20">
        <v>2020003050031</v>
      </c>
      <c r="E377" s="5" t="s">
        <v>509</v>
      </c>
      <c r="F377" s="1" t="s">
        <v>510</v>
      </c>
      <c r="G377" s="16" t="s">
        <v>516</v>
      </c>
      <c r="H377" s="1">
        <v>1</v>
      </c>
      <c r="I377" s="15">
        <f t="shared" si="16"/>
        <v>1</v>
      </c>
      <c r="J377" s="1" t="s">
        <v>27</v>
      </c>
      <c r="K377" s="1">
        <v>9</v>
      </c>
      <c r="L377" s="1" t="s">
        <v>517</v>
      </c>
      <c r="M377" s="16">
        <v>1</v>
      </c>
      <c r="N377" s="17" t="str">
        <f>+VLOOKUP(A377,[1]Datos!A$2:H$2884,5,FALSE)</f>
        <v>01.03.2023</v>
      </c>
      <c r="O377" s="17" t="str">
        <f>+VLOOKUP(A377,[1]Datos!A$2:H$2884,6,FALSE)</f>
        <v>30.12.2023</v>
      </c>
      <c r="P377" s="18">
        <f>+VLOOKUP(A377,[1]Datos!A$2:H$2884,7,FALSE)</f>
        <v>1</v>
      </c>
      <c r="Q377" s="19" t="str">
        <f>+VLOOKUP(A377,[1]Datos!A$2:H$2884,8,FALSE)</f>
        <v>Se avanza en un 65% en el desarrollo de las estrategias de activación en territorio del programa de recreación</v>
      </c>
    </row>
    <row r="378" spans="1:19" ht="45" x14ac:dyDescent="0.25">
      <c r="A378" s="1" t="str">
        <f t="shared" si="14"/>
        <v>2020003050031Realizar activación recreativa TO</v>
      </c>
      <c r="B378" s="1" t="s">
        <v>448</v>
      </c>
      <c r="C378" s="21" t="s">
        <v>496</v>
      </c>
      <c r="D378" s="20">
        <v>2020003050031</v>
      </c>
      <c r="E378" s="5" t="s">
        <v>509</v>
      </c>
      <c r="F378" s="1" t="s">
        <v>510</v>
      </c>
      <c r="G378" s="16" t="s">
        <v>518</v>
      </c>
      <c r="H378" s="1">
        <v>100</v>
      </c>
      <c r="I378" s="15">
        <f t="shared" si="16"/>
        <v>0.93</v>
      </c>
      <c r="J378" s="1" t="s">
        <v>105</v>
      </c>
      <c r="K378" s="1">
        <v>8</v>
      </c>
      <c r="L378" s="1" t="s">
        <v>519</v>
      </c>
      <c r="M378" s="16">
        <v>0.88</v>
      </c>
      <c r="N378" s="17" t="str">
        <f>+VLOOKUP(A378,[1]Datos!A$2:H$2884,5,FALSE)</f>
        <v>01.04.2023</v>
      </c>
      <c r="O378" s="17" t="str">
        <f>+VLOOKUP(A378,[1]Datos!A$2:H$2884,6,FALSE)</f>
        <v>30.12.2023</v>
      </c>
      <c r="P378" s="18">
        <f>+VLOOKUP(A378,[1]Datos!A$2:H$2884,7,FALSE)</f>
        <v>93</v>
      </c>
      <c r="Q378" s="19" t="str">
        <f>+VLOOKUP(A378,[1]Datos!A$2:H$2884,8,FALSE)</f>
        <v xml:space="preserve">Se continua con la realización de actividades físicas, deportivas, ludicas y recrativas en el Parque </v>
      </c>
    </row>
    <row r="379" spans="1:19" ht="45" x14ac:dyDescent="0.25">
      <c r="A379" s="1" t="str">
        <f t="shared" si="14"/>
        <v>2020003050031 Cofinanciar monitores recreativos</v>
      </c>
      <c r="B379" s="1" t="s">
        <v>448</v>
      </c>
      <c r="C379" s="21" t="s">
        <v>496</v>
      </c>
      <c r="D379" s="20">
        <v>2020003050031</v>
      </c>
      <c r="E379" s="5" t="s">
        <v>509</v>
      </c>
      <c r="F379" s="1" t="s">
        <v>510</v>
      </c>
      <c r="G379" s="16" t="s">
        <v>520</v>
      </c>
      <c r="H379" s="1">
        <v>100</v>
      </c>
      <c r="I379" s="15">
        <f t="shared" si="16"/>
        <v>0.68</v>
      </c>
      <c r="J379" s="1">
        <v>8</v>
      </c>
      <c r="K379" s="1" t="s">
        <v>141</v>
      </c>
      <c r="M379" s="16">
        <v>18</v>
      </c>
      <c r="N379" s="17" t="str">
        <f>+VLOOKUP(A379,[1]Datos!A$2:H$2884,5,FALSE)</f>
        <v>01.03.2023</v>
      </c>
      <c r="O379" s="17" t="str">
        <f>+VLOOKUP(A379,[1]Datos!A$2:H$2884,6,FALSE)</f>
        <v>30.12.2023</v>
      </c>
      <c r="P379" s="18">
        <f>+VLOOKUP(A379,[1]Datos!A$2:H$2884,7,FALSE)</f>
        <v>68</v>
      </c>
      <c r="Q379" s="19" t="str">
        <f>+VLOOKUP(A379,[1]Datos!A$2:H$2884,8,FALSE)</f>
        <v xml:space="preserve">Contratación de Monitores para la para la promoción del programa de recreación en los municipios del departamento de antioquia. El avance obedece a la ejecución de los contratos. </v>
      </c>
    </row>
    <row r="380" spans="1:19" ht="75" x14ac:dyDescent="0.25">
      <c r="A380" s="1" t="str">
        <f t="shared" si="14"/>
        <v>2020003050031Realizar festivales y tomas recreativas</v>
      </c>
      <c r="B380" s="1" t="s">
        <v>448</v>
      </c>
      <c r="C380" s="21" t="s">
        <v>496</v>
      </c>
      <c r="D380" s="20">
        <v>2020003050031</v>
      </c>
      <c r="E380" s="5" t="s">
        <v>509</v>
      </c>
      <c r="F380" s="1" t="s">
        <v>510</v>
      </c>
      <c r="G380" s="16" t="s">
        <v>521</v>
      </c>
      <c r="H380" s="1">
        <v>1</v>
      </c>
      <c r="I380" s="15">
        <f t="shared" si="16"/>
        <v>9</v>
      </c>
      <c r="J380" s="1" t="s">
        <v>27</v>
      </c>
      <c r="K380" s="1">
        <v>9</v>
      </c>
      <c r="L380" s="1" t="s">
        <v>28</v>
      </c>
      <c r="M380" s="16">
        <v>5</v>
      </c>
      <c r="N380" s="17" t="str">
        <f>+VLOOKUP(A380,[1]Datos!A$2:H$2884,5,FALSE)</f>
        <v>01.04.2023</v>
      </c>
      <c r="O380" s="17" t="str">
        <f>+VLOOKUP(A380,[1]Datos!A$2:H$2884,6,FALSE)</f>
        <v>30.12.2023</v>
      </c>
      <c r="P380" s="18">
        <f>+VLOOKUP(A380,[1]Datos!A$2:H$2884,7,FALSE)</f>
        <v>9</v>
      </c>
      <c r="Q380" s="19" t="str">
        <f>+VLOOKUP(A380,[1]Datos!A$2:H$2884,8,FALSE)</f>
        <v>Los eventos realizados son: Festivales de Homenaje a la Niñez: Unidos por la Niñez en una Aventura de Juegos y Amor en Familia. Así mismo, se han realizado 7 Seminarios Subregionales de Deporte Formativo, Recreación y Actividad Física y el Festival Departamental VIDEOGAMES.</v>
      </c>
    </row>
    <row r="381" spans="1:19" ht="60" x14ac:dyDescent="0.25">
      <c r="A381" s="1" t="str">
        <f t="shared" si="14"/>
        <v>2020003050032Realizar seguimiento a los programas</v>
      </c>
      <c r="B381" s="5" t="s">
        <v>448</v>
      </c>
      <c r="C381" s="21" t="s">
        <v>496</v>
      </c>
      <c r="D381" s="20">
        <v>2020003050032</v>
      </c>
      <c r="E381" s="5" t="s">
        <v>522</v>
      </c>
      <c r="F381" s="5" t="s">
        <v>523</v>
      </c>
      <c r="G381" s="5" t="s">
        <v>474</v>
      </c>
      <c r="H381" s="1">
        <v>125</v>
      </c>
      <c r="I381" s="15">
        <f t="shared" si="16"/>
        <v>0.48</v>
      </c>
      <c r="J381" s="21" t="s">
        <v>27</v>
      </c>
      <c r="K381" s="21">
        <v>12</v>
      </c>
      <c r="L381" s="21" t="s">
        <v>28</v>
      </c>
      <c r="M381" s="16">
        <v>0</v>
      </c>
      <c r="N381" s="17" t="str">
        <f>+VLOOKUP(A381,[1]Datos!A$2:H$2884,5,FALSE)</f>
        <v>16.01.2023</v>
      </c>
      <c r="O381" s="17" t="str">
        <f>+VLOOKUP(A381,[1]Datos!A$2:H$2884,6,FALSE)</f>
        <v>30.12.2023</v>
      </c>
      <c r="P381" s="18">
        <f>+VLOOKUP(A381,[1]Datos!A$2:H$2884,7,FALSE)</f>
        <v>60</v>
      </c>
      <c r="Q381" s="19" t="str">
        <f>+VLOOKUP(A381,[1]Datos!A$2:H$2884,8,FALSE)</f>
        <v>Para este período, se logro completar el proceso de asesoría en 60 municipios. A la fechas se han realizado 250 visitas virtuales y 190 visitas presenciales para un total de 440 visitas. Se reporta una vez finalizado el proceso.</v>
      </c>
      <c r="R381" s="36">
        <v>4186874992</v>
      </c>
      <c r="S381" s="36">
        <v>2749100436</v>
      </c>
    </row>
    <row r="382" spans="1:19" ht="45" x14ac:dyDescent="0.25">
      <c r="A382" s="1" t="str">
        <f t="shared" si="14"/>
        <v>2020003050032Aunar esfuerzos con el Gobierno Nacional</v>
      </c>
      <c r="B382" s="5" t="s">
        <v>448</v>
      </c>
      <c r="C382" s="21" t="s">
        <v>496</v>
      </c>
      <c r="D382" s="20">
        <v>2020003050032</v>
      </c>
      <c r="E382" s="5" t="s">
        <v>522</v>
      </c>
      <c r="F382" s="5" t="s">
        <v>523</v>
      </c>
      <c r="G382" s="5" t="s">
        <v>504</v>
      </c>
      <c r="H382" s="1">
        <v>1</v>
      </c>
      <c r="I382" s="15" t="s">
        <v>71</v>
      </c>
      <c r="J382" s="21" t="s">
        <v>27</v>
      </c>
      <c r="K382" s="21">
        <v>12</v>
      </c>
      <c r="L382" s="21" t="s">
        <v>28</v>
      </c>
      <c r="M382" s="16">
        <v>0</v>
      </c>
      <c r="N382" s="17" t="str">
        <f>+VLOOKUP(A382,[1]Datos!A$2:H$2884,5,FALSE)</f>
        <v>NA</v>
      </c>
      <c r="O382" s="17" t="str">
        <f>+VLOOKUP(A382,[1]Datos!A$2:H$2884,6,FALSE)</f>
        <v>NA</v>
      </c>
      <c r="P382" s="18" t="str">
        <f>+VLOOKUP(A382,[1]Datos!A$2:H$2884,7,FALSE)</f>
        <v>NA</v>
      </c>
      <c r="Q382" s="19" t="str">
        <f>+VLOOKUP(A382,[1]Datos!A$2:H$2884,8,FALSE)</f>
        <v xml:space="preserve">En esta vigencia la actividad no tiene recursos. </v>
      </c>
    </row>
    <row r="383" spans="1:19" ht="45" x14ac:dyDescent="0.25">
      <c r="A383" s="1" t="str">
        <f t="shared" si="14"/>
        <v>2020003050032Adquirir implementación deportiva</v>
      </c>
      <c r="B383" s="5" t="s">
        <v>448</v>
      </c>
      <c r="C383" s="21" t="s">
        <v>496</v>
      </c>
      <c r="D383" s="20">
        <v>2020003050032</v>
      </c>
      <c r="E383" s="5" t="s">
        <v>522</v>
      </c>
      <c r="F383" s="5" t="s">
        <v>523</v>
      </c>
      <c r="G383" s="5" t="s">
        <v>524</v>
      </c>
      <c r="H383" s="1">
        <v>35</v>
      </c>
      <c r="I383" s="15">
        <f>+P383/H383</f>
        <v>0</v>
      </c>
      <c r="J383" s="21" t="s">
        <v>27</v>
      </c>
      <c r="K383" s="21">
        <v>12</v>
      </c>
      <c r="L383" s="21" t="s">
        <v>28</v>
      </c>
      <c r="M383" s="16">
        <v>0</v>
      </c>
      <c r="N383" s="17" t="str">
        <f>+VLOOKUP(A383,[1]Datos!A$2:H$2884,5,FALSE)</f>
        <v>01.06.2023</v>
      </c>
      <c r="O383" s="17" t="str">
        <f>+VLOOKUP(A383,[1]Datos!A$2:H$2884,6,FALSE)</f>
        <v>30.12.2023</v>
      </c>
      <c r="P383" s="18">
        <f>+VLOOKUP(A383,[1]Datos!A$2:H$2884,7,FALSE)</f>
        <v>0</v>
      </c>
      <c r="Q383" s="19" t="str">
        <f>+VLOOKUP(A383,[1]Datos!A$2:H$2884,8,FALSE)</f>
        <v xml:space="preserve">No se presenta avance en el período, ya que la entrega de los implementos se tiene programada para el mes de noviembre. </v>
      </c>
    </row>
    <row r="384" spans="1:19" ht="75" x14ac:dyDescent="0.25">
      <c r="A384" s="1" t="str">
        <f t="shared" si="14"/>
        <v>2020003050032Realizar festivales recreo deportivos</v>
      </c>
      <c r="B384" s="5" t="s">
        <v>448</v>
      </c>
      <c r="C384" s="21" t="s">
        <v>496</v>
      </c>
      <c r="D384" s="20">
        <v>2020003050032</v>
      </c>
      <c r="E384" s="5" t="s">
        <v>522</v>
      </c>
      <c r="F384" s="5" t="s">
        <v>523</v>
      </c>
      <c r="G384" s="5" t="s">
        <v>525</v>
      </c>
      <c r="H384" s="1">
        <v>23</v>
      </c>
      <c r="I384" s="15">
        <f>+P384/H384</f>
        <v>0.34782608695652173</v>
      </c>
      <c r="J384" s="21" t="s">
        <v>27</v>
      </c>
      <c r="K384" s="21">
        <v>12</v>
      </c>
      <c r="L384" s="21" t="s">
        <v>28</v>
      </c>
      <c r="M384" s="16">
        <v>4</v>
      </c>
      <c r="N384" s="17" t="str">
        <f>+VLOOKUP(A384,[1]Datos!A$2:H$2884,5,FALSE)</f>
        <v>02.05.2023</v>
      </c>
      <c r="O384" s="17" t="str">
        <f>+VLOOKUP(A384,[1]Datos!A$2:H$2884,6,FALSE)</f>
        <v>30.12.2023</v>
      </c>
      <c r="P384" s="18">
        <f>+VLOOKUP(A384,[1]Datos!A$2:H$2884,7,FALSE)</f>
        <v>8</v>
      </c>
      <c r="Q384" s="19" t="str">
        <f>+VLOOKUP(A384,[1]Datos!A$2:H$2884,8,FALSE)</f>
        <v>Eventos realizados:  7 Seminario Subregional de Deporte Formativo, Recreación y actividad Física en las subregiones de: Suroeste, Norte y Bajo Cauca, Occidente, Oriente, Nordeste y Magdalena Medio, Urabá, Valle de Aburrá y el evento departamental de patinaje que tuvo como sedes a los municipios de Guarne, Bello, Rionegro y Medellín.</v>
      </c>
    </row>
    <row r="385" spans="1:19" ht="45" x14ac:dyDescent="0.25">
      <c r="A385" s="1" t="str">
        <f t="shared" si="14"/>
        <v>2020003050032Cofinanciar monitores deportivos</v>
      </c>
      <c r="B385" s="1" t="s">
        <v>448</v>
      </c>
      <c r="C385" s="21" t="s">
        <v>496</v>
      </c>
      <c r="D385" s="20">
        <v>2020003050032</v>
      </c>
      <c r="E385" s="5" t="s">
        <v>522</v>
      </c>
      <c r="F385" s="1" t="s">
        <v>523</v>
      </c>
      <c r="G385" s="16" t="s">
        <v>526</v>
      </c>
      <c r="H385" s="1">
        <v>1</v>
      </c>
      <c r="I385" s="15">
        <f>+P385/H385</f>
        <v>1</v>
      </c>
      <c r="J385" s="1" t="s">
        <v>27</v>
      </c>
      <c r="K385" s="1">
        <v>12</v>
      </c>
      <c r="L385" s="1" t="s">
        <v>28</v>
      </c>
      <c r="M385" s="16">
        <v>1</v>
      </c>
      <c r="N385" s="17" t="str">
        <f>+VLOOKUP(A385,[1]Datos!A$2:H$2884,5,FALSE)</f>
        <v>16.01.2023</v>
      </c>
      <c r="O385" s="17" t="str">
        <f>+VLOOKUP(A385,[1]Datos!A$2:H$2884,6,FALSE)</f>
        <v>30.12.2023</v>
      </c>
      <c r="P385" s="18">
        <f>+VLOOKUP(A385,[1]Datos!A$2:H$2884,7,FALSE)</f>
        <v>1</v>
      </c>
      <c r="Q385" s="19" t="str">
        <f>+VLOOKUP(A385,[1]Datos!A$2:H$2884,8,FALSE)</f>
        <v>Contratación de 14 monitores para la  promoción del programa de escuelas de deporte formativo en los municipios del Departamento de Antioquia.</v>
      </c>
    </row>
    <row r="386" spans="1:19" ht="45" x14ac:dyDescent="0.25">
      <c r="A386" s="1" t="str">
        <f t="shared" si="14"/>
        <v>2020003050032Proveer alimentación y transporte a escu</v>
      </c>
      <c r="B386" s="1" t="s">
        <v>448</v>
      </c>
      <c r="C386" s="21" t="s">
        <v>496</v>
      </c>
      <c r="D386" s="20">
        <v>2020003050032</v>
      </c>
      <c r="E386" s="5" t="s">
        <v>522</v>
      </c>
      <c r="F386" s="1" t="s">
        <v>523</v>
      </c>
      <c r="G386" s="16" t="s">
        <v>527</v>
      </c>
      <c r="H386" s="1">
        <v>1</v>
      </c>
      <c r="I386" s="15">
        <f>+P386/H386</f>
        <v>0</v>
      </c>
      <c r="J386" s="1" t="s">
        <v>27</v>
      </c>
      <c r="K386" s="1">
        <v>12</v>
      </c>
      <c r="L386" s="1" t="s">
        <v>28</v>
      </c>
      <c r="M386" s="16">
        <v>0</v>
      </c>
      <c r="N386" s="17" t="str">
        <f>+VLOOKUP(A386,[1]Datos!A$2:H$2884,5,FALSE)</f>
        <v>01.06.2023</v>
      </c>
      <c r="O386" s="17" t="str">
        <f>+VLOOKUP(A386,[1]Datos!A$2:H$2884,6,FALSE)</f>
        <v>30.12.2023</v>
      </c>
      <c r="P386" s="18">
        <f>+VLOOKUP(A386,[1]Datos!A$2:H$2884,7,FALSE)</f>
        <v>0</v>
      </c>
      <c r="Q386" s="19" t="str">
        <f>+VLOOKUP(A386,[1]Datos!A$2:H$2884,8,FALSE)</f>
        <v xml:space="preserve">Se provee alimentación y transporte a los deportistas de escuelas de deporte formativo  de los diferentes municipios que participan en los eventos, a la fecha se ha ejecutado en un 89%.  </v>
      </c>
    </row>
    <row r="387" spans="1:19" ht="60" x14ac:dyDescent="0.25">
      <c r="A387" s="1" t="str">
        <f t="shared" si="14"/>
        <v>2020003050033Aunar esfuerzos con el Gobierno Nacional</v>
      </c>
      <c r="B387" s="5" t="s">
        <v>448</v>
      </c>
      <c r="C387" s="21" t="s">
        <v>496</v>
      </c>
      <c r="D387" s="20">
        <v>2020003050033</v>
      </c>
      <c r="E387" s="5" t="s">
        <v>528</v>
      </c>
      <c r="F387" s="5" t="s">
        <v>529</v>
      </c>
      <c r="G387" s="5" t="s">
        <v>504</v>
      </c>
      <c r="H387" s="1">
        <v>1</v>
      </c>
      <c r="I387" s="15" t="s">
        <v>71</v>
      </c>
      <c r="J387" s="21" t="s">
        <v>27</v>
      </c>
      <c r="K387" s="21">
        <v>12</v>
      </c>
      <c r="L387" s="21" t="s">
        <v>28</v>
      </c>
      <c r="M387" s="16">
        <v>0</v>
      </c>
      <c r="N387" s="17" t="str">
        <f>+VLOOKUP(A387,[1]Datos!A$2:H$2884,5,FALSE)</f>
        <v>NA</v>
      </c>
      <c r="O387" s="17" t="str">
        <f>+VLOOKUP(A387,[1]Datos!A$2:H$2884,6,FALSE)</f>
        <v>NA</v>
      </c>
      <c r="P387" s="18" t="str">
        <f>+VLOOKUP(A387,[1]Datos!A$2:H$2884,7,FALSE)</f>
        <v>NA</v>
      </c>
      <c r="Q387" s="19" t="str">
        <f>+VLOOKUP(A387,[1]Datos!A$2:H$2884,8,FALSE)</f>
        <v xml:space="preserve">Esta actividad no tiene recursos asignados en la vigencia 2023 en el proyecto. </v>
      </c>
      <c r="R387" s="36">
        <v>11144268173</v>
      </c>
      <c r="S387" s="36">
        <v>8097763384</v>
      </c>
    </row>
    <row r="388" spans="1:19" ht="60" x14ac:dyDescent="0.25">
      <c r="A388" s="1" t="str">
        <f t="shared" si="14"/>
        <v>2020003050033Crear, divulgar contenidos comunicación</v>
      </c>
      <c r="B388" s="5" t="s">
        <v>448</v>
      </c>
      <c r="C388" s="21" t="s">
        <v>496</v>
      </c>
      <c r="D388" s="20">
        <v>2020003050033</v>
      </c>
      <c r="E388" s="5" t="s">
        <v>528</v>
      </c>
      <c r="F388" s="5" t="s">
        <v>529</v>
      </c>
      <c r="G388" s="5" t="s">
        <v>505</v>
      </c>
      <c r="H388" s="1">
        <v>100</v>
      </c>
      <c r="I388" s="15" t="s">
        <v>71</v>
      </c>
      <c r="J388" s="21" t="s">
        <v>105</v>
      </c>
      <c r="K388" s="21">
        <v>12</v>
      </c>
      <c r="L388" s="21" t="s">
        <v>28</v>
      </c>
      <c r="M388" s="16" t="s">
        <v>71</v>
      </c>
      <c r="N388" s="17" t="str">
        <f>+VLOOKUP(A388,[1]Datos!A$2:H$2884,5,FALSE)</f>
        <v>NA</v>
      </c>
      <c r="O388" s="17" t="str">
        <f>+VLOOKUP(A388,[1]Datos!A$2:H$2884,6,FALSE)</f>
        <v>NA</v>
      </c>
      <c r="P388" s="18" t="str">
        <f>+VLOOKUP(A388,[1]Datos!A$2:H$2884,7,FALSE)</f>
        <v>NA</v>
      </c>
      <c r="Q388" s="19" t="str">
        <f>+VLOOKUP(A388,[1]Datos!A$2:H$2884,8,FALSE)</f>
        <v xml:space="preserve">Esta actividad no tiene recursos asignados en la vigencia 2023 en el proyecto. </v>
      </c>
    </row>
    <row r="389" spans="1:19" ht="60" x14ac:dyDescent="0.25">
      <c r="A389" s="1" t="str">
        <f t="shared" si="14"/>
        <v>2020003050033Realizar seguimiento a los programas</v>
      </c>
      <c r="B389" s="5" t="s">
        <v>448</v>
      </c>
      <c r="C389" s="21" t="s">
        <v>496</v>
      </c>
      <c r="D389" s="20">
        <v>2020003050033</v>
      </c>
      <c r="E389" s="5" t="s">
        <v>528</v>
      </c>
      <c r="F389" s="5" t="s">
        <v>529</v>
      </c>
      <c r="G389" s="5" t="s">
        <v>474</v>
      </c>
      <c r="H389" s="1">
        <v>100</v>
      </c>
      <c r="I389" s="15">
        <f>+P389/H389</f>
        <v>0.63</v>
      </c>
      <c r="J389" s="21" t="s">
        <v>105</v>
      </c>
      <c r="K389" s="21">
        <v>12</v>
      </c>
      <c r="L389" s="21" t="s">
        <v>28</v>
      </c>
      <c r="M389" s="16">
        <v>0.26</v>
      </c>
      <c r="N389" s="17" t="str">
        <f>+VLOOKUP(A389,[1]Datos!A$2:H$2884,5,FALSE)</f>
        <v>16.01.2023</v>
      </c>
      <c r="O389" s="17" t="str">
        <f>+VLOOKUP(A389,[1]Datos!A$2:H$2884,6,FALSE)</f>
        <v>30.12.2023</v>
      </c>
      <c r="P389" s="18">
        <f>+VLOOKUP(A389,[1]Datos!A$2:H$2884,7,FALSE)</f>
        <v>63</v>
      </c>
      <c r="Q389" s="19" t="str">
        <f>+VLOOKUP(A389,[1]Datos!A$2:H$2884,8,FALSE)</f>
        <v xml:space="preserve">Apoyo a la gestión de proyectos para la planeación, ejecución, seguimiento y evaluación de las estrategias </v>
      </c>
    </row>
    <row r="390" spans="1:19" ht="165" x14ac:dyDescent="0.25">
      <c r="A390" s="1" t="str">
        <f t="shared" si="14"/>
        <v>2020003050033Ejecutar fase zonales y final Camp y Ver</v>
      </c>
      <c r="B390" s="5" t="s">
        <v>448</v>
      </c>
      <c r="C390" s="21" t="s">
        <v>496</v>
      </c>
      <c r="D390" s="20">
        <v>2020003050033</v>
      </c>
      <c r="E390" s="5" t="s">
        <v>528</v>
      </c>
      <c r="F390" s="5" t="s">
        <v>529</v>
      </c>
      <c r="G390" s="5" t="s">
        <v>530</v>
      </c>
      <c r="H390" s="1">
        <v>8</v>
      </c>
      <c r="I390" s="15">
        <f>+P390/H390</f>
        <v>1</v>
      </c>
      <c r="J390" s="21" t="s">
        <v>27</v>
      </c>
      <c r="K390" s="21">
        <v>12</v>
      </c>
      <c r="L390" s="21" t="s">
        <v>28</v>
      </c>
      <c r="M390" s="16">
        <v>8</v>
      </c>
      <c r="N390" s="17" t="str">
        <f>+VLOOKUP(A390,[1]Datos!A$2:H$2884,5,FALSE)</f>
        <v>02.05.2023</v>
      </c>
      <c r="O390" s="17" t="str">
        <f>+VLOOKUP(A390,[1]Datos!A$2:H$2884,6,FALSE)</f>
        <v>30.12.2023</v>
      </c>
      <c r="P390" s="18">
        <f>+VLOOKUP(A390,[1]Datos!A$2:H$2884,7,FALSE)</f>
        <v>8</v>
      </c>
      <c r="Q390" s="19" t="str">
        <f>+VLOOKUP(A390,[1]Datos!A$2:H$2884,8,FALSE)</f>
        <v>Fase Subregional de los Juegos Comunales y Campesinos en las siguientes sedes municipales: 1. Ituango - Subregiones Norte y Bajo Cauca 2. Uramita - Subregión Occidente 3. San Carlos - Subregión Oriente 4. Chigorodó - Subregión Urabá 5. Barbosa - Subregión Valle de Aburrá 6. Amalfi - Subregiones Nordeste y Magdalena Medio 7. Betulia - Subregión Suroeste, participación de 3.317 deportistas y persona de apoyo de las delegaciones municipales. Así mismo, se llevo a cabo la Final Departamental de los Juegos Comunales y Campesinos en el municipio de Frontino con una participación de 1.195 deportistas y personal de apoyo de las delegaciones municipales.</v>
      </c>
    </row>
    <row r="391" spans="1:19" ht="60" x14ac:dyDescent="0.25">
      <c r="A391" s="1" t="str">
        <f t="shared" ref="A391:A454" si="17">+CONCATENATE(D391,G391)</f>
        <v>2020003050033Ejecutar Encuentro Deptales Indígena</v>
      </c>
      <c r="B391" s="5" t="s">
        <v>448</v>
      </c>
      <c r="C391" s="21" t="s">
        <v>496</v>
      </c>
      <c r="D391" s="20">
        <v>2020003050033</v>
      </c>
      <c r="E391" s="5" t="s">
        <v>528</v>
      </c>
      <c r="F391" s="5" t="s">
        <v>529</v>
      </c>
      <c r="G391" s="5" t="s">
        <v>531</v>
      </c>
      <c r="H391" s="1">
        <v>1</v>
      </c>
      <c r="I391" s="15">
        <f>+P391/H391</f>
        <v>0</v>
      </c>
      <c r="J391" s="21" t="s">
        <v>27</v>
      </c>
      <c r="K391" s="21">
        <v>12</v>
      </c>
      <c r="L391" s="21" t="s">
        <v>28</v>
      </c>
      <c r="M391" s="16">
        <v>0</v>
      </c>
      <c r="N391" s="17" t="str">
        <f>+VLOOKUP(A391,[1]Datos!A$2:H$2884,5,FALSE)</f>
        <v>02.05.2023</v>
      </c>
      <c r="O391" s="17" t="str">
        <f>+VLOOKUP(A391,[1]Datos!A$2:H$2884,6,FALSE)</f>
        <v>30.12.2023</v>
      </c>
      <c r="P391" s="18">
        <f>+VLOOKUP(A391,[1]Datos!A$2:H$2884,7,FALSE)</f>
        <v>0</v>
      </c>
      <c r="Q391" s="19" t="str">
        <f>+VLOOKUP(A391,[1]Datos!A$2:H$2884,8,FALSE)</f>
        <v>No se ha realizado el Encuentro Departamental índigena</v>
      </c>
    </row>
    <row r="392" spans="1:19" ht="75" x14ac:dyDescent="0.25">
      <c r="A392" s="1" t="str">
        <f t="shared" si="17"/>
        <v>2020003050033Ejecutar fase zonales y finales Deptales</v>
      </c>
      <c r="B392" s="5" t="s">
        <v>448</v>
      </c>
      <c r="C392" s="21" t="s">
        <v>496</v>
      </c>
      <c r="D392" s="20">
        <v>2020003050033</v>
      </c>
      <c r="E392" s="5" t="s">
        <v>528</v>
      </c>
      <c r="F392" s="5" t="s">
        <v>529</v>
      </c>
      <c r="G392" s="5" t="s">
        <v>532</v>
      </c>
      <c r="H392" s="1">
        <v>8</v>
      </c>
      <c r="I392" s="15">
        <f>+P392/H392</f>
        <v>0.875</v>
      </c>
      <c r="J392" s="21" t="s">
        <v>27</v>
      </c>
      <c r="K392" s="21">
        <v>12</v>
      </c>
      <c r="L392" s="21" t="s">
        <v>28</v>
      </c>
      <c r="M392" s="16">
        <v>0</v>
      </c>
      <c r="N392" s="17" t="str">
        <f>+VLOOKUP(A392,[1]Datos!A$2:H$2884,5,FALSE)</f>
        <v>02.05.2023</v>
      </c>
      <c r="O392" s="17" t="str">
        <f>+VLOOKUP(A392,[1]Datos!A$2:H$2884,6,FALSE)</f>
        <v>30.12.2023</v>
      </c>
      <c r="P392" s="18">
        <f>+VLOOKUP(A392,[1]Datos!A$2:H$2884,7,FALSE)</f>
        <v>7</v>
      </c>
      <c r="Q392" s="19" t="str">
        <f>+VLOOKUP(A392,[1]Datos!A$2:H$2884,8,FALSE)</f>
        <v xml:space="preserve">7 fases subregionales: Norte y Bajo Cauca (Taraza), Nordeste y Magdalena Medio (Puerto Nare), Occidente (Liborina), Valle de Aburrá (Bello), Suroeste (Ciudad Bolívar), Uraba (Carepa), Oriente (Guarne), con un participación de 10.549 personas entre deportistas, entrenadores, autoridades de juzgamiento. </v>
      </c>
    </row>
    <row r="393" spans="1:19" ht="60" x14ac:dyDescent="0.25">
      <c r="A393" s="1" t="str">
        <f t="shared" si="17"/>
        <v>2020003050033Adquirir implementación juegos sociales</v>
      </c>
      <c r="B393" s="1" t="s">
        <v>448</v>
      </c>
      <c r="C393" s="21" t="s">
        <v>496</v>
      </c>
      <c r="D393" s="20">
        <v>2020003050033</v>
      </c>
      <c r="E393" s="5" t="s">
        <v>528</v>
      </c>
      <c r="F393" s="1" t="s">
        <v>529</v>
      </c>
      <c r="G393" s="16" t="s">
        <v>533</v>
      </c>
      <c r="H393" s="1">
        <v>1</v>
      </c>
      <c r="I393" s="15">
        <f>+P393/H393</f>
        <v>1</v>
      </c>
      <c r="J393" s="1" t="s">
        <v>27</v>
      </c>
      <c r="K393" s="1">
        <v>9</v>
      </c>
      <c r="L393" s="1" t="s">
        <v>517</v>
      </c>
      <c r="M393" s="16">
        <v>0</v>
      </c>
      <c r="N393" s="17" t="str">
        <f>+VLOOKUP(A393,[1]Datos!A$2:H$2884,5,FALSE)</f>
        <v>09.03.2023</v>
      </c>
      <c r="O393" s="17" t="str">
        <f>+VLOOKUP(A393,[1]Datos!A$2:H$2884,6,FALSE)</f>
        <v>30.12.2023</v>
      </c>
      <c r="P393" s="18">
        <f>+VLOOKUP(A393,[1]Datos!A$2:H$2884,7,FALSE)</f>
        <v>1</v>
      </c>
      <c r="Q393" s="19" t="str">
        <f>+VLOOKUP(A393,[1]Datos!A$2:H$2884,8,FALSE)</f>
        <v xml:space="preserve">Se suscriben los contratos para la adquisición de implementación deportiva y recreativa en el marco del desarrollo de los juegos deportivos institucionales y eventos de la subgerencia de fomento y desarrollo deportivo </v>
      </c>
    </row>
    <row r="394" spans="1:19" ht="60" x14ac:dyDescent="0.25">
      <c r="A394" s="1" t="str">
        <f t="shared" si="17"/>
        <v>202000305003344021010 Apoyar eventos deporte social</v>
      </c>
      <c r="B394" s="1" t="s">
        <v>448</v>
      </c>
      <c r="C394" s="21" t="s">
        <v>483</v>
      </c>
      <c r="D394" s="20">
        <v>2020003050033</v>
      </c>
      <c r="E394" s="5" t="s">
        <v>528</v>
      </c>
      <c r="F394" s="1" t="s">
        <v>529</v>
      </c>
      <c r="G394" s="1" t="s">
        <v>534</v>
      </c>
      <c r="H394" s="1">
        <v>1</v>
      </c>
      <c r="I394" s="15">
        <f>P394/H394</f>
        <v>1</v>
      </c>
      <c r="J394" s="1" t="s">
        <v>27</v>
      </c>
      <c r="K394" s="1">
        <v>9</v>
      </c>
      <c r="L394" s="1" t="s">
        <v>517</v>
      </c>
      <c r="N394" s="17" t="str">
        <f>+VLOOKUP(A394,[1]Datos!A$2:H$2884,5,FALSE)</f>
        <v>09.03.2023</v>
      </c>
      <c r="O394" s="17" t="str">
        <f>+VLOOKUP(A394,[1]Datos!A$2:H$2884,6,FALSE)</f>
        <v>30.12.2023</v>
      </c>
      <c r="P394" s="18">
        <f>+VLOOKUP(A394,[1]Datos!A$2:H$2884,7,FALSE)</f>
        <v>1</v>
      </c>
      <c r="Q394" s="19"/>
    </row>
    <row r="395" spans="1:19" ht="30" x14ac:dyDescent="0.25">
      <c r="A395" s="1" t="str">
        <f t="shared" si="17"/>
        <v>2020003050034Aunar esfuerzos con el Gobierno Nacional</v>
      </c>
      <c r="B395" s="5" t="s">
        <v>448</v>
      </c>
      <c r="C395" s="21" t="s">
        <v>496</v>
      </c>
      <c r="D395" s="20">
        <v>2020003050034</v>
      </c>
      <c r="E395" s="5" t="s">
        <v>535</v>
      </c>
      <c r="F395" s="5" t="s">
        <v>536</v>
      </c>
      <c r="G395" s="5" t="s">
        <v>504</v>
      </c>
      <c r="H395" s="1">
        <v>1</v>
      </c>
      <c r="I395" s="15">
        <f t="shared" ref="I395:I400" si="18">+P395/H395</f>
        <v>0</v>
      </c>
      <c r="J395" s="21" t="s">
        <v>27</v>
      </c>
      <c r="K395" s="21">
        <v>12</v>
      </c>
      <c r="L395" s="21" t="s">
        <v>28</v>
      </c>
      <c r="M395" s="16" t="s">
        <v>71</v>
      </c>
      <c r="N395" s="17" t="str">
        <f>+VLOOKUP(A395,[1]Datos!A$2:H$2884,5,FALSE)</f>
        <v>N/A</v>
      </c>
      <c r="O395" s="17" t="str">
        <f>+VLOOKUP(A395,[1]Datos!A$2:H$2884,6,FALSE)</f>
        <v>N/A</v>
      </c>
      <c r="P395" s="18">
        <f>+VLOOKUP(A395,[1]Datos!A$2:H$2884,7,FALSE)</f>
        <v>0</v>
      </c>
      <c r="Q395" s="19" t="str">
        <f>+VLOOKUP(A395,[1]Datos!A$2:H$2884,8,FALSE)</f>
        <v xml:space="preserve">Esta actividad no tiene recursos asignados en la vigencia 2023 en el proyecto. </v>
      </c>
      <c r="R395" s="36">
        <v>11892906515</v>
      </c>
      <c r="S395" s="36">
        <v>8416190693</v>
      </c>
    </row>
    <row r="396" spans="1:19" ht="30" x14ac:dyDescent="0.25">
      <c r="A396" s="1" t="str">
        <f t="shared" si="17"/>
        <v>2020003050034Realizar seguimiento al programa</v>
      </c>
      <c r="B396" s="5" t="s">
        <v>448</v>
      </c>
      <c r="C396" s="21" t="s">
        <v>496</v>
      </c>
      <c r="D396" s="20">
        <v>2020003050034</v>
      </c>
      <c r="E396" s="5" t="s">
        <v>535</v>
      </c>
      <c r="F396" s="5" t="s">
        <v>536</v>
      </c>
      <c r="G396" s="5" t="s">
        <v>537</v>
      </c>
      <c r="H396" s="1">
        <v>100</v>
      </c>
      <c r="I396" s="15">
        <f t="shared" si="18"/>
        <v>0.66</v>
      </c>
      <c r="J396" s="21" t="s">
        <v>105</v>
      </c>
      <c r="K396" s="21">
        <v>12</v>
      </c>
      <c r="L396" s="21" t="s">
        <v>28</v>
      </c>
      <c r="M396" s="16">
        <v>0.4</v>
      </c>
      <c r="N396" s="17" t="str">
        <f>+VLOOKUP(A396,[1]Datos!A$2:H$2884,5,FALSE)</f>
        <v>16.01.2023</v>
      </c>
      <c r="O396" s="17" t="str">
        <f>+VLOOKUP(A396,[1]Datos!A$2:H$2884,6,FALSE)</f>
        <v>30.12.2023</v>
      </c>
      <c r="P396" s="18">
        <f>+VLOOKUP(A396,[1]Datos!A$2:H$2884,7,FALSE)</f>
        <v>66</v>
      </c>
      <c r="Q396" s="19" t="str">
        <f>+VLOOKUP(A396,[1]Datos!A$2:H$2884,8,FALSE)</f>
        <v xml:space="preserve">Apoyo para la planeación técnica y ejecución de los juegos. </v>
      </c>
    </row>
    <row r="397" spans="1:19" ht="75" x14ac:dyDescent="0.25">
      <c r="A397" s="1" t="str">
        <f t="shared" si="17"/>
        <v>2020003050034Ejecutar fases zonales y final Escolares</v>
      </c>
      <c r="B397" s="5" t="s">
        <v>448</v>
      </c>
      <c r="C397" s="21" t="s">
        <v>496</v>
      </c>
      <c r="D397" s="20">
        <v>2020003050034</v>
      </c>
      <c r="E397" s="5" t="s">
        <v>535</v>
      </c>
      <c r="F397" s="5" t="s">
        <v>536</v>
      </c>
      <c r="G397" s="5" t="s">
        <v>538</v>
      </c>
      <c r="H397" s="1">
        <v>8</v>
      </c>
      <c r="I397" s="15">
        <f t="shared" si="18"/>
        <v>0.875</v>
      </c>
      <c r="J397" s="21" t="s">
        <v>27</v>
      </c>
      <c r="K397" s="21">
        <v>12</v>
      </c>
      <c r="L397" s="21" t="s">
        <v>28</v>
      </c>
      <c r="M397" s="16">
        <v>7</v>
      </c>
      <c r="N397" s="17" t="str">
        <f>+VLOOKUP(A397,[1]Datos!A$2:H$2884,5,FALSE)</f>
        <v>02.05.2023</v>
      </c>
      <c r="O397" s="17" t="str">
        <f>+VLOOKUP(A397,[1]Datos!A$2:H$2884,6,FALSE)</f>
        <v>30.10.2023</v>
      </c>
      <c r="P397" s="18">
        <f>+VLOOKUP(A397,[1]Datos!A$2:H$2884,7,FALSE)</f>
        <v>7</v>
      </c>
      <c r="Q397" s="19" t="str">
        <f>+VLOOKUP(A397,[1]Datos!A$2:H$2884,8,FALSE)</f>
        <v xml:space="preserve">fases subregionales en Norte y Bajo Cauca, Nordeste y Magdalena Medio, Subregión Occidente, Subregión Valle de Aburrá, Subregión Suroeste, Subregión Urabá y Subregión Oriente. En estos eventos se tuvo la participación de 8.964 entre deportistas y personal de apoyo de las delegaciones municipales. </v>
      </c>
    </row>
    <row r="398" spans="1:19" ht="45" x14ac:dyDescent="0.25">
      <c r="A398" s="1" t="str">
        <f t="shared" si="17"/>
        <v>2020003050034Participar Fase Nacional Intercolegiados</v>
      </c>
      <c r="B398" s="5" t="s">
        <v>448</v>
      </c>
      <c r="C398" s="21" t="s">
        <v>496</v>
      </c>
      <c r="D398" s="20">
        <v>2020003050034</v>
      </c>
      <c r="E398" s="5" t="s">
        <v>535</v>
      </c>
      <c r="F398" s="5" t="s">
        <v>536</v>
      </c>
      <c r="G398" s="5" t="s">
        <v>539</v>
      </c>
      <c r="H398" s="1">
        <v>1</v>
      </c>
      <c r="I398" s="15">
        <f t="shared" si="18"/>
        <v>1</v>
      </c>
      <c r="J398" s="21" t="s">
        <v>27</v>
      </c>
      <c r="K398" s="21">
        <v>12</v>
      </c>
      <c r="L398" s="21" t="s">
        <v>28</v>
      </c>
      <c r="M398" s="16">
        <v>1</v>
      </c>
      <c r="N398" s="17" t="str">
        <f>+VLOOKUP(A398,[1]Datos!A$2:H$2884,5,FALSE)</f>
        <v>01.06.2023</v>
      </c>
      <c r="O398" s="17" t="str">
        <f>+VLOOKUP(A398,[1]Datos!A$2:H$2884,6,FALSE)</f>
        <v>30.12.2023</v>
      </c>
      <c r="P398" s="18">
        <f>+VLOOKUP(A398,[1]Datos!A$2:H$2884,7,FALSE)</f>
        <v>1</v>
      </c>
      <c r="Q398" s="19" t="str">
        <f>+VLOOKUP(A398,[1]Datos!A$2:H$2884,8,FALSE)</f>
        <v xml:space="preserve">Final Nacional de los Juegos Intercolegiados de 2022 en deporte individuales, con una participación de una delegación del Departamento de Antioquia compuesta por 231 personas. </v>
      </c>
    </row>
    <row r="399" spans="1:19" ht="30" x14ac:dyDescent="0.25">
      <c r="A399" s="1" t="str">
        <f t="shared" si="17"/>
        <v>2020003050034Ejecutar zonal y finales Intercolegiados</v>
      </c>
      <c r="B399" s="5" t="s">
        <v>448</v>
      </c>
      <c r="C399" s="21" t="s">
        <v>496</v>
      </c>
      <c r="D399" s="20">
        <v>2020003050034</v>
      </c>
      <c r="E399" s="5" t="s">
        <v>535</v>
      </c>
      <c r="F399" s="5" t="s">
        <v>536</v>
      </c>
      <c r="G399" s="5" t="s">
        <v>540</v>
      </c>
      <c r="H399" s="1">
        <v>9</v>
      </c>
      <c r="I399" s="15">
        <f t="shared" si="18"/>
        <v>0.77777777777777779</v>
      </c>
      <c r="J399" s="21" t="s">
        <v>27</v>
      </c>
      <c r="K399" s="21">
        <v>12</v>
      </c>
      <c r="L399" s="21" t="s">
        <v>28</v>
      </c>
      <c r="M399" s="16">
        <v>0</v>
      </c>
      <c r="N399" s="17" t="str">
        <f>+VLOOKUP(A399,[1]Datos!A$2:H$2884,5,FALSE)</f>
        <v>01.06.2023</v>
      </c>
      <c r="O399" s="17" t="str">
        <f>+VLOOKUP(A399,[1]Datos!A$2:H$2884,6,FALSE)</f>
        <v>30.12.2023</v>
      </c>
      <c r="P399" s="18">
        <f>+VLOOKUP(A399,[1]Datos!A$2:H$2884,7,FALSE)</f>
        <v>7</v>
      </c>
      <c r="Q399" s="19" t="str">
        <f>+VLOOKUP(A399,[1]Datos!A$2:H$2884,8,FALSE)</f>
        <v xml:space="preserve"> Fase subregionales de los Juegos Intercolegiados</v>
      </c>
    </row>
    <row r="400" spans="1:19" ht="45" x14ac:dyDescent="0.25">
      <c r="A400" s="1" t="str">
        <f t="shared" si="17"/>
        <v>2020003050034Realizar seguimiento Talento Deportivo</v>
      </c>
      <c r="B400" s="1" t="s">
        <v>448</v>
      </c>
      <c r="C400" s="21" t="s">
        <v>496</v>
      </c>
      <c r="D400" s="20">
        <v>2020003050034</v>
      </c>
      <c r="E400" s="5" t="s">
        <v>535</v>
      </c>
      <c r="F400" s="1" t="s">
        <v>536</v>
      </c>
      <c r="G400" s="16" t="s">
        <v>541</v>
      </c>
      <c r="H400" s="1">
        <v>1</v>
      </c>
      <c r="I400" s="15">
        <f t="shared" si="18"/>
        <v>1</v>
      </c>
      <c r="J400" s="1" t="s">
        <v>27</v>
      </c>
      <c r="K400" s="1">
        <v>12</v>
      </c>
      <c r="L400" s="1" t="s">
        <v>28</v>
      </c>
      <c r="M400" s="16">
        <v>1</v>
      </c>
      <c r="N400" s="17" t="str">
        <f>+VLOOKUP(A400,[1]Datos!A$2:H$2884,5,FALSE)</f>
        <v>01.02.2023</v>
      </c>
      <c r="O400" s="17" t="str">
        <f>+VLOOKUP(A400,[1]Datos!A$2:H$2884,6,FALSE)</f>
        <v>30.12.2023</v>
      </c>
      <c r="P400" s="18">
        <f>+VLOOKUP(A400,[1]Datos!A$2:H$2884,7,FALSE)</f>
        <v>1</v>
      </c>
      <c r="Q400" s="19" t="str">
        <f>+VLOOKUP(A400,[1]Datos!A$2:H$2884,8,FALSE)</f>
        <v>Gestión y el acompañamiento en la selección de deportistas en los municipios del Departamento de Antioquia que participan en los juegos del sector educativo.</v>
      </c>
    </row>
    <row r="401" spans="1:19" ht="45" x14ac:dyDescent="0.25">
      <c r="A401" s="1" t="str">
        <f t="shared" si="17"/>
        <v>2020003050035Realizar seguimiento y monitoreo</v>
      </c>
      <c r="B401" s="5" t="s">
        <v>448</v>
      </c>
      <c r="C401" s="21" t="s">
        <v>496</v>
      </c>
      <c r="D401" s="20">
        <v>2020003050035</v>
      </c>
      <c r="E401" s="21" t="s">
        <v>542</v>
      </c>
      <c r="F401" s="21" t="s">
        <v>543</v>
      </c>
      <c r="G401" s="21" t="s">
        <v>544</v>
      </c>
      <c r="H401" s="1">
        <v>125</v>
      </c>
      <c r="I401" s="15" t="s">
        <v>71</v>
      </c>
      <c r="J401" s="21" t="s">
        <v>27</v>
      </c>
      <c r="K401" s="21">
        <v>12</v>
      </c>
      <c r="L401" s="21" t="s">
        <v>28</v>
      </c>
      <c r="M401" s="16" t="s">
        <v>71</v>
      </c>
      <c r="N401" s="17" t="str">
        <f>+VLOOKUP(A401,[1]Datos!A$2:H$2884,5,FALSE)</f>
        <v>NA</v>
      </c>
      <c r="O401" s="17" t="str">
        <f>+VLOOKUP(A401,[1]Datos!A$2:H$2884,6,FALSE)</f>
        <v>NA</v>
      </c>
      <c r="P401" s="18" t="str">
        <f>+VLOOKUP(A401,[1]Datos!A$2:H$2884,7,FALSE)</f>
        <v>NA</v>
      </c>
      <c r="Q401" s="19" t="str">
        <f>+VLOOKUP(A401,[1]Datos!A$2:H$2884,8,FALSE)</f>
        <v xml:space="preserve">Esta activida no aplica para esta vigencia </v>
      </c>
      <c r="R401" s="36">
        <v>7076611612</v>
      </c>
      <c r="S401" s="36">
        <v>4137336001</v>
      </c>
    </row>
    <row r="402" spans="1:19" ht="45" x14ac:dyDescent="0.25">
      <c r="A402" s="1" t="str">
        <f t="shared" si="17"/>
        <v>2020003050035Transferir recursos a 125 municipios</v>
      </c>
      <c r="B402" s="5" t="s">
        <v>448</v>
      </c>
      <c r="C402" s="21" t="s">
        <v>496</v>
      </c>
      <c r="D402" s="20">
        <v>2020003050035</v>
      </c>
      <c r="E402" s="21" t="s">
        <v>542</v>
      </c>
      <c r="F402" s="21" t="s">
        <v>543</v>
      </c>
      <c r="G402" s="21" t="s">
        <v>545</v>
      </c>
      <c r="H402" s="1">
        <v>125</v>
      </c>
      <c r="I402" s="15">
        <f t="shared" ref="I402:I407" si="19">+P402/H402</f>
        <v>1</v>
      </c>
      <c r="J402" s="21" t="s">
        <v>27</v>
      </c>
      <c r="K402" s="21">
        <v>12</v>
      </c>
      <c r="L402" s="21" t="s">
        <v>28</v>
      </c>
      <c r="M402" s="16">
        <v>112</v>
      </c>
      <c r="N402" s="17" t="str">
        <f>+VLOOKUP(A402,[1]Datos!A$2:H$2884,5,FALSE)</f>
        <v>02.04.2023</v>
      </c>
      <c r="O402" s="17" t="str">
        <f>+VLOOKUP(A402,[1]Datos!A$2:H$2884,6,FALSE)</f>
        <v>30.12.2023</v>
      </c>
      <c r="P402" s="18">
        <f>+VLOOKUP(A402,[1]Datos!A$2:H$2884,7,FALSE)</f>
        <v>125</v>
      </c>
      <c r="Q402" s="19" t="str">
        <f>+VLOOKUP(A402,[1]Datos!A$2:H$2884,8,FALSE)</f>
        <v>Se transfiere el recurso a lo municipios acorde al recaudo</v>
      </c>
    </row>
    <row r="403" spans="1:19" ht="45" x14ac:dyDescent="0.25">
      <c r="A403" s="1" t="str">
        <f t="shared" si="17"/>
        <v>2020003050272Mejorar la plataforma de software</v>
      </c>
      <c r="B403" s="5" t="s">
        <v>448</v>
      </c>
      <c r="C403" s="21" t="s">
        <v>546</v>
      </c>
      <c r="D403" s="20">
        <v>2020003050272</v>
      </c>
      <c r="E403" s="5" t="s">
        <v>547</v>
      </c>
      <c r="F403" s="5" t="s">
        <v>548</v>
      </c>
      <c r="G403" s="5" t="s">
        <v>549</v>
      </c>
      <c r="H403" s="1">
        <v>100</v>
      </c>
      <c r="I403" s="15">
        <f t="shared" si="19"/>
        <v>0.88</v>
      </c>
      <c r="J403" s="21" t="s">
        <v>105</v>
      </c>
      <c r="K403" s="21">
        <v>12</v>
      </c>
      <c r="L403" s="21" t="s">
        <v>28</v>
      </c>
      <c r="M403" s="16">
        <v>0.47</v>
      </c>
      <c r="N403" s="17" t="str">
        <f>+VLOOKUP(A403,[1]Datos!A$2:H$2884,5,FALSE)</f>
        <v>16.01.2023</v>
      </c>
      <c r="O403" s="17" t="str">
        <f>+VLOOKUP(A403,[1]Datos!A$2:H$2884,6,FALSE)</f>
        <v>30.12.2023</v>
      </c>
      <c r="P403" s="18">
        <f>+VLOOKUP(A403,[1]Datos!A$2:H$2884,7,FALSE)</f>
        <v>88</v>
      </c>
      <c r="Q403" s="19" t="str">
        <f>+VLOOKUP(A403,[1]Datos!A$2:H$2884,8,FALSE)</f>
        <v xml:space="preserve">Adquisición de licencias para  Mesa de Ayuda SYSAID en modalidad de software como servicio (SAAS),  software antivirus,  desarrollo y puesta a punto del sistema INDEMED y desarrollos Web. </v>
      </c>
      <c r="R403" s="36">
        <v>2129521202</v>
      </c>
      <c r="S403" s="36">
        <v>1134473440</v>
      </c>
    </row>
    <row r="404" spans="1:19" ht="45" x14ac:dyDescent="0.25">
      <c r="A404" s="1" t="str">
        <f t="shared" si="17"/>
        <v>2020003050272Mejorar la plataforma hardware</v>
      </c>
      <c r="B404" s="5" t="s">
        <v>448</v>
      </c>
      <c r="C404" s="21" t="s">
        <v>546</v>
      </c>
      <c r="D404" s="20">
        <v>2020003050272</v>
      </c>
      <c r="E404" s="5" t="s">
        <v>547</v>
      </c>
      <c r="F404" s="5" t="s">
        <v>548</v>
      </c>
      <c r="G404" s="5" t="s">
        <v>550</v>
      </c>
      <c r="H404" s="1">
        <v>100</v>
      </c>
      <c r="I404" s="15">
        <f t="shared" si="19"/>
        <v>0.64</v>
      </c>
      <c r="J404" s="21" t="s">
        <v>105</v>
      </c>
      <c r="K404" s="21">
        <v>12</v>
      </c>
      <c r="L404" s="21" t="s">
        <v>28</v>
      </c>
      <c r="M404" s="16">
        <v>0.51</v>
      </c>
      <c r="N404" s="17" t="str">
        <f>+VLOOKUP(A404,[1]Datos!A$2:H$2884,5,FALSE)</f>
        <v>16.01.2023</v>
      </c>
      <c r="O404" s="17" t="str">
        <f>+VLOOKUP(A404,[1]Datos!A$2:H$2884,6,FALSE)</f>
        <v>30.12.2023</v>
      </c>
      <c r="P404" s="18">
        <f>+VLOOKUP(A404,[1]Datos!A$2:H$2884,7,FALSE)</f>
        <v>64</v>
      </c>
      <c r="Q404" s="19" t="str">
        <f>+VLOOKUP(A404,[1]Datos!A$2:H$2884,8,FALSE)</f>
        <v xml:space="preserve">Servicios de infraestructura tecnológica,mantenimiento a equipos de impresión y escáneres y  soporte técnico. </v>
      </c>
    </row>
    <row r="405" spans="1:19" ht="45" x14ac:dyDescent="0.25">
      <c r="A405" s="1" t="str">
        <f t="shared" si="17"/>
        <v>2020003050272Estructurar Políticas Sistem Información</v>
      </c>
      <c r="B405" s="5" t="s">
        <v>448</v>
      </c>
      <c r="C405" s="21" t="s">
        <v>546</v>
      </c>
      <c r="D405" s="20">
        <v>2020003050272</v>
      </c>
      <c r="E405" s="5" t="s">
        <v>547</v>
      </c>
      <c r="F405" s="5" t="s">
        <v>548</v>
      </c>
      <c r="G405" s="5" t="s">
        <v>551</v>
      </c>
      <c r="H405" s="1">
        <v>100</v>
      </c>
      <c r="I405" s="15">
        <f t="shared" si="19"/>
        <v>0.87</v>
      </c>
      <c r="J405" s="21" t="s">
        <v>105</v>
      </c>
      <c r="K405" s="21">
        <v>12</v>
      </c>
      <c r="L405" s="21" t="s">
        <v>28</v>
      </c>
      <c r="M405" s="16">
        <v>0.47</v>
      </c>
      <c r="N405" s="17" t="str">
        <f>+VLOOKUP(A405,[1]Datos!A$2:H$2884,5,FALSE)</f>
        <v>16.01.2023</v>
      </c>
      <c r="O405" s="17" t="str">
        <f>+VLOOKUP(A405,[1]Datos!A$2:H$2884,6,FALSE)</f>
        <v>30.12.2023</v>
      </c>
      <c r="P405" s="18">
        <f>+VLOOKUP(A405,[1]Datos!A$2:H$2884,7,FALSE)</f>
        <v>87</v>
      </c>
      <c r="Q405" s="19" t="str">
        <f>+VLOOKUP(A405,[1]Datos!A$2:H$2884,8,FALSE)</f>
        <v xml:space="preserve">Avances en la gestión de seguridad de la información, lineamientos requeridos por MIPG y gobierno en línea, en atención a la Política de Servicio al Ciudadano de INDEPORTES ANTIOQUIA . </v>
      </c>
    </row>
    <row r="406" spans="1:19" ht="45" x14ac:dyDescent="0.25">
      <c r="A406" s="1" t="str">
        <f t="shared" si="17"/>
        <v>2020003050272Mejorar y potencializar los sistemas</v>
      </c>
      <c r="B406" s="5" t="s">
        <v>448</v>
      </c>
      <c r="C406" s="21" t="s">
        <v>546</v>
      </c>
      <c r="D406" s="20">
        <v>2020003050272</v>
      </c>
      <c r="E406" s="5" t="s">
        <v>547</v>
      </c>
      <c r="F406" s="5" t="s">
        <v>548</v>
      </c>
      <c r="G406" s="5" t="s">
        <v>552</v>
      </c>
      <c r="H406" s="1">
        <v>100</v>
      </c>
      <c r="I406" s="15">
        <f t="shared" si="19"/>
        <v>0.5</v>
      </c>
      <c r="J406" s="21" t="s">
        <v>105</v>
      </c>
      <c r="K406" s="21">
        <v>12</v>
      </c>
      <c r="L406" s="21" t="s">
        <v>28</v>
      </c>
      <c r="M406" s="16">
        <v>50</v>
      </c>
      <c r="N406" s="17" t="str">
        <f>+VLOOKUP(A406,[1]Datos!A$2:H$2884,5,FALSE)</f>
        <v>16.01.2023</v>
      </c>
      <c r="O406" s="17" t="str">
        <f>+VLOOKUP(A406,[1]Datos!A$2:H$2884,6,FALSE)</f>
        <v>30.12.2023</v>
      </c>
      <c r="P406" s="26">
        <f>+VLOOKUP(A406,[1]Datos!A$2:H$2884,7,FALSE)</f>
        <v>50</v>
      </c>
      <c r="Q406" s="19" t="str">
        <f>+VLOOKUP(A406,[1]Datos!A$2:H$2884,8,FALSE)</f>
        <v>Se avanza en la implementación de servicios para el hosting, mantenimiento, soporte, mesa de ayuda, acompañamiento técnico y horas de servicio de SICOF – ERP</v>
      </c>
    </row>
    <row r="407" spans="1:19" ht="45" x14ac:dyDescent="0.25">
      <c r="A407" s="1" t="str">
        <f t="shared" si="17"/>
        <v>2020003050272Fortalecer Sistema de Gestión Documental</v>
      </c>
      <c r="B407" s="5" t="s">
        <v>448</v>
      </c>
      <c r="C407" s="21" t="s">
        <v>546</v>
      </c>
      <c r="D407" s="20">
        <v>2020003050272</v>
      </c>
      <c r="E407" s="5" t="s">
        <v>547</v>
      </c>
      <c r="F407" s="5" t="s">
        <v>548</v>
      </c>
      <c r="G407" s="5" t="s">
        <v>553</v>
      </c>
      <c r="H407" s="1">
        <v>1</v>
      </c>
      <c r="I407" s="15">
        <f t="shared" si="19"/>
        <v>1</v>
      </c>
      <c r="J407" s="21" t="s">
        <v>27</v>
      </c>
      <c r="K407" s="21">
        <v>12</v>
      </c>
      <c r="L407" s="21" t="s">
        <v>28</v>
      </c>
      <c r="M407" s="16">
        <v>1</v>
      </c>
      <c r="N407" s="17" t="str">
        <f>+VLOOKUP(A407,[1]Datos!A$2:H$2884,5,FALSE)</f>
        <v>16.01.2023</v>
      </c>
      <c r="O407" s="17" t="str">
        <f>+VLOOKUP(A407,[1]Datos!A$2:H$2884,6,FALSE)</f>
        <v>30.12.2023</v>
      </c>
      <c r="P407" s="18">
        <f>+VLOOKUP(A407,[1]Datos!A$2:H$2884,7,FALSE)</f>
        <v>1</v>
      </c>
      <c r="Q407" s="19" t="str">
        <f>+VLOOKUP(A407,[1]Datos!A$2:H$2884,8,FALSE)</f>
        <v xml:space="preserve">Soporte Técnico, Actualización y Mantenimiento del Sistema de Gestión Documental MERCURIO. </v>
      </c>
    </row>
    <row r="408" spans="1:19" ht="45" x14ac:dyDescent="0.25">
      <c r="A408" s="1" t="str">
        <f t="shared" si="17"/>
        <v>2020003050272Implementar de nuevo sistema ERP</v>
      </c>
      <c r="B408" s="5" t="s">
        <v>448</v>
      </c>
      <c r="C408" s="21" t="s">
        <v>546</v>
      </c>
      <c r="D408" s="20">
        <v>2020003050272</v>
      </c>
      <c r="E408" s="5" t="s">
        <v>547</v>
      </c>
      <c r="F408" s="5" t="s">
        <v>548</v>
      </c>
      <c r="G408" s="5" t="s">
        <v>554</v>
      </c>
      <c r="H408" s="1">
        <v>1</v>
      </c>
      <c r="I408" s="15" t="s">
        <v>71</v>
      </c>
      <c r="J408" s="21" t="s">
        <v>27</v>
      </c>
      <c r="K408" s="21">
        <v>12</v>
      </c>
      <c r="L408" s="21" t="s">
        <v>28</v>
      </c>
      <c r="M408" s="16" t="s">
        <v>71</v>
      </c>
      <c r="N408" s="17" t="str">
        <f>+VLOOKUP(A408,[1]Datos!A$2:H$2884,5,FALSE)</f>
        <v>NA</v>
      </c>
      <c r="O408" s="17" t="str">
        <f>+VLOOKUP(A408,[1]Datos!A$2:H$2884,6,FALSE)</f>
        <v>NA</v>
      </c>
      <c r="P408" s="18" t="str">
        <f>+VLOOKUP(A408,[1]Datos!A$2:H$2884,7,FALSE)</f>
        <v>NA</v>
      </c>
      <c r="Q408" s="19"/>
    </row>
    <row r="409" spans="1:19" ht="30" x14ac:dyDescent="0.25">
      <c r="A409" s="1" t="str">
        <f t="shared" si="17"/>
        <v>2020003050273Actualizar Sistemas Gestión de Calidad</v>
      </c>
      <c r="B409" s="5" t="s">
        <v>448</v>
      </c>
      <c r="C409" s="21" t="s">
        <v>546</v>
      </c>
      <c r="D409" s="20">
        <v>2020003050273</v>
      </c>
      <c r="E409" s="5" t="s">
        <v>555</v>
      </c>
      <c r="F409" s="5" t="s">
        <v>556</v>
      </c>
      <c r="G409" s="5" t="s">
        <v>557</v>
      </c>
      <c r="H409" s="1">
        <v>100</v>
      </c>
      <c r="I409" s="15">
        <f>+P409/H409</f>
        <v>0.44</v>
      </c>
      <c r="J409" s="21" t="s">
        <v>105</v>
      </c>
      <c r="K409" s="21">
        <v>12</v>
      </c>
      <c r="L409" s="21" t="s">
        <v>28</v>
      </c>
      <c r="M409" s="16" t="s">
        <v>71</v>
      </c>
      <c r="N409" s="17" t="str">
        <f>+VLOOKUP(A409,[1]Datos!A$2:H$2884,5,FALSE)</f>
        <v>01.07.2023</v>
      </c>
      <c r="O409" s="17" t="str">
        <f>+VLOOKUP(A409,[1]Datos!A$2:H$2884,6,FALSE)</f>
        <v>30.12.2023</v>
      </c>
      <c r="P409" s="18">
        <f>+VLOOKUP(A409,[1]Datos!A$2:H$2884,7,FALSE)</f>
        <v>44</v>
      </c>
      <c r="Q409" s="19">
        <f>+VLOOKUP(A409,[1]Datos!A$2:H$2884,8,FALSE)</f>
        <v>0</v>
      </c>
      <c r="R409" s="36">
        <v>382516015</v>
      </c>
      <c r="S409" s="36">
        <v>276567830</v>
      </c>
    </row>
    <row r="410" spans="1:19" ht="30" x14ac:dyDescent="0.25">
      <c r="A410" s="1" t="str">
        <f t="shared" si="17"/>
        <v>2020003050273Implementar MIPG</v>
      </c>
      <c r="B410" s="5" t="s">
        <v>448</v>
      </c>
      <c r="C410" s="21" t="s">
        <v>546</v>
      </c>
      <c r="D410" s="20">
        <v>2020003050273</v>
      </c>
      <c r="E410" s="5" t="s">
        <v>555</v>
      </c>
      <c r="F410" s="5" t="s">
        <v>556</v>
      </c>
      <c r="G410" s="5" t="s">
        <v>558</v>
      </c>
      <c r="H410" s="1">
        <v>100</v>
      </c>
      <c r="I410" s="15" t="s">
        <v>71</v>
      </c>
      <c r="J410" s="21" t="s">
        <v>105</v>
      </c>
      <c r="K410" s="21">
        <v>12</v>
      </c>
      <c r="L410" s="21" t="s">
        <v>28</v>
      </c>
      <c r="M410" s="16" t="s">
        <v>71</v>
      </c>
      <c r="N410" s="17" t="str">
        <f>+VLOOKUP(A410,[1]Datos!A$2:H$2884,5,FALSE)</f>
        <v>NA</v>
      </c>
      <c r="O410" s="17" t="str">
        <f>+VLOOKUP(A410,[1]Datos!A$2:H$2884,6,FALSE)</f>
        <v>NA</v>
      </c>
      <c r="P410" s="18" t="str">
        <f>+VLOOKUP(A410,[1]Datos!A$2:H$2884,7,FALSE)</f>
        <v>NA</v>
      </c>
      <c r="Q410" s="19" t="str">
        <f>+VLOOKUP(A410,[1]Datos!A$2:H$2884,8,FALSE)</f>
        <v xml:space="preserve">Esta actividad no tiene recursos asignados en la vigencia 2023 en el proyecto. </v>
      </c>
    </row>
    <row r="411" spans="1:19" ht="30" x14ac:dyDescent="0.25">
      <c r="A411" s="1" t="str">
        <f t="shared" si="17"/>
        <v>2020003050273Actualizar la política pública</v>
      </c>
      <c r="B411" s="5" t="s">
        <v>448</v>
      </c>
      <c r="C411" s="21" t="s">
        <v>546</v>
      </c>
      <c r="D411" s="20">
        <v>2020003050273</v>
      </c>
      <c r="E411" s="5" t="s">
        <v>555</v>
      </c>
      <c r="F411" s="5" t="s">
        <v>556</v>
      </c>
      <c r="G411" s="5" t="s">
        <v>559</v>
      </c>
      <c r="H411" s="1">
        <v>100</v>
      </c>
      <c r="I411" s="15" t="s">
        <v>71</v>
      </c>
      <c r="J411" s="21" t="s">
        <v>105</v>
      </c>
      <c r="K411" s="21">
        <v>12</v>
      </c>
      <c r="L411" s="21" t="s">
        <v>28</v>
      </c>
      <c r="M411" s="16" t="s">
        <v>71</v>
      </c>
      <c r="N411" s="17" t="str">
        <f>+VLOOKUP(A411,[1]Datos!A$2:H$2884,5,FALSE)</f>
        <v>NA</v>
      </c>
      <c r="O411" s="17" t="str">
        <f>+VLOOKUP(A411,[1]Datos!A$2:H$2884,6,FALSE)</f>
        <v>NA</v>
      </c>
      <c r="P411" s="18" t="str">
        <f>+VLOOKUP(A411,[1]Datos!A$2:H$2884,7,FALSE)</f>
        <v>NA</v>
      </c>
      <c r="Q411" s="19" t="str">
        <f>+VLOOKUP(A411,[1]Datos!A$2:H$2884,8,FALSE)</f>
        <v xml:space="preserve">Esta actividad no tiene recursos asignados en la vigencia 2023 en el proyecto. </v>
      </c>
    </row>
    <row r="412" spans="1:19" ht="30" x14ac:dyDescent="0.25">
      <c r="A412" s="1" t="str">
        <f t="shared" si="17"/>
        <v>2020003050273Mejorar sistema información observatorio</v>
      </c>
      <c r="B412" s="5" t="s">
        <v>448</v>
      </c>
      <c r="C412" s="21" t="s">
        <v>546</v>
      </c>
      <c r="D412" s="20">
        <v>2020003050273</v>
      </c>
      <c r="E412" s="5" t="s">
        <v>555</v>
      </c>
      <c r="F412" s="5" t="s">
        <v>556</v>
      </c>
      <c r="G412" s="5" t="s">
        <v>560</v>
      </c>
      <c r="H412" s="1">
        <v>1</v>
      </c>
      <c r="I412" s="15">
        <f t="shared" ref="I412:I425" si="20">+P412/H412</f>
        <v>1</v>
      </c>
      <c r="J412" s="21" t="s">
        <v>27</v>
      </c>
      <c r="K412" s="21">
        <v>12</v>
      </c>
      <c r="L412" s="21" t="s">
        <v>28</v>
      </c>
      <c r="M412" s="16">
        <v>1</v>
      </c>
      <c r="N412" s="17" t="str">
        <f>+VLOOKUP(A412,[1]Datos!A$2:H$2884,5,FALSE)</f>
        <v>16.01.2023</v>
      </c>
      <c r="O412" s="17" t="str">
        <f>+VLOOKUP(A412,[1]Datos!A$2:H$2884,6,FALSE)</f>
        <v>30.12.2023</v>
      </c>
      <c r="P412" s="18">
        <f>+VLOOKUP(A412,[1]Datos!A$2:H$2884,7,FALSE)</f>
        <v>1</v>
      </c>
      <c r="Q412" s="19" t="str">
        <f>+VLOOKUP(A412,[1]Datos!A$2:H$2884,8,FALSE)</f>
        <v xml:space="preserve">Recolección de información de Investigación, análisis de datos, información y gestión del conocimiento del Instituto. </v>
      </c>
    </row>
    <row r="413" spans="1:19" ht="30" x14ac:dyDescent="0.25">
      <c r="A413" s="1" t="str">
        <f t="shared" si="17"/>
        <v>2020003050273Estructurar e implementar observatorio</v>
      </c>
      <c r="B413" s="5" t="s">
        <v>448</v>
      </c>
      <c r="C413" s="21" t="s">
        <v>546</v>
      </c>
      <c r="D413" s="20">
        <v>2020003050273</v>
      </c>
      <c r="E413" s="5" t="s">
        <v>555</v>
      </c>
      <c r="F413" s="5" t="s">
        <v>556</v>
      </c>
      <c r="G413" s="5" t="s">
        <v>561</v>
      </c>
      <c r="H413" s="1">
        <v>100</v>
      </c>
      <c r="I413" s="15">
        <f t="shared" si="20"/>
        <v>0.61</v>
      </c>
      <c r="J413" s="21" t="s">
        <v>105</v>
      </c>
      <c r="K413" s="21">
        <v>12</v>
      </c>
      <c r="L413" s="21" t="s">
        <v>28</v>
      </c>
      <c r="M413" s="16">
        <v>0.23</v>
      </c>
      <c r="N413" s="17" t="str">
        <f>+VLOOKUP(A413,[1]Datos!A$2:H$2884,5,FALSE)</f>
        <v>16.01.2023</v>
      </c>
      <c r="O413" s="17" t="str">
        <f>+VLOOKUP(A413,[1]Datos!A$2:H$2884,6,FALSE)</f>
        <v>30.12.2023</v>
      </c>
      <c r="P413" s="18">
        <f>+VLOOKUP(A413,[1]Datos!A$2:H$2884,7,FALSE)</f>
        <v>61</v>
      </c>
      <c r="Q413" s="19" t="str">
        <f>+VLOOKUP(A413,[1]Datos!A$2:H$2884,8,FALSE)</f>
        <v xml:space="preserve">Análisis de información y datos generados por las diferentes dependencias del Instituto </v>
      </c>
    </row>
    <row r="414" spans="1:19" ht="30" x14ac:dyDescent="0.25">
      <c r="A414" s="1" t="str">
        <f t="shared" si="17"/>
        <v>2020003050273Realizar seguimiento y evaluación</v>
      </c>
      <c r="B414" s="1" t="s">
        <v>448</v>
      </c>
      <c r="C414" s="21" t="s">
        <v>546</v>
      </c>
      <c r="D414" s="20">
        <v>2020003050273</v>
      </c>
      <c r="E414" s="5" t="s">
        <v>555</v>
      </c>
      <c r="F414" s="1" t="s">
        <v>556</v>
      </c>
      <c r="G414" s="16" t="s">
        <v>562</v>
      </c>
      <c r="H414" s="1">
        <v>1</v>
      </c>
      <c r="I414" s="15">
        <f t="shared" si="20"/>
        <v>1</v>
      </c>
      <c r="J414" s="1" t="s">
        <v>27</v>
      </c>
      <c r="K414" s="1">
        <v>12</v>
      </c>
      <c r="L414" s="1" t="s">
        <v>28</v>
      </c>
      <c r="M414" s="16">
        <v>1</v>
      </c>
      <c r="N414" s="17" t="str">
        <f>+VLOOKUP(A414,[1]Datos!A$2:H$2884,5,FALSE)</f>
        <v>16.01.2023</v>
      </c>
      <c r="O414" s="17" t="str">
        <f>+VLOOKUP(A414,[1]Datos!A$2:H$2884,6,FALSE)</f>
        <v>30.12.2023</v>
      </c>
      <c r="P414" s="18">
        <f>+VLOOKUP(A414,[1]Datos!A$2:H$2884,7,FALSE)</f>
        <v>1</v>
      </c>
      <c r="Q414" s="19" t="str">
        <f>+VLOOKUP(A414,[1]Datos!A$2:H$2884,8,FALSE)</f>
        <v>Análisis de la información, planeación y seguimiento de indicadores, sistemas de Gestión y políticas del Instituto</v>
      </c>
    </row>
    <row r="415" spans="1:19" ht="30" x14ac:dyDescent="0.25">
      <c r="A415" s="1" t="str">
        <f t="shared" si="17"/>
        <v>2020003050273Realizar seguimiento y monitoreo</v>
      </c>
      <c r="B415" s="1" t="s">
        <v>448</v>
      </c>
      <c r="C415" s="21" t="s">
        <v>546</v>
      </c>
      <c r="D415" s="20">
        <v>2020003050273</v>
      </c>
      <c r="E415" s="5" t="s">
        <v>555</v>
      </c>
      <c r="F415" s="1" t="s">
        <v>556</v>
      </c>
      <c r="G415" s="16" t="s">
        <v>544</v>
      </c>
      <c r="H415" s="1">
        <v>1</v>
      </c>
      <c r="I415" s="15">
        <f t="shared" si="20"/>
        <v>1</v>
      </c>
      <c r="J415" s="1" t="s">
        <v>27</v>
      </c>
      <c r="K415" s="1">
        <v>12</v>
      </c>
      <c r="L415" s="1" t="s">
        <v>28</v>
      </c>
      <c r="M415" s="16">
        <v>1</v>
      </c>
      <c r="N415" s="17" t="str">
        <f>+VLOOKUP(A415,[1]Datos!A$2:H$2884,5,FALSE)</f>
        <v>23.01.2023</v>
      </c>
      <c r="O415" s="17" t="str">
        <f>+VLOOKUP(A415,[1]Datos!A$2:H$2884,6,FALSE)</f>
        <v>30.12.2023</v>
      </c>
      <c r="P415" s="18">
        <f>+VLOOKUP(A415,[1]Datos!A$2:H$2884,7,FALSE)</f>
        <v>1</v>
      </c>
      <c r="Q415" s="19" t="str">
        <f>+VLOOKUP(A415,[1]Datos!A$2:H$2884,8,FALSE)</f>
        <v xml:space="preserve">Seguimiento e implementación de la Política Pública del Deporte y de los Planes Estratégicos Institucionales. </v>
      </c>
    </row>
    <row r="416" spans="1:19" ht="60" x14ac:dyDescent="0.25">
      <c r="A416" s="1" t="str">
        <f t="shared" si="17"/>
        <v>2021003050069Entregar apo alimentac paratl</v>
      </c>
      <c r="B416" s="5" t="s">
        <v>448</v>
      </c>
      <c r="C416" s="21" t="s">
        <v>449</v>
      </c>
      <c r="D416" s="20">
        <v>2021003050069</v>
      </c>
      <c r="E416" s="5" t="s">
        <v>563</v>
      </c>
      <c r="F416" s="5" t="s">
        <v>564</v>
      </c>
      <c r="G416" s="5" t="s">
        <v>565</v>
      </c>
      <c r="H416" s="1">
        <v>30</v>
      </c>
      <c r="I416" s="15">
        <f t="shared" si="20"/>
        <v>1.9</v>
      </c>
      <c r="J416" s="21" t="s">
        <v>44</v>
      </c>
      <c r="K416" s="21">
        <v>12</v>
      </c>
      <c r="L416" s="21" t="s">
        <v>28</v>
      </c>
      <c r="M416" s="16">
        <v>57</v>
      </c>
      <c r="N416" s="17" t="str">
        <f>+VLOOKUP(A416,[1]Datos!A$2:H$2884,5,FALSE)</f>
        <v>02.01.2023</v>
      </c>
      <c r="O416" s="17" t="str">
        <f>+VLOOKUP(A416,[1]Datos!A$2:H$2884,6,FALSE)</f>
        <v>30.12.2023</v>
      </c>
      <c r="P416" s="18">
        <f>+VLOOKUP(A416,[1]Datos!A$2:H$2884,7,FALSE)</f>
        <v>57</v>
      </c>
      <c r="Q416" s="19" t="str">
        <f>+VLOOKUP(A416,[1]Datos!A$2:H$2884,8,FALSE)</f>
        <v>Mensualmente se brinda apoyo psicososcial tipo alimentación  a los Para-Atletas, mediante el cual se brinda apoyo a las necesidades nutricionales para la preparación y formación basada en requerimientos alimenticios de la modalidad deportiva.</v>
      </c>
      <c r="R416" s="36">
        <v>21657549276</v>
      </c>
      <c r="S416" s="36">
        <v>15571226065</v>
      </c>
    </row>
    <row r="417" spans="1:19" ht="60" x14ac:dyDescent="0.25">
      <c r="A417" s="1" t="str">
        <f t="shared" si="17"/>
        <v>2021003050069Entregar apo alimentación atl</v>
      </c>
      <c r="B417" s="5" t="s">
        <v>448</v>
      </c>
      <c r="C417" s="21" t="s">
        <v>449</v>
      </c>
      <c r="D417" s="20">
        <v>2021003050069</v>
      </c>
      <c r="E417" s="5" t="s">
        <v>563</v>
      </c>
      <c r="F417" s="5" t="s">
        <v>564</v>
      </c>
      <c r="G417" s="5" t="s">
        <v>566</v>
      </c>
      <c r="H417" s="1">
        <v>150</v>
      </c>
      <c r="I417" s="15">
        <f t="shared" si="20"/>
        <v>2.0533333333333332</v>
      </c>
      <c r="J417" s="21" t="s">
        <v>44</v>
      </c>
      <c r="K417" s="21">
        <v>12</v>
      </c>
      <c r="L417" s="21" t="s">
        <v>28</v>
      </c>
      <c r="M417" s="16">
        <v>304</v>
      </c>
      <c r="N417" s="17" t="str">
        <f>+VLOOKUP(A417,[1]Datos!A$2:H$2884,5,FALSE)</f>
        <v>02.01.2023</v>
      </c>
      <c r="O417" s="17" t="str">
        <f>+VLOOKUP(A417,[1]Datos!A$2:H$2884,6,FALSE)</f>
        <v>30.12.2023</v>
      </c>
      <c r="P417" s="18">
        <f>+VLOOKUP(A417,[1]Datos!A$2:H$2884,7,FALSE)</f>
        <v>308</v>
      </c>
      <c r="Q417" s="19" t="str">
        <f>+VLOOKUP(A417,[1]Datos!A$2:H$2884,8,FALSE)</f>
        <v xml:space="preserve">Mensualmente se brinda apoyo psicososcial tipo alimentación  a los Atletas, mediante el cual se brinda apoyo a las necesidades nutricionales para la preparación y formación basada en requerimientos alimenticios de la modalidad deportiva. </v>
      </c>
    </row>
    <row r="418" spans="1:19" ht="45" x14ac:dyDescent="0.25">
      <c r="A418" s="1" t="str">
        <f t="shared" si="17"/>
        <v>2021003050069Entregar apo económico atle</v>
      </c>
      <c r="B418" s="5" t="s">
        <v>448</v>
      </c>
      <c r="C418" s="21" t="s">
        <v>449</v>
      </c>
      <c r="D418" s="20">
        <v>2021003050069</v>
      </c>
      <c r="E418" s="5" t="s">
        <v>563</v>
      </c>
      <c r="F418" s="5" t="s">
        <v>564</v>
      </c>
      <c r="G418" s="5" t="s">
        <v>567</v>
      </c>
      <c r="H418" s="1">
        <v>400</v>
      </c>
      <c r="I418" s="15">
        <f t="shared" si="20"/>
        <v>1.165</v>
      </c>
      <c r="J418" s="21" t="s">
        <v>44</v>
      </c>
      <c r="K418" s="21">
        <v>12</v>
      </c>
      <c r="L418" s="21" t="s">
        <v>28</v>
      </c>
      <c r="M418" s="16">
        <v>470</v>
      </c>
      <c r="N418" s="17" t="str">
        <f>+VLOOKUP(A418,[1]Datos!A$2:H$2884,5,FALSE)</f>
        <v>02.01.2023</v>
      </c>
      <c r="O418" s="17" t="str">
        <f>+VLOOKUP(A418,[1]Datos!A$2:H$2884,6,FALSE)</f>
        <v>30.12.2023</v>
      </c>
      <c r="P418" s="18">
        <f>+VLOOKUP(A418,[1]Datos!A$2:H$2884,7,FALSE)</f>
        <v>466</v>
      </c>
      <c r="Q418" s="19" t="str">
        <f>+VLOOKUP(A418,[1]Datos!A$2:H$2884,8,FALSE)</f>
        <v xml:space="preserve">Mensualmente se brinda apoyo social tipo económico a los atletas que representan al Departamento de Antioquia, de acuerdo a los resultados obtenidos en eventos. </v>
      </c>
    </row>
    <row r="419" spans="1:19" ht="30" x14ac:dyDescent="0.25">
      <c r="A419" s="1" t="str">
        <f t="shared" si="17"/>
        <v>2021003050069Entregar apo educativo a atle</v>
      </c>
      <c r="B419" s="5" t="s">
        <v>448</v>
      </c>
      <c r="C419" s="21" t="s">
        <v>449</v>
      </c>
      <c r="D419" s="20">
        <v>2021003050069</v>
      </c>
      <c r="E419" s="5" t="s">
        <v>563</v>
      </c>
      <c r="F419" s="5" t="s">
        <v>564</v>
      </c>
      <c r="G419" s="5" t="s">
        <v>568</v>
      </c>
      <c r="H419" s="1">
        <v>450</v>
      </c>
      <c r="I419" s="15">
        <f t="shared" si="20"/>
        <v>0.6333333333333333</v>
      </c>
      <c r="J419" s="21" t="s">
        <v>44</v>
      </c>
      <c r="K419" s="21">
        <v>12</v>
      </c>
      <c r="L419" s="21" t="s">
        <v>28</v>
      </c>
      <c r="M419" s="16">
        <v>285</v>
      </c>
      <c r="N419" s="17" t="str">
        <f>+VLOOKUP(A419,[1]Datos!A$2:H$2884,5,FALSE)</f>
        <v>01.04.2023</v>
      </c>
      <c r="O419" s="17" t="str">
        <f>+VLOOKUP(A419,[1]Datos!A$2:H$2884,6,FALSE)</f>
        <v>30.12.2023</v>
      </c>
      <c r="P419" s="18">
        <f>+VLOOKUP(A419,[1]Datos!A$2:H$2884,7,FALSE)</f>
        <v>285</v>
      </c>
      <c r="Q419" s="19" t="str">
        <f>+VLOOKUP(A419,[1]Datos!A$2:H$2884,8,FALSE)</f>
        <v>Atletas que cumplieron con los requisitos para ser beneficiarios del apoyo, de acuerdo a lo establecido en la resolución 479 de 2020.</v>
      </c>
    </row>
    <row r="420" spans="1:19" ht="45" x14ac:dyDescent="0.25">
      <c r="A420" s="1" t="str">
        <f t="shared" si="17"/>
        <v>2021003050069Entregar apo económi paratle</v>
      </c>
      <c r="B420" s="5" t="s">
        <v>448</v>
      </c>
      <c r="C420" s="21" t="s">
        <v>449</v>
      </c>
      <c r="D420" s="20">
        <v>2021003050069</v>
      </c>
      <c r="E420" s="5" t="s">
        <v>563</v>
      </c>
      <c r="F420" s="5" t="s">
        <v>564</v>
      </c>
      <c r="G420" s="5" t="s">
        <v>569</v>
      </c>
      <c r="H420" s="1">
        <v>60</v>
      </c>
      <c r="I420" s="15">
        <f t="shared" si="20"/>
        <v>2.4166666666666665</v>
      </c>
      <c r="J420" s="21" t="s">
        <v>44</v>
      </c>
      <c r="K420" s="21">
        <v>12</v>
      </c>
      <c r="L420" s="21" t="s">
        <v>28</v>
      </c>
      <c r="M420" s="16">
        <v>145</v>
      </c>
      <c r="N420" s="17" t="str">
        <f>+VLOOKUP(A420,[1]Datos!A$2:H$2884,5,FALSE)</f>
        <v>02.01.2023</v>
      </c>
      <c r="O420" s="17" t="str">
        <f>+VLOOKUP(A420,[1]Datos!A$2:H$2884,6,FALSE)</f>
        <v>30.12.2023</v>
      </c>
      <c r="P420" s="18">
        <f>+VLOOKUP(A420,[1]Datos!A$2:H$2884,7,FALSE)</f>
        <v>145</v>
      </c>
      <c r="Q420" s="19" t="str">
        <f>+VLOOKUP(A420,[1]Datos!A$2:H$2884,8,FALSE)</f>
        <v xml:space="preserve">Mensualmente se brinda apoyo social tipo económico a los Para-Atletas que representan al Departamento de Antioquia, de acuerdo a los resultados obtenidos en eventos. </v>
      </c>
    </row>
    <row r="421" spans="1:19" ht="30" x14ac:dyDescent="0.25">
      <c r="A421" s="1" t="str">
        <f t="shared" si="17"/>
        <v>2021003050069Entregar póliza a para-atletas</v>
      </c>
      <c r="B421" s="5" t="s">
        <v>448</v>
      </c>
      <c r="C421" s="21" t="s">
        <v>449</v>
      </c>
      <c r="D421" s="20">
        <v>2021003050069</v>
      </c>
      <c r="E421" s="5" t="s">
        <v>563</v>
      </c>
      <c r="F421" s="5" t="s">
        <v>564</v>
      </c>
      <c r="G421" s="5" t="s">
        <v>570</v>
      </c>
      <c r="H421" s="1">
        <v>300</v>
      </c>
      <c r="I421" s="15">
        <f t="shared" si="20"/>
        <v>1.1666666666666667</v>
      </c>
      <c r="J421" s="21" t="s">
        <v>44</v>
      </c>
      <c r="K421" s="21">
        <v>12</v>
      </c>
      <c r="L421" s="21" t="s">
        <v>28</v>
      </c>
      <c r="M421" s="16">
        <v>0</v>
      </c>
      <c r="N421" s="17" t="str">
        <f>+VLOOKUP(A421,[1]Datos!A$2:H$2884,5,FALSE)</f>
        <v>01.04.2023</v>
      </c>
      <c r="O421" s="17" t="str">
        <f>+VLOOKUP(A421,[1]Datos!A$2:H$2884,6,FALSE)</f>
        <v>30.12.2023</v>
      </c>
      <c r="P421" s="18">
        <f>+VLOOKUP(A421,[1]Datos!A$2:H$2884,7,FALSE)</f>
        <v>350</v>
      </c>
      <c r="Q421" s="19" t="str">
        <f>+VLOOKUP(A421,[1]Datos!A$2:H$2884,8,FALSE)</f>
        <v>Los para-atletas estan cubiertas por póliza durante toda la vigencia.</v>
      </c>
    </row>
    <row r="422" spans="1:19" ht="75" x14ac:dyDescent="0.25">
      <c r="A422" s="1" t="str">
        <f t="shared" si="17"/>
        <v>2021003050069Brindar apo téc para-atletas</v>
      </c>
      <c r="B422" s="5" t="s">
        <v>448</v>
      </c>
      <c r="C422" s="21" t="s">
        <v>449</v>
      </c>
      <c r="D422" s="20">
        <v>2021003050069</v>
      </c>
      <c r="E422" s="5" t="s">
        <v>563</v>
      </c>
      <c r="F422" s="5" t="s">
        <v>564</v>
      </c>
      <c r="G422" s="5" t="s">
        <v>571</v>
      </c>
      <c r="H422" s="1">
        <v>300</v>
      </c>
      <c r="I422" s="15">
        <f t="shared" si="20"/>
        <v>1.5066666666666666</v>
      </c>
      <c r="J422" s="21" t="s">
        <v>44</v>
      </c>
      <c r="K422" s="21">
        <v>12</v>
      </c>
      <c r="L422" s="21" t="s">
        <v>28</v>
      </c>
      <c r="M422" s="16">
        <v>472</v>
      </c>
      <c r="N422" s="17" t="str">
        <f>+VLOOKUP(A422,[1]Datos!A$2:H$2884,5,FALSE)</f>
        <v>02.01.2023</v>
      </c>
      <c r="O422" s="17" t="str">
        <f>+VLOOKUP(A422,[1]Datos!A$2:H$2884,6,FALSE)</f>
        <v>30.12.2023</v>
      </c>
      <c r="P422" s="18">
        <f>+VLOOKUP(A422,[1]Datos!A$2:H$2884,7,FALSE)</f>
        <v>452</v>
      </c>
      <c r="Q422" s="19" t="str">
        <f>+VLOOKUP(A422,[1]Datos!A$2:H$2884,8,FALSE)</f>
        <v xml:space="preserve">Mensualmente se brinda apoyo técnico a los Para-Atletas de mejor rendimiento deportivo mediante el cual se brinda acompañamiento a los  programas de entrenamiento por parte de los entrenadores para los deportistas de Alto rendimiento  que representan al Departamento de Antioquia.  </v>
      </c>
    </row>
    <row r="423" spans="1:19" ht="60" x14ac:dyDescent="0.25">
      <c r="A423" s="1" t="str">
        <f t="shared" si="17"/>
        <v>2021003050069Brindar apo técnico a atletas</v>
      </c>
      <c r="B423" s="5" t="s">
        <v>448</v>
      </c>
      <c r="C423" s="21" t="s">
        <v>449</v>
      </c>
      <c r="D423" s="20">
        <v>2021003050069</v>
      </c>
      <c r="E423" s="5" t="s">
        <v>563</v>
      </c>
      <c r="F423" s="5" t="s">
        <v>564</v>
      </c>
      <c r="G423" s="5" t="s">
        <v>572</v>
      </c>
      <c r="H423" s="1">
        <v>1000</v>
      </c>
      <c r="I423" s="15">
        <f t="shared" si="20"/>
        <v>1.268</v>
      </c>
      <c r="J423" s="21" t="s">
        <v>44</v>
      </c>
      <c r="K423" s="21">
        <v>12</v>
      </c>
      <c r="L423" s="21" t="s">
        <v>28</v>
      </c>
      <c r="M423" s="16">
        <v>1267</v>
      </c>
      <c r="N423" s="17" t="str">
        <f>+VLOOKUP(A423,[1]Datos!A$2:H$2884,5,FALSE)</f>
        <v>02.01.2023</v>
      </c>
      <c r="O423" s="17" t="str">
        <f>+VLOOKUP(A423,[1]Datos!A$2:H$2884,6,FALSE)</f>
        <v>30.12.2023</v>
      </c>
      <c r="P423" s="18">
        <f>+VLOOKUP(A423,[1]Datos!A$2:H$2884,7,FALSE)</f>
        <v>1268</v>
      </c>
      <c r="Q423" s="19" t="str">
        <f>+VLOOKUP(A423,[1]Datos!A$2:H$2884,8,FALSE)</f>
        <v>Mensualmente se brinda apoyo técnico a los Atletas convencionales de mejor rendimiento deportivo mediante el cual se brinda acompañamiento a los  programas de entrenamiento por parte de los entrenadores.</v>
      </c>
    </row>
    <row r="424" spans="1:19" ht="30" x14ac:dyDescent="0.25">
      <c r="A424" s="1" t="str">
        <f t="shared" si="17"/>
        <v>2021003050069Entregar póliza a los atletas</v>
      </c>
      <c r="B424" s="5" t="s">
        <v>448</v>
      </c>
      <c r="C424" s="21" t="s">
        <v>449</v>
      </c>
      <c r="D424" s="20">
        <v>2021003050069</v>
      </c>
      <c r="E424" s="5" t="s">
        <v>563</v>
      </c>
      <c r="F424" s="5" t="s">
        <v>564</v>
      </c>
      <c r="G424" s="5" t="s">
        <v>573</v>
      </c>
      <c r="H424" s="1">
        <v>1000</v>
      </c>
      <c r="I424" s="15">
        <f t="shared" si="20"/>
        <v>1.3</v>
      </c>
      <c r="J424" s="21" t="s">
        <v>44</v>
      </c>
      <c r="K424" s="21">
        <v>12</v>
      </c>
      <c r="L424" s="21" t="s">
        <v>28</v>
      </c>
      <c r="M424" s="16">
        <v>0</v>
      </c>
      <c r="N424" s="17" t="str">
        <f>+VLOOKUP(A424,[1]Datos!A$2:H$2884,5,FALSE)</f>
        <v>01.04.2023</v>
      </c>
      <c r="O424" s="17" t="str">
        <f>+VLOOKUP(A424,[1]Datos!A$2:H$2884,6,FALSE)</f>
        <v>30.12.2023</v>
      </c>
      <c r="P424" s="18">
        <f>+VLOOKUP(A424,[1]Datos!A$2:H$2884,7,FALSE)</f>
        <v>1300</v>
      </c>
      <c r="Q424" s="19" t="str">
        <f>+VLOOKUP(A424,[1]Datos!A$2:H$2884,8,FALSE)</f>
        <v xml:space="preserve">Los atletas estan cubiertas por póliza durante toda la vigencia. </v>
      </c>
    </row>
    <row r="425" spans="1:19" ht="30" x14ac:dyDescent="0.25">
      <c r="A425" s="1" t="str">
        <f t="shared" si="17"/>
        <v>2021003050069Entregar apo educativ paratle</v>
      </c>
      <c r="B425" s="5" t="s">
        <v>448</v>
      </c>
      <c r="C425" s="21" t="s">
        <v>449</v>
      </c>
      <c r="D425" s="20">
        <v>2021003050069</v>
      </c>
      <c r="E425" s="5" t="s">
        <v>563</v>
      </c>
      <c r="F425" s="5" t="s">
        <v>564</v>
      </c>
      <c r="G425" s="5" t="s">
        <v>574</v>
      </c>
      <c r="H425" s="1">
        <v>60</v>
      </c>
      <c r="I425" s="15">
        <f t="shared" si="20"/>
        <v>1</v>
      </c>
      <c r="J425" s="21" t="s">
        <v>44</v>
      </c>
      <c r="K425" s="21">
        <v>12</v>
      </c>
      <c r="L425" s="21" t="s">
        <v>28</v>
      </c>
      <c r="M425" s="16">
        <v>30</v>
      </c>
      <c r="N425" s="17" t="str">
        <f>+VLOOKUP(A425,[1]Datos!A$2:H$2884,5,FALSE)</f>
        <v>01.04.2023</v>
      </c>
      <c r="O425" s="17" t="str">
        <f>+VLOOKUP(A425,[1]Datos!A$2:H$2884,6,FALSE)</f>
        <v>30.12.2023</v>
      </c>
      <c r="P425" s="18">
        <f>+VLOOKUP(A425,[1]Datos!A$2:H$2884,7,FALSE)</f>
        <v>60</v>
      </c>
      <c r="Q425" s="19" t="str">
        <f>+VLOOKUP(A425,[1]Datos!A$2:H$2884,8,FALSE)</f>
        <v xml:space="preserve">Desembolso a paraatletas que cumplieron con los requisitos para ser beneficiarios del apoyo, conforme a la resolución 479 de 2020. 	</v>
      </c>
    </row>
    <row r="426" spans="1:19" ht="30" x14ac:dyDescent="0.25">
      <c r="A426" s="1" t="str">
        <f t="shared" si="17"/>
        <v>2021003050069Realizar seguimiento apoyos</v>
      </c>
      <c r="B426" s="5" t="s">
        <v>448</v>
      </c>
      <c r="C426" s="21" t="s">
        <v>449</v>
      </c>
      <c r="D426" s="20">
        <v>2021003050069</v>
      </c>
      <c r="E426" s="5" t="s">
        <v>563</v>
      </c>
      <c r="F426" s="5" t="s">
        <v>564</v>
      </c>
      <c r="G426" s="5" t="s">
        <v>575</v>
      </c>
      <c r="H426" s="1">
        <v>1</v>
      </c>
      <c r="I426" s="15" t="s">
        <v>71</v>
      </c>
      <c r="J426" s="21" t="s">
        <v>27</v>
      </c>
      <c r="K426" s="21">
        <v>12</v>
      </c>
      <c r="L426" s="21" t="s">
        <v>28</v>
      </c>
      <c r="M426" s="16" t="s">
        <v>71</v>
      </c>
      <c r="N426" s="17" t="str">
        <f>+VLOOKUP(A426,[1]Datos!A$2:H$2884,5,FALSE)</f>
        <v>NA</v>
      </c>
      <c r="O426" s="17" t="str">
        <f>+VLOOKUP(A426,[1]Datos!A$2:H$2884,6,FALSE)</f>
        <v>NA</v>
      </c>
      <c r="P426" s="18" t="str">
        <f>+VLOOKUP(A426,[1]Datos!A$2:H$2884,7,FALSE)</f>
        <v>NA</v>
      </c>
      <c r="Q426" s="19" t="str">
        <f>+VLOOKUP(A426,[1]Datos!A$2:H$2884,8,FALSE)</f>
        <v xml:space="preserve">Esta actividad no tiene recursos asignados en la vigencia 2023 en el proyecto. </v>
      </c>
    </row>
    <row r="427" spans="1:19" ht="30" x14ac:dyDescent="0.25">
      <c r="A427" s="1" t="str">
        <f t="shared" si="17"/>
        <v>2021003050069Realizar Control Técnico</v>
      </c>
      <c r="B427" s="5" t="s">
        <v>448</v>
      </c>
      <c r="C427" s="21" t="s">
        <v>449</v>
      </c>
      <c r="D427" s="20">
        <v>2021003050069</v>
      </c>
      <c r="E427" s="5" t="s">
        <v>563</v>
      </c>
      <c r="F427" s="5" t="s">
        <v>564</v>
      </c>
      <c r="G427" s="5" t="s">
        <v>576</v>
      </c>
      <c r="H427" s="1">
        <v>100</v>
      </c>
      <c r="I427" s="15">
        <f>+P427/H427</f>
        <v>0</v>
      </c>
      <c r="J427" s="21" t="s">
        <v>105</v>
      </c>
      <c r="K427" s="21">
        <v>6</v>
      </c>
      <c r="L427" s="21" t="s">
        <v>208</v>
      </c>
      <c r="M427" s="16">
        <v>0</v>
      </c>
      <c r="N427" s="17" t="str">
        <f>+VLOOKUP(A427,[1]Datos!A$2:H$2884,5,FALSE)</f>
        <v>01.06.2023</v>
      </c>
      <c r="O427" s="17" t="str">
        <f>+VLOOKUP(A427,[1]Datos!A$2:H$2884,6,FALSE)</f>
        <v>30.12.2023</v>
      </c>
      <c r="P427" s="18">
        <f>+VLOOKUP(A427,[1]Datos!A$2:H$2884,7,FALSE)</f>
        <v>0</v>
      </c>
      <c r="Q427" s="19" t="str">
        <f>+VLOOKUP(A427,[1]Datos!A$2:H$2884,8,FALSE)</f>
        <v xml:space="preserve">Se avanza en la contratación para el desarrrollo de las actividades. </v>
      </c>
    </row>
    <row r="428" spans="1:19" ht="30" x14ac:dyDescent="0.25">
      <c r="A428" s="1" t="str">
        <f t="shared" si="17"/>
        <v>2021003050069Adquirir insumos para el apoyo Alojamien</v>
      </c>
      <c r="B428" s="1" t="s">
        <v>448</v>
      </c>
      <c r="C428" s="21" t="s">
        <v>458</v>
      </c>
      <c r="D428" s="20">
        <v>2021003050069</v>
      </c>
      <c r="E428" s="1" t="s">
        <v>563</v>
      </c>
      <c r="F428" s="1" t="s">
        <v>564</v>
      </c>
      <c r="G428" s="1" t="s">
        <v>577</v>
      </c>
      <c r="H428" s="1">
        <v>1</v>
      </c>
      <c r="I428" s="15">
        <f>+P428/H428</f>
        <v>0</v>
      </c>
      <c r="J428" s="1" t="s">
        <v>27</v>
      </c>
      <c r="K428" s="1">
        <v>5</v>
      </c>
      <c r="L428" s="1" t="s">
        <v>356</v>
      </c>
      <c r="N428" s="17">
        <f>+VLOOKUP(A428,[1]Datos!A$2:H$2884,5,FALSE)</f>
        <v>0</v>
      </c>
      <c r="O428" s="17">
        <f>+VLOOKUP(A428,[1]Datos!A$2:H$2884,6,FALSE)</f>
        <v>0</v>
      </c>
      <c r="P428" s="18">
        <f>+VLOOKUP(A428,[1]Datos!A$2:H$2884,7,FALSE)</f>
        <v>0</v>
      </c>
      <c r="Q428" s="19" t="str">
        <f>+VLOOKUP(A428,[1]Datos!A$2:H$2884,8,FALSE)</f>
        <v>No se presenta avance en el período.</v>
      </c>
    </row>
    <row r="429" spans="1:19" ht="45" x14ac:dyDescent="0.25">
      <c r="A429" s="1" t="str">
        <f t="shared" si="17"/>
        <v>2021003050070Realizar investigaciones</v>
      </c>
      <c r="B429" s="5" t="s">
        <v>448</v>
      </c>
      <c r="C429" s="21" t="s">
        <v>449</v>
      </c>
      <c r="D429" s="20">
        <v>2021003050070</v>
      </c>
      <c r="E429" s="5" t="s">
        <v>578</v>
      </c>
      <c r="F429" s="5" t="s">
        <v>579</v>
      </c>
      <c r="G429" s="5" t="s">
        <v>580</v>
      </c>
      <c r="H429" s="1">
        <v>2</v>
      </c>
      <c r="I429" s="15" t="s">
        <v>71</v>
      </c>
      <c r="J429" s="21" t="s">
        <v>27</v>
      </c>
      <c r="K429" s="21">
        <v>12</v>
      </c>
      <c r="L429" s="21" t="s">
        <v>28</v>
      </c>
      <c r="M429" s="16" t="s">
        <v>71</v>
      </c>
      <c r="N429" s="17" t="str">
        <f>+VLOOKUP(A429,[1]Datos!A$2:H$2884,5,FALSE)</f>
        <v>NA</v>
      </c>
      <c r="O429" s="17" t="str">
        <f>+VLOOKUP(A429,[1]Datos!A$2:H$2884,6,FALSE)</f>
        <v>NA</v>
      </c>
      <c r="P429" s="18" t="str">
        <f>+VLOOKUP(A429,[1]Datos!A$2:H$2884,7,FALSE)</f>
        <v>NA</v>
      </c>
      <c r="Q429" s="19" t="str">
        <f>+VLOOKUP(A429,[1]Datos!A$2:H$2884,8,FALSE)</f>
        <v xml:space="preserve">Esta actividad no tiene recursos asignados en la vigencia 2023 en el proyecto. </v>
      </c>
      <c r="R429" s="36">
        <v>1462893917</v>
      </c>
      <c r="S429" s="36">
        <v>759419574</v>
      </c>
    </row>
    <row r="430" spans="1:19" ht="105" x14ac:dyDescent="0.25">
      <c r="A430" s="1" t="str">
        <f t="shared" si="17"/>
        <v>2021003050070Realizar control médico esp para-atletas</v>
      </c>
      <c r="B430" s="5" t="s">
        <v>448</v>
      </c>
      <c r="C430" s="21" t="s">
        <v>449</v>
      </c>
      <c r="D430" s="20">
        <v>2021003050070</v>
      </c>
      <c r="E430" s="5" t="s">
        <v>578</v>
      </c>
      <c r="F430" s="5" t="s">
        <v>579</v>
      </c>
      <c r="G430" s="5" t="s">
        <v>581</v>
      </c>
      <c r="H430" s="1">
        <v>300</v>
      </c>
      <c r="I430" s="15">
        <f t="shared" ref="I430:I454" si="21">+P430/H430</f>
        <v>1.0933333333333333</v>
      </c>
      <c r="J430" s="21" t="s">
        <v>44</v>
      </c>
      <c r="K430" s="21">
        <v>12</v>
      </c>
      <c r="L430" s="21" t="s">
        <v>28</v>
      </c>
      <c r="M430" s="16">
        <v>201</v>
      </c>
      <c r="N430" s="17" t="str">
        <f>+VLOOKUP(A430,[1]Datos!A$2:H$2884,5,FALSE)</f>
        <v>16.01.2023</v>
      </c>
      <c r="O430" s="17" t="str">
        <f>+VLOOKUP(A430,[1]Datos!A$2:H$2884,6,FALSE)</f>
        <v>30.12.2023</v>
      </c>
      <c r="P430" s="18">
        <f>+VLOOKUP(A430,[1]Datos!A$2:H$2884,7,FALSE)</f>
        <v>328</v>
      </c>
      <c r="Q430" s="19" t="str">
        <f>+VLOOKUP(A430,[1]Datos!A$2:H$2884,8,FALSE)</f>
        <v xml:space="preserve">Atención a Para-Atletas en Atención Médica Especializada: Consulta en Medicina Deportiva y Ortopedia, Control médico del entrenamiento, Imagenología: ecografía de tejidos blandos, rayos x, resonancia nuclear magnética y tomografías,  Electrocardiograma y prueba ortostática, laboratorios Clínico y de Fisiología según Plan de Entrenamiento, Consulta y seguimiento Nutricional, Psicológico,  Odontológico y fisioterapia. </v>
      </c>
    </row>
    <row r="431" spans="1:19" ht="45" x14ac:dyDescent="0.25">
      <c r="A431" s="1" t="str">
        <f t="shared" si="17"/>
        <v>2021003050070Mantenimiento y calibraciones de equipos</v>
      </c>
      <c r="B431" s="5" t="s">
        <v>448</v>
      </c>
      <c r="C431" s="21" t="s">
        <v>449</v>
      </c>
      <c r="D431" s="20">
        <v>2021003050070</v>
      </c>
      <c r="E431" s="5" t="s">
        <v>578</v>
      </c>
      <c r="F431" s="5" t="s">
        <v>579</v>
      </c>
      <c r="G431" s="5" t="s">
        <v>582</v>
      </c>
      <c r="H431" s="1">
        <v>100</v>
      </c>
      <c r="I431" s="15">
        <f t="shared" si="21"/>
        <v>0</v>
      </c>
      <c r="J431" s="21" t="s">
        <v>105</v>
      </c>
      <c r="K431" s="21">
        <v>12</v>
      </c>
      <c r="L431" s="21" t="s">
        <v>28</v>
      </c>
      <c r="M431" s="16">
        <v>0</v>
      </c>
      <c r="N431" s="17" t="str">
        <f>+VLOOKUP(A431,[1]Datos!A$2:H$2884,5,FALSE)</f>
        <v>01.04.2023</v>
      </c>
      <c r="O431" s="17" t="str">
        <f>+VLOOKUP(A431,[1]Datos!A$2:H$2884,6,FALSE)</f>
        <v>30.12.2023</v>
      </c>
      <c r="P431" s="18">
        <f>+VLOOKUP(A431,[1]Datos!A$2:H$2884,7,FALSE)</f>
        <v>0</v>
      </c>
      <c r="Q431" s="19" t="str">
        <f>+VLOOKUP(A431,[1]Datos!A$2:H$2884,8,FALSE)</f>
        <v xml:space="preserve">No se presenta avance en el período, se realiza gestión para la adquisición de los servicios. </v>
      </c>
    </row>
    <row r="432" spans="1:19" ht="105" x14ac:dyDescent="0.25">
      <c r="A432" s="1" t="str">
        <f t="shared" si="17"/>
        <v>2021003050070Realizar control médico esp a atletas</v>
      </c>
      <c r="B432" s="5" t="s">
        <v>448</v>
      </c>
      <c r="C432" s="21" t="s">
        <v>449</v>
      </c>
      <c r="D432" s="20">
        <v>2021003050070</v>
      </c>
      <c r="E432" s="5" t="s">
        <v>578</v>
      </c>
      <c r="F432" s="5" t="s">
        <v>579</v>
      </c>
      <c r="G432" s="5" t="s">
        <v>583</v>
      </c>
      <c r="H432" s="1">
        <v>1000</v>
      </c>
      <c r="I432" s="15">
        <f t="shared" si="21"/>
        <v>1.3759999999999999</v>
      </c>
      <c r="J432" s="21" t="s">
        <v>44</v>
      </c>
      <c r="K432" s="21">
        <v>12</v>
      </c>
      <c r="L432" s="21" t="s">
        <v>28</v>
      </c>
      <c r="M432" s="16">
        <v>977</v>
      </c>
      <c r="N432" s="17" t="str">
        <f>+VLOOKUP(A432,[1]Datos!A$2:H$2884,5,FALSE)</f>
        <v>16.01.2023</v>
      </c>
      <c r="O432" s="17" t="str">
        <f>+VLOOKUP(A432,[1]Datos!A$2:H$2884,6,FALSE)</f>
        <v>30.12.2023</v>
      </c>
      <c r="P432" s="18">
        <f>+VLOOKUP(A432,[1]Datos!A$2:H$2884,7,FALSE)</f>
        <v>1376</v>
      </c>
      <c r="Q432" s="19" t="str">
        <f>+VLOOKUP(A432,[1]Datos!A$2:H$2884,8,FALSE)</f>
        <v>Atención a deportistas en Atención Médica Especializada, Consulta en Medicina Deportiva y Ortopedia, Control médico del entrenamiento, Imagenología: ecografía de tejidos blandos, rayos x, resonancia nuclear magnética y tomografías,  Electrocardiograma y prueba ortostática, laboratorios Clínico y de Fisiología según Plan de Entrenamiento, Consulta y seguimiento Nutricional, Psicológico,  Odontológico y fisioterapia.</v>
      </c>
    </row>
    <row r="433" spans="1:19" ht="45" x14ac:dyDescent="0.25">
      <c r="A433" s="1" t="str">
        <f t="shared" si="17"/>
        <v>2021003050070Compra de equipos y suministros médicos</v>
      </c>
      <c r="B433" s="5" t="s">
        <v>448</v>
      </c>
      <c r="C433" s="21" t="s">
        <v>449</v>
      </c>
      <c r="D433" s="20">
        <v>2021003050070</v>
      </c>
      <c r="E433" s="5" t="s">
        <v>578</v>
      </c>
      <c r="F433" s="5" t="s">
        <v>579</v>
      </c>
      <c r="G433" s="5" t="s">
        <v>584</v>
      </c>
      <c r="H433" s="1">
        <v>100</v>
      </c>
      <c r="I433" s="15">
        <f t="shared" si="21"/>
        <v>0</v>
      </c>
      <c r="J433" s="21" t="s">
        <v>105</v>
      </c>
      <c r="K433" s="21">
        <v>12</v>
      </c>
      <c r="L433" s="21" t="s">
        <v>28</v>
      </c>
      <c r="M433" s="16">
        <v>0</v>
      </c>
      <c r="N433" s="17" t="str">
        <f>+VLOOKUP(A433,[1]Datos!A$2:H$2884,5,FALSE)</f>
        <v>01.04.2023</v>
      </c>
      <c r="O433" s="17" t="str">
        <f>+VLOOKUP(A433,[1]Datos!A$2:H$2884,6,FALSE)</f>
        <v>30.12.2023</v>
      </c>
      <c r="P433" s="18">
        <f>+VLOOKUP(A433,[1]Datos!A$2:H$2884,7,FALSE)</f>
        <v>0</v>
      </c>
      <c r="Q433" s="19" t="str">
        <f>+VLOOKUP(A433,[1]Datos!A$2:H$2884,8,FALSE)</f>
        <v xml:space="preserve">No se presenta avance en el período, se realiza gestión para la adquisición de los suministros. </v>
      </c>
    </row>
    <row r="434" spans="1:19" ht="45" x14ac:dyDescent="0.25">
      <c r="A434" s="1" t="str">
        <f t="shared" si="17"/>
        <v>2021003050070Seguimiento y Monitoreo a servicios</v>
      </c>
      <c r="B434" s="1" t="s">
        <v>448</v>
      </c>
      <c r="C434" s="21" t="s">
        <v>449</v>
      </c>
      <c r="D434" s="20">
        <v>2021003050070</v>
      </c>
      <c r="E434" s="5" t="s">
        <v>578</v>
      </c>
      <c r="F434" s="1" t="s">
        <v>579</v>
      </c>
      <c r="G434" s="16" t="s">
        <v>585</v>
      </c>
      <c r="H434" s="1">
        <v>1</v>
      </c>
      <c r="I434" s="15">
        <f t="shared" si="21"/>
        <v>1</v>
      </c>
      <c r="J434" s="1" t="s">
        <v>27</v>
      </c>
      <c r="K434" s="1">
        <v>9</v>
      </c>
      <c r="L434" s="1" t="s">
        <v>457</v>
      </c>
      <c r="M434" s="16">
        <v>1</v>
      </c>
      <c r="N434" s="17" t="str">
        <f>+VLOOKUP(A434,[1]Datos!A$2:H$2884,5,FALSE)</f>
        <v>01.03.2023</v>
      </c>
      <c r="O434" s="17" t="str">
        <f>+VLOOKUP(A434,[1]Datos!A$2:H$2884,6,FALSE)</f>
        <v>30.12.2023</v>
      </c>
      <c r="P434" s="18">
        <f>+VLOOKUP(A434,[1]Datos!A$2:H$2884,7,FALSE)</f>
        <v>1</v>
      </c>
      <c r="Q434" s="19" t="str">
        <f>+VLOOKUP(A434,[1]Datos!A$2:H$2884,8,FALSE)</f>
        <v xml:space="preserve">Apoyo a la gestión administrativa, científica, social y en los procesos de investigación y medicina deportiva. </v>
      </c>
    </row>
    <row r="435" spans="1:19" ht="45" x14ac:dyDescent="0.25">
      <c r="A435" s="1" t="str">
        <f t="shared" si="17"/>
        <v>2021003050071Diseñar e implementar estrategias comun</v>
      </c>
      <c r="B435" s="5" t="s">
        <v>448</v>
      </c>
      <c r="C435" s="21" t="s">
        <v>449</v>
      </c>
      <c r="D435" s="27" t="s">
        <v>586</v>
      </c>
      <c r="E435" s="5" t="s">
        <v>587</v>
      </c>
      <c r="F435" s="24" t="s">
        <v>588</v>
      </c>
      <c r="G435" s="5" t="s">
        <v>589</v>
      </c>
      <c r="H435" s="1">
        <v>100</v>
      </c>
      <c r="I435" s="15">
        <f t="shared" si="21"/>
        <v>0.67</v>
      </c>
      <c r="J435" s="21" t="s">
        <v>105</v>
      </c>
      <c r="K435" s="21">
        <v>12</v>
      </c>
      <c r="L435" s="21" t="s">
        <v>28</v>
      </c>
      <c r="M435" s="16">
        <v>0.56000000000000005</v>
      </c>
      <c r="N435" s="17" t="str">
        <f>+VLOOKUP(A435,[1]Datos!A$2:H$2884,5,FALSE)</f>
        <v>01.02.2023</v>
      </c>
      <c r="O435" s="17" t="str">
        <f>+VLOOKUP(A435,[1]Datos!A$2:H$2884,6,FALSE)</f>
        <v>30.12.2023</v>
      </c>
      <c r="P435" s="18">
        <f>+VLOOKUP(A435,[1]Datos!A$2:H$2884,7,FALSE)</f>
        <v>67</v>
      </c>
      <c r="Q435" s="19" t="str">
        <f>+VLOOKUP(A435,[1]Datos!A$2:H$2884,8,FALSE)</f>
        <v>A la fecha se han diseñado 2.067 piezas comunicacionales</v>
      </c>
      <c r="R435" s="36">
        <v>1698276118</v>
      </c>
      <c r="S435" s="36">
        <v>1276694897</v>
      </c>
    </row>
    <row r="436" spans="1:19" ht="345" x14ac:dyDescent="0.25">
      <c r="A436" s="1" t="str">
        <f t="shared" si="17"/>
        <v>2021003050071Implementar Plan de medios</v>
      </c>
      <c r="B436" s="5" t="s">
        <v>448</v>
      </c>
      <c r="C436" s="21" t="s">
        <v>449</v>
      </c>
      <c r="D436" s="20">
        <v>2021003050071</v>
      </c>
      <c r="E436" s="5" t="s">
        <v>587</v>
      </c>
      <c r="F436" s="5">
        <v>50067</v>
      </c>
      <c r="G436" s="5" t="s">
        <v>590</v>
      </c>
      <c r="H436" s="1">
        <v>100</v>
      </c>
      <c r="I436" s="15">
        <f t="shared" si="21"/>
        <v>0.74</v>
      </c>
      <c r="J436" s="21" t="s">
        <v>105</v>
      </c>
      <c r="K436" s="21">
        <v>12</v>
      </c>
      <c r="L436" s="21" t="s">
        <v>28</v>
      </c>
      <c r="M436" s="16">
        <v>0.5</v>
      </c>
      <c r="N436" s="17" t="str">
        <f>+VLOOKUP(A436,[1]Datos!A$2:H$2884,5,FALSE)</f>
        <v>01.02.2023</v>
      </c>
      <c r="O436" s="17" t="str">
        <f>+VLOOKUP(A436,[1]Datos!A$2:H$2884,6,FALSE)</f>
        <v>30.12.2023</v>
      </c>
      <c r="P436" s="18">
        <f>+VLOOKUP(A436,[1]Datos!A$2:H$2884,7,FALSE)</f>
        <v>74</v>
      </c>
      <c r="Q436" s="19" t="str">
        <f>+VLOOKUP(A436,[1]Datos!A$2:H$2884,8,FALSE)</f>
        <v xml:space="preserve">El plan de comunicaciones contempla campañas internas y externas, conternidos para medios masivos, tráfico en el sitio WEB Institucional, boletine y notas realizadas y Diseño de piezas comunicacionales.  El logro se reporta finalizada la vigencia. Se han realizado 5 campañas: campaña para promocionar los Juegos Nacionales y Paranacionales 2023, campaña desarrollada con alianza con el DAGRAN para unirnos en una campaña contra el impacto del invierno en el departamento y (1) campaña con alianza con Dagran donde también participa la Gerencia de Comunicaciones de la Gobernación de Antioquia, con mensajes para todo el departamento sobre la prevención de las lluvias, campaña que contribuye a nuestro posicionamiento como ente deportivo departamental, puesto que visibiliza a nuestros atletas de alto rendimiento. Esta campaña contiene 6 videos y varias piezas para redes sociale. Así mismo, se realizó la campaña que hace parte del programa de bienestar de la entidad que motiva a los funcionarios de Indeportes a desplazarse en bicicleta. Campaña Carnaval de la Vida en Urabá, realizada del 19 al 23 de julio, fue una campaña que promovió la Gobernación de Antioquia. para este período se llevó a cabo la campaña lanzamiento de la política pública.   Maratón Territorial que consiste en visitar aquellos municipios en los cuales Indeportes Antioquia adelanta mejoramientos, dotación o construcción de infraestructura deportiva, en alianza con la Gobernación de Antioquia. </v>
      </c>
    </row>
    <row r="437" spans="1:19" ht="195" x14ac:dyDescent="0.25">
      <c r="A437" s="1" t="str">
        <f t="shared" si="17"/>
        <v>2021003050071Apoyar eventos del sector</v>
      </c>
      <c r="B437" s="1" t="s">
        <v>448</v>
      </c>
      <c r="C437" s="21" t="s">
        <v>449</v>
      </c>
      <c r="D437" s="20">
        <v>2021003050071</v>
      </c>
      <c r="E437" s="5" t="s">
        <v>587</v>
      </c>
      <c r="F437" s="1">
        <v>50067</v>
      </c>
      <c r="G437" s="16" t="s">
        <v>591</v>
      </c>
      <c r="H437" s="1">
        <v>60</v>
      </c>
      <c r="I437" s="15">
        <f t="shared" si="21"/>
        <v>0.3</v>
      </c>
      <c r="J437" s="1" t="s">
        <v>27</v>
      </c>
      <c r="K437" s="1">
        <v>12</v>
      </c>
      <c r="L437" s="1" t="s">
        <v>28</v>
      </c>
      <c r="M437" s="16">
        <v>8</v>
      </c>
      <c r="N437" s="17" t="str">
        <f>+VLOOKUP(A437,[1]Datos!A$2:H$2884,5,FALSE)</f>
        <v>01.02.2023</v>
      </c>
      <c r="O437" s="17" t="str">
        <f>+VLOOKUP(A437,[1]Datos!A$2:H$2884,6,FALSE)</f>
        <v>30.12.2023</v>
      </c>
      <c r="P437" s="18">
        <f>+VLOOKUP(A437,[1]Datos!A$2:H$2884,7,FALSE)</f>
        <v>18</v>
      </c>
      <c r="Q437" s="19" t="str">
        <f>+VLOOKUP(A437,[1]Datos!A$2:H$2884,8,FALSE)</f>
        <v>Eventos realizados: 1.	Festival de Festivales, 2.	Lanzamiento Juegos Nacionales y Paranacionales 2023 para Antioquia, 3.	Evento de Actividad Física, 4.	Evento Campeonato Panamericano de Gimnasia Artística 2023, 5.	Juegos Nacionales Acord, apoyando a la delegación antioqueña, 6.	3ra versión PC Adventure Race, carrera de aventura en Colombia, 7.Vuelta Colombia, 8.	Triatlón en Carolina del Príncipe,  9.Vuelta a Antioquia, 10. Interligas de boxeo en Apartadó, 11.Novatos de Natación en Girardota, 12.Ciclo paseo por amor a Urabá en Apartadó
13.Expedición Antioquia en Turbo,  14.Clásica de Marinilla, 15.Clásica de El Carmen, 16.Fiesta Blanca, promovido por la Gobernación de Antioquia a través de VIVA, 17.Festival del Fútbol de Vigía del Fuerte  y 18. Club de Fútbol El Boca de Bello.</v>
      </c>
    </row>
    <row r="438" spans="1:19" ht="60" x14ac:dyDescent="0.25">
      <c r="A438" s="1" t="str">
        <f t="shared" si="17"/>
        <v>2020003050040Plan de lectura</v>
      </c>
      <c r="B438" s="5" t="s">
        <v>592</v>
      </c>
      <c r="C438" s="21" t="s">
        <v>593</v>
      </c>
      <c r="D438" s="20">
        <v>2020003050040</v>
      </c>
      <c r="E438" s="5" t="s">
        <v>594</v>
      </c>
      <c r="F438" s="5" t="s">
        <v>595</v>
      </c>
      <c r="G438" s="5" t="s">
        <v>596</v>
      </c>
      <c r="H438" s="1">
        <v>100</v>
      </c>
      <c r="I438" s="15">
        <f t="shared" si="21"/>
        <v>8.0000000000000002E-3</v>
      </c>
      <c r="J438" s="21" t="s">
        <v>105</v>
      </c>
      <c r="K438" s="21">
        <v>12</v>
      </c>
      <c r="L438" s="21" t="s">
        <v>28</v>
      </c>
      <c r="M438" s="16">
        <v>0.8</v>
      </c>
      <c r="N438" s="17" t="str">
        <f>+VLOOKUP(A438,[1]Datos!A$2:H$2884,5,FALSE)</f>
        <v>01.01.2023</v>
      </c>
      <c r="O438" s="17" t="str">
        <f>+VLOOKUP(A438,[1]Datos!A$2:H$2884,6,FALSE)</f>
        <v>31.12.2023</v>
      </c>
      <c r="P438" s="18">
        <f>+VLOOKUP(A438,[1]Datos!A$2:H$2884,7,FALSE)</f>
        <v>0.8</v>
      </c>
      <c r="Q438" s="19" t="str">
        <f>+VLOOKUP(A438,[1]Datos!A$2:H$2884,8,FALSE)</f>
        <v>Se proyecta cumplimiento al 100%.
Ya el Plan Departamental de literatura se encuentra formulado, se está haciendo la socialización en territorio del mismo y se espera adoptar su implementación a través de una ordenanza.</v>
      </c>
      <c r="R438" s="36">
        <v>1072500001</v>
      </c>
      <c r="S438" s="36">
        <v>0</v>
      </c>
    </row>
    <row r="439" spans="1:19" ht="30" x14ac:dyDescent="0.25">
      <c r="A439" s="1" t="str">
        <f t="shared" si="17"/>
        <v>2020003050040Espacios planificación</v>
      </c>
      <c r="B439" s="5" t="s">
        <v>592</v>
      </c>
      <c r="C439" s="21" t="s">
        <v>593</v>
      </c>
      <c r="D439" s="20">
        <v>2020003050040</v>
      </c>
      <c r="E439" s="5" t="s">
        <v>594</v>
      </c>
      <c r="F439" s="5" t="s">
        <v>595</v>
      </c>
      <c r="G439" s="5" t="s">
        <v>597</v>
      </c>
      <c r="H439" s="1">
        <v>20</v>
      </c>
      <c r="I439" s="15">
        <f t="shared" si="21"/>
        <v>3.15</v>
      </c>
      <c r="J439" s="21" t="s">
        <v>27</v>
      </c>
      <c r="K439" s="21">
        <v>12</v>
      </c>
      <c r="L439" s="21" t="s">
        <v>28</v>
      </c>
      <c r="M439" s="16">
        <v>59</v>
      </c>
      <c r="N439" s="17" t="str">
        <f>+VLOOKUP(A439,[1]Datos!A$2:H$2884,5,FALSE)</f>
        <v>01.01.2023</v>
      </c>
      <c r="O439" s="17" t="str">
        <f>+VLOOKUP(A439,[1]Datos!A$2:H$2884,6,FALSE)</f>
        <v>31.12.2023</v>
      </c>
      <c r="P439" s="18">
        <f>+VLOOKUP(A439,[1]Datos!A$2:H$2884,7,FALSE)</f>
        <v>63</v>
      </c>
      <c r="Q439" s="19" t="str">
        <f>+VLOOKUP(A439,[1]Datos!A$2:H$2884,8,FALSE)</f>
        <v>Se han llevado a cabo cuatro (4) sesiones de los consejos, dos (2) de artes visuales y las dos (2) restantes del consejo de patrimonio.</v>
      </c>
    </row>
    <row r="440" spans="1:19" ht="90" x14ac:dyDescent="0.25">
      <c r="A440" s="1" t="str">
        <f t="shared" si="17"/>
        <v>2020003050040Asesorías planes</v>
      </c>
      <c r="B440" s="5" t="s">
        <v>592</v>
      </c>
      <c r="C440" s="21" t="s">
        <v>593</v>
      </c>
      <c r="D440" s="20">
        <v>2020003050040</v>
      </c>
      <c r="E440" s="5" t="s">
        <v>594</v>
      </c>
      <c r="F440" s="5" t="s">
        <v>595</v>
      </c>
      <c r="G440" s="5" t="s">
        <v>598</v>
      </c>
      <c r="H440" s="1">
        <v>3</v>
      </c>
      <c r="I440" s="15">
        <f t="shared" si="21"/>
        <v>0.33333333333333331</v>
      </c>
      <c r="J440" s="21" t="s">
        <v>27</v>
      </c>
      <c r="K440" s="21">
        <v>12</v>
      </c>
      <c r="L440" s="21" t="s">
        <v>28</v>
      </c>
      <c r="M440" s="16">
        <v>1</v>
      </c>
      <c r="N440" s="17" t="str">
        <f>+VLOOKUP(A440,[1]Datos!A$2:H$2884,5,FALSE)</f>
        <v>01.01.2023</v>
      </c>
      <c r="O440" s="17" t="str">
        <f>+VLOOKUP(A440,[1]Datos!A$2:H$2884,6,FALSE)</f>
        <v>31.12.2023</v>
      </c>
      <c r="P440" s="18">
        <f>+VLOOKUP(A440,[1]Datos!A$2:H$2884,7,FALSE)</f>
        <v>1</v>
      </c>
      <c r="Q440" s="19" t="str">
        <f>+VLOOKUP(A440,[1]Datos!A$2:H$2884,8,FALSE)</f>
        <v>Se vienen desarrollando las asesorías a los quince (15) Convenios Interadministrativos de Cooperación firmados entre el Instituto y los municipios de Alejandría, Anorí, Arboletes, Argelia, Armenia Mantequilla, Betania, Campamento, Caucasia, Hispania, Montebello, San Carlos, Puerto Berrío, Sopetrán, Titiribí y Urrao, para la elaboración de los Planes Municipales de Cultura.</v>
      </c>
    </row>
    <row r="441" spans="1:19" ht="45" x14ac:dyDescent="0.25">
      <c r="A441" s="1" t="str">
        <f t="shared" si="17"/>
        <v>2020003050040Espacios de participación</v>
      </c>
      <c r="B441" s="5" t="s">
        <v>592</v>
      </c>
      <c r="C441" s="21" t="s">
        <v>593</v>
      </c>
      <c r="D441" s="20">
        <v>2020003050040</v>
      </c>
      <c r="E441" s="5" t="s">
        <v>594</v>
      </c>
      <c r="F441" s="5" t="s">
        <v>595</v>
      </c>
      <c r="G441" s="5" t="s">
        <v>599</v>
      </c>
      <c r="H441" s="1">
        <v>2</v>
      </c>
      <c r="I441" s="15">
        <f t="shared" si="21"/>
        <v>53.5</v>
      </c>
      <c r="J441" s="21" t="s">
        <v>27</v>
      </c>
      <c r="K441" s="21">
        <v>12</v>
      </c>
      <c r="L441" s="21" t="s">
        <v>28</v>
      </c>
      <c r="M441" s="16">
        <v>103</v>
      </c>
      <c r="N441" s="17" t="str">
        <f>+VLOOKUP(A441,[1]Datos!A$2:H$2884,5,FALSE)</f>
        <v>01.01.2023</v>
      </c>
      <c r="O441" s="17" t="str">
        <f>+VLOOKUP(A441,[1]Datos!A$2:H$2884,6,FALSE)</f>
        <v>31.12.2023</v>
      </c>
      <c r="P441" s="18">
        <f>+VLOOKUP(A441,[1]Datos!A$2:H$2884,7,FALSE)</f>
        <v>107</v>
      </c>
      <c r="Q441" s="19" t="str">
        <f>+VLOOKUP(A441,[1]Datos!A$2:H$2884,8,FALSE)</f>
        <v>Se han llevado a cabo cuatro (4) sesiones de los consejos, como estapacio de participación, dos (2) de artes visuales y las dos (2) restantes del consejo de patrimonio.</v>
      </c>
    </row>
    <row r="442" spans="1:19" ht="30" x14ac:dyDescent="0.25">
      <c r="A442" s="1" t="str">
        <f t="shared" si="17"/>
        <v>2020003050040Sesiones de los consejos</v>
      </c>
      <c r="B442" s="5" t="s">
        <v>592</v>
      </c>
      <c r="C442" s="21" t="s">
        <v>593</v>
      </c>
      <c r="D442" s="20">
        <v>2020003050040</v>
      </c>
      <c r="E442" s="5" t="s">
        <v>594</v>
      </c>
      <c r="F442" s="5" t="s">
        <v>595</v>
      </c>
      <c r="G442" s="5" t="s">
        <v>600</v>
      </c>
      <c r="H442" s="1">
        <v>32</v>
      </c>
      <c r="I442" s="15">
        <f t="shared" si="21"/>
        <v>0.53125</v>
      </c>
      <c r="J442" s="21" t="s">
        <v>27</v>
      </c>
      <c r="K442" s="21">
        <v>12</v>
      </c>
      <c r="L442" s="21" t="s">
        <v>28</v>
      </c>
      <c r="M442" s="16">
        <v>13</v>
      </c>
      <c r="N442" s="17" t="str">
        <f>+VLOOKUP(A442,[1]Datos!A$2:H$2884,5,FALSE)</f>
        <v>01.01.2023</v>
      </c>
      <c r="O442" s="17" t="str">
        <f>+VLOOKUP(A442,[1]Datos!A$2:H$2884,6,FALSE)</f>
        <v>31.12.2023</v>
      </c>
      <c r="P442" s="18">
        <f>+VLOOKUP(A442,[1]Datos!A$2:H$2884,7,FALSE)</f>
        <v>17</v>
      </c>
      <c r="Q442" s="19" t="str">
        <f>+VLOOKUP(A442,[1]Datos!A$2:H$2884,8,FALSE)</f>
        <v>Se han llevado a cabo cuatro (4) sesiones de los consejos, dos (2) de artes visuales y las dos (2) restantes del consejo de patrimonio.</v>
      </c>
    </row>
    <row r="443" spans="1:19" ht="60" x14ac:dyDescent="0.25">
      <c r="A443" s="1" t="str">
        <f t="shared" si="17"/>
        <v>2020003050040Actualización plan dptal</v>
      </c>
      <c r="B443" s="5" t="s">
        <v>592</v>
      </c>
      <c r="C443" s="21" t="s">
        <v>593</v>
      </c>
      <c r="D443" s="20">
        <v>2020003050040</v>
      </c>
      <c r="E443" s="5" t="s">
        <v>594</v>
      </c>
      <c r="F443" s="5" t="s">
        <v>595</v>
      </c>
      <c r="G443" s="5" t="s">
        <v>601</v>
      </c>
      <c r="H443" s="1">
        <v>100</v>
      </c>
      <c r="I443" s="15">
        <f t="shared" si="21"/>
        <v>8.0000000000000002E-3</v>
      </c>
      <c r="J443" s="21" t="s">
        <v>105</v>
      </c>
      <c r="K443" s="21">
        <v>12</v>
      </c>
      <c r="L443" s="21" t="s">
        <v>28</v>
      </c>
      <c r="M443" s="16">
        <v>0.8</v>
      </c>
      <c r="N443" s="17" t="str">
        <f>+VLOOKUP(A443,[1]Datos!A$2:H$2884,5,FALSE)</f>
        <v>01.01.2023</v>
      </c>
      <c r="O443" s="17" t="str">
        <f>+VLOOKUP(A443,[1]Datos!A$2:H$2884,6,FALSE)</f>
        <v>31.12.2023</v>
      </c>
      <c r="P443" s="18">
        <f>+VLOOKUP(A443,[1]Datos!A$2:H$2884,7,FALSE)</f>
        <v>0.8</v>
      </c>
      <c r="Q443" s="19" t="str">
        <f>+VLOOKUP(A443,[1]Datos!A$2:H$2884,8,FALSE)</f>
        <v>Se proyecta cumplimiento al 100%.
Ya el Plan Departamental de Culturase encuentra formulado, se está haciendo la socialización en territorio del mismo y se espera adoptar su implementación a través de una ordenanza.</v>
      </c>
    </row>
    <row r="444" spans="1:19" ht="120" x14ac:dyDescent="0.25">
      <c r="A444" s="1" t="str">
        <f t="shared" si="17"/>
        <v>2020003050040Planeación participativa</v>
      </c>
      <c r="B444" s="5" t="s">
        <v>592</v>
      </c>
      <c r="C444" s="21" t="s">
        <v>593</v>
      </c>
      <c r="D444" s="20">
        <v>2020003050040</v>
      </c>
      <c r="E444" s="5" t="s">
        <v>594</v>
      </c>
      <c r="F444" s="5" t="s">
        <v>595</v>
      </c>
      <c r="G444" s="5" t="s">
        <v>602</v>
      </c>
      <c r="H444" s="1">
        <v>2</v>
      </c>
      <c r="I444" s="15">
        <f t="shared" si="21"/>
        <v>1</v>
      </c>
      <c r="J444" s="21" t="s">
        <v>27</v>
      </c>
      <c r="K444" s="21">
        <v>12</v>
      </c>
      <c r="L444" s="21" t="s">
        <v>28</v>
      </c>
      <c r="M444" s="16">
        <v>1</v>
      </c>
      <c r="N444" s="17" t="str">
        <f>+VLOOKUP(A444,[1]Datos!A$2:H$2884,5,FALSE)</f>
        <v>01.01.2023</v>
      </c>
      <c r="O444" s="17" t="str">
        <f>+VLOOKUP(A444,[1]Datos!A$2:H$2884,6,FALSE)</f>
        <v>31.12.2023</v>
      </c>
      <c r="P444" s="18">
        <f>+VLOOKUP(A444,[1]Datos!A$2:H$2884,7,FALSE)</f>
        <v>2</v>
      </c>
      <c r="Q444" s="19" t="str">
        <f>+VLOOKUP(A444,[1]Datos!A$2:H$2884,8,FALSE)</f>
        <v>1. El seguimiento y evaluación de los Planes de las áreas artísticas y culturales y Plan de Patrimonio, se llevó a cabo en la vigencia del 2020, a través de dos asesores externos con los Contratos No. 058-2020 y 060-2020.
2. Ya el Plan Departamental de Culturase encuentra formulado, se está haciendo la socialización en territorio del mismo y se espera adoptar su implementación a través de una ordenanza.</v>
      </c>
    </row>
    <row r="445" spans="1:19" ht="75" x14ac:dyDescent="0.25">
      <c r="A445" s="1" t="str">
        <f t="shared" si="17"/>
        <v>2020003050041Dotación de vestuario</v>
      </c>
      <c r="B445" s="5" t="s">
        <v>592</v>
      </c>
      <c r="C445" s="21" t="s">
        <v>603</v>
      </c>
      <c r="D445" s="20">
        <v>2020003050041</v>
      </c>
      <c r="E445" s="5" t="s">
        <v>604</v>
      </c>
      <c r="F445" s="5" t="s">
        <v>605</v>
      </c>
      <c r="G445" s="5" t="s">
        <v>606</v>
      </c>
      <c r="H445" s="1">
        <v>3</v>
      </c>
      <c r="I445" s="15">
        <f t="shared" si="21"/>
        <v>0.33333333333333331</v>
      </c>
      <c r="J445" s="21" t="s">
        <v>27</v>
      </c>
      <c r="K445" s="21">
        <v>12</v>
      </c>
      <c r="L445" s="21" t="s">
        <v>28</v>
      </c>
      <c r="M445" s="16">
        <v>1</v>
      </c>
      <c r="N445" s="17" t="str">
        <f>+VLOOKUP(A445,[1]Datos!A$2:H$2884,5,FALSE)</f>
        <v>01.01.2023</v>
      </c>
      <c r="O445" s="17" t="str">
        <f>+VLOOKUP(A445,[1]Datos!A$2:H$2884,6,FALSE)</f>
        <v>31.12.2023</v>
      </c>
      <c r="P445" s="18">
        <f>+VLOOKUP(A445,[1]Datos!A$2:H$2884,7,FALSE)</f>
        <v>1</v>
      </c>
      <c r="Q445" s="19" t="str">
        <f>+VLOOKUP(A445,[1]Datos!A$2:H$2884,8,FALSE)</f>
        <v>A través del Convenio C.I 054-2023 suscrito por el Instituto de Cultura y Patrimonio de Antioquia y el municipio de Jardín, se cofinanciará el suministro e instalación de vestimenta teatral para el teatro Rafael Leónidas Velásquez Rojas, Bien de Interés Cultural del Municipio de Jardín Antioquia</v>
      </c>
      <c r="R445" s="36">
        <v>502021819</v>
      </c>
      <c r="S445" s="36">
        <v>0</v>
      </c>
    </row>
    <row r="446" spans="1:19" ht="75" x14ac:dyDescent="0.25">
      <c r="A446" s="1" t="str">
        <f t="shared" si="17"/>
        <v>2020003050041Materiales y suministros</v>
      </c>
      <c r="B446" s="5" t="s">
        <v>592</v>
      </c>
      <c r="C446" s="21" t="s">
        <v>603</v>
      </c>
      <c r="D446" s="20">
        <v>2020003050041</v>
      </c>
      <c r="E446" s="5" t="s">
        <v>604</v>
      </c>
      <c r="F446" s="5" t="s">
        <v>605</v>
      </c>
      <c r="G446" s="5" t="s">
        <v>607</v>
      </c>
      <c r="H446" s="1">
        <v>3</v>
      </c>
      <c r="I446" s="15">
        <f t="shared" si="21"/>
        <v>0.33333333333333331</v>
      </c>
      <c r="J446" s="21" t="s">
        <v>27</v>
      </c>
      <c r="K446" s="21">
        <v>12</v>
      </c>
      <c r="L446" s="21" t="s">
        <v>28</v>
      </c>
      <c r="M446" s="16">
        <v>1</v>
      </c>
      <c r="N446" s="17" t="str">
        <f>+VLOOKUP(A446,[1]Datos!A$2:H$2884,5,FALSE)</f>
        <v>01.01.2023</v>
      </c>
      <c r="O446" s="17" t="str">
        <f>+VLOOKUP(A446,[1]Datos!A$2:H$2884,6,FALSE)</f>
        <v>31.12.2023</v>
      </c>
      <c r="P446" s="18">
        <f>+VLOOKUP(A446,[1]Datos!A$2:H$2884,7,FALSE)</f>
        <v>1</v>
      </c>
      <c r="Q446" s="19" t="str">
        <f>+VLOOKUP(A446,[1]Datos!A$2:H$2884,8,FALSE)</f>
        <v>A través del Convenio C.I 054-2023 suscrito por el Instituto de Cultura y Patrimonio de Antioquia y el municipio de Jardín, se cofinanciará el suministro e instalación de vestimenta teatral para el teatro Rafael Leónidas Velásquez Rojas, Bien de Interés Cultural del Municipio de Jardín Antioquia</v>
      </c>
    </row>
    <row r="447" spans="1:19" ht="45" x14ac:dyDescent="0.25">
      <c r="A447" s="1" t="str">
        <f t="shared" si="17"/>
        <v>2020003050041Equipamiento bibliotecas</v>
      </c>
      <c r="B447" s="5" t="s">
        <v>592</v>
      </c>
      <c r="C447" s="21" t="s">
        <v>603</v>
      </c>
      <c r="D447" s="20">
        <v>2020003050041</v>
      </c>
      <c r="E447" s="5" t="s">
        <v>604</v>
      </c>
      <c r="F447" s="5" t="s">
        <v>605</v>
      </c>
      <c r="G447" s="5" t="s">
        <v>608</v>
      </c>
      <c r="H447" s="1">
        <v>9</v>
      </c>
      <c r="I447" s="15">
        <f t="shared" si="21"/>
        <v>1.1111111111111112</v>
      </c>
      <c r="J447" s="21" t="s">
        <v>27</v>
      </c>
      <c r="K447" s="21">
        <v>12</v>
      </c>
      <c r="L447" s="21" t="s">
        <v>28</v>
      </c>
      <c r="M447" s="16">
        <v>0</v>
      </c>
      <c r="N447" s="17" t="str">
        <f>+VLOOKUP(A447,[1]Datos!A$2:H$2884,5,FALSE)</f>
        <v>01.01.2023</v>
      </c>
      <c r="O447" s="17" t="str">
        <f>+VLOOKUP(A447,[1]Datos!A$2:H$2884,6,FALSE)</f>
        <v>31.12.2023</v>
      </c>
      <c r="P447" s="18">
        <f>+VLOOKUP(A447,[1]Datos!A$2:H$2884,7,FALSE)</f>
        <v>10</v>
      </c>
      <c r="Q447" s="19" t="str">
        <f>+VLOOKUP(A447,[1]Datos!A$2:H$2884,8,FALSE)</f>
        <v xml:space="preserve">Se han entregado diez (10) dotaciones de material bibliográfico en los municipios de La Ceja (2), Girardota (2), Vegachí, San Vicente, Santa Barbara, Rionegro, Marinilla y San Luis. </v>
      </c>
    </row>
    <row r="448" spans="1:19" ht="165" x14ac:dyDescent="0.25">
      <c r="A448" s="1" t="str">
        <f t="shared" si="17"/>
        <v>2020003050041Instrumentos musicales</v>
      </c>
      <c r="B448" s="5" t="s">
        <v>592</v>
      </c>
      <c r="C448" s="21" t="s">
        <v>603</v>
      </c>
      <c r="D448" s="20">
        <v>2020003050041</v>
      </c>
      <c r="E448" s="5" t="s">
        <v>604</v>
      </c>
      <c r="F448" s="5" t="s">
        <v>605</v>
      </c>
      <c r="G448" s="5" t="s">
        <v>609</v>
      </c>
      <c r="H448" s="1">
        <v>5</v>
      </c>
      <c r="I448" s="15">
        <f t="shared" si="21"/>
        <v>0</v>
      </c>
      <c r="J448" s="21" t="s">
        <v>27</v>
      </c>
      <c r="K448" s="21">
        <v>12</v>
      </c>
      <c r="L448" s="21" t="s">
        <v>28</v>
      </c>
      <c r="M448" s="16">
        <v>0</v>
      </c>
      <c r="N448" s="17" t="str">
        <f>+VLOOKUP(A448,[1]Datos!A$2:H$2884,5,FALSE)</f>
        <v>01.01.2023</v>
      </c>
      <c r="O448" s="17" t="str">
        <f>+VLOOKUP(A448,[1]Datos!A$2:H$2884,6,FALSE)</f>
        <v>31.12.2023</v>
      </c>
      <c r="P448" s="18">
        <f>+VLOOKUP(A448,[1]Datos!A$2:H$2884,7,FALSE)</f>
        <v>0</v>
      </c>
      <c r="Q448" s="19" t="str">
        <f>+VLOOKUP(A448,[1]Datos!A$2:H$2884,8,FALSE)</f>
        <v>1. Por el proceso de dotación de 40 municipios, por el SGR, el contrato ya se encuentra en la fase Contractual, es decir, ya se firmó el contrato No. 089-2023 y estamos en el proceso de supervisión para que el contrato se cumpla a cabalidad al 20 de diciembre de 2023. Se adjunta listado 40_dotaciones_sgr y Contrato.
2. Dotación de los 22 municipios por parte del IDEA-ICPA por $ 540.485.904, el cual está en proceso licitatorio y el próximo martes 3 de octubre será la subasta para seleccionar el oferente. El objetivo es entregar dichos instrumentos en el mes de diciembre de 2023. Se adjunta listado 22_dotaciones</v>
      </c>
    </row>
    <row r="449" spans="1:19" ht="45" x14ac:dyDescent="0.25">
      <c r="A449" s="1" t="str">
        <f t="shared" si="17"/>
        <v>2020003050041Suministro equipos</v>
      </c>
      <c r="B449" s="1" t="s">
        <v>592</v>
      </c>
      <c r="C449" s="21" t="s">
        <v>603</v>
      </c>
      <c r="D449" s="20">
        <v>2020003050041</v>
      </c>
      <c r="E449" s="5" t="s">
        <v>604</v>
      </c>
      <c r="F449" s="1" t="s">
        <v>605</v>
      </c>
      <c r="G449" s="16" t="s">
        <v>610</v>
      </c>
      <c r="H449" s="1">
        <v>5</v>
      </c>
      <c r="I449" s="15">
        <f t="shared" si="21"/>
        <v>0.4</v>
      </c>
      <c r="J449" s="1" t="s">
        <v>27</v>
      </c>
      <c r="K449" s="1">
        <v>12</v>
      </c>
      <c r="L449" s="1" t="s">
        <v>28</v>
      </c>
      <c r="M449" s="16">
        <v>2</v>
      </c>
      <c r="N449" s="17" t="str">
        <f>+VLOOKUP(A449,[1]Datos!A$2:H$2884,5,FALSE)</f>
        <v>01.01.2023</v>
      </c>
      <c r="O449" s="17" t="str">
        <f>+VLOOKUP(A449,[1]Datos!A$2:H$2884,6,FALSE)</f>
        <v>31.12.2023</v>
      </c>
      <c r="P449" s="18">
        <f>+VLOOKUP(A449,[1]Datos!A$2:H$2884,7,FALSE)</f>
        <v>2</v>
      </c>
      <c r="Q449" s="19" t="str">
        <f>+VLOOKUP(A449,[1]Datos!A$2:H$2884,8,FALSE)</f>
        <v>1. A través del Convenio 030-2023 suscrito por el Instituto de Cultura y Patrimonio de Antioquia y el municipio de Vegachí, se cofinanciará equipos tecnológicos para el estudio de grabación.</v>
      </c>
    </row>
    <row r="450" spans="1:19" ht="90" x14ac:dyDescent="0.25">
      <c r="A450" s="1" t="str">
        <f t="shared" si="17"/>
        <v>2020003050041Muebles y utilería</v>
      </c>
      <c r="B450" s="1" t="s">
        <v>592</v>
      </c>
      <c r="C450" s="21" t="s">
        <v>603</v>
      </c>
      <c r="D450" s="20">
        <v>2020003050041</v>
      </c>
      <c r="E450" s="5" t="s">
        <v>604</v>
      </c>
      <c r="F450" s="1" t="s">
        <v>605</v>
      </c>
      <c r="G450" s="16" t="s">
        <v>611</v>
      </c>
      <c r="H450" s="1">
        <v>5</v>
      </c>
      <c r="I450" s="15">
        <f t="shared" si="21"/>
        <v>0.2</v>
      </c>
      <c r="J450" s="1" t="s">
        <v>27</v>
      </c>
      <c r="K450" s="1">
        <v>12</v>
      </c>
      <c r="L450" s="1" t="s">
        <v>28</v>
      </c>
      <c r="M450" s="16">
        <v>1</v>
      </c>
      <c r="N450" s="17" t="str">
        <f>+VLOOKUP(A450,[1]Datos!A$2:H$2884,5,FALSE)</f>
        <v>01.01.2023</v>
      </c>
      <c r="O450" s="17" t="str">
        <f>+VLOOKUP(A450,[1]Datos!A$2:H$2884,6,FALSE)</f>
        <v>31.12.2023</v>
      </c>
      <c r="P450" s="18">
        <f>+VLOOKUP(A450,[1]Datos!A$2:H$2884,7,FALSE)</f>
        <v>1</v>
      </c>
      <c r="Q450" s="19" t="str">
        <f>+VLOOKUP(A450,[1]Datos!A$2:H$2884,8,FALSE)</f>
        <v xml:space="preserve">A través del Convenio 052-2023 suscrito por el Instituto de Cultura y Patrimonio de Antioquia y el municipio de Betulia, se cofinanciará Cofinanciar la adecuación, ampliación y dotación de la casa de la cultura Laura Gutiérrez de Vélez, donde se suministrará  muebles y utilería en silletería.
</v>
      </c>
    </row>
    <row r="451" spans="1:19" ht="60" x14ac:dyDescent="0.25">
      <c r="A451" s="1" t="str">
        <f t="shared" si="17"/>
        <v>2020003050042Fortalecer la plataforma tecnológica.</v>
      </c>
      <c r="B451" s="5" t="s">
        <v>592</v>
      </c>
      <c r="C451" s="21" t="s">
        <v>603</v>
      </c>
      <c r="D451" s="20">
        <v>2020003050042</v>
      </c>
      <c r="E451" s="5" t="s">
        <v>612</v>
      </c>
      <c r="F451" s="5" t="s">
        <v>613</v>
      </c>
      <c r="G451" s="5" t="s">
        <v>614</v>
      </c>
      <c r="H451" s="1">
        <v>80</v>
      </c>
      <c r="I451" s="15">
        <f t="shared" si="21"/>
        <v>2.5000000000000001E-4</v>
      </c>
      <c r="J451" s="21" t="s">
        <v>105</v>
      </c>
      <c r="K451" s="21">
        <v>12</v>
      </c>
      <c r="L451" s="21" t="s">
        <v>28</v>
      </c>
      <c r="M451" s="16">
        <v>0.1</v>
      </c>
      <c r="N451" s="17" t="str">
        <f>+VLOOKUP(A451,[1]Datos!A$2:H$2884,5,FALSE)</f>
        <v>01.01.2023</v>
      </c>
      <c r="O451" s="17" t="str">
        <f>+VLOOKUP(A451,[1]Datos!A$2:H$2884,6,FALSE)</f>
        <v>31.12.2023</v>
      </c>
      <c r="P451" s="18">
        <f>+VLOOKUP(A451,[1]Datos!A$2:H$2884,7,FALSE)</f>
        <v>0.02</v>
      </c>
      <c r="Q451" s="19" t="str">
        <f>+VLOOKUP(A451,[1]Datos!A$2:H$2884,8,FALSE)</f>
        <v>2. A través del Convenio 062-2023 suscrito por el Instituto de Cultura y Patrimonio de Antioquia y el municipio de Vigía del Fuerte, se cofinanciará  equipos tecnológicos para el estudio de grabación de audio.</v>
      </c>
      <c r="R451" s="36">
        <v>356522664</v>
      </c>
      <c r="S451" s="36">
        <v>0</v>
      </c>
    </row>
    <row r="452" spans="1:19" ht="90" x14ac:dyDescent="0.25">
      <c r="A452" s="1" t="str">
        <f t="shared" si="17"/>
        <v>2020003050043Mantenimiento Infraestructura</v>
      </c>
      <c r="B452" s="5" t="s">
        <v>592</v>
      </c>
      <c r="C452" s="21" t="s">
        <v>603</v>
      </c>
      <c r="D452" s="20">
        <v>2020003050043</v>
      </c>
      <c r="E452" s="5" t="s">
        <v>615</v>
      </c>
      <c r="F452" s="5" t="s">
        <v>616</v>
      </c>
      <c r="G452" s="5" t="s">
        <v>617</v>
      </c>
      <c r="H452" s="1">
        <v>3</v>
      </c>
      <c r="I452" s="15">
        <f t="shared" si="21"/>
        <v>0</v>
      </c>
      <c r="J452" s="21" t="s">
        <v>27</v>
      </c>
      <c r="K452" s="21">
        <v>12</v>
      </c>
      <c r="L452" s="21" t="s">
        <v>28</v>
      </c>
      <c r="M452" s="16">
        <v>0</v>
      </c>
      <c r="N452" s="17" t="str">
        <f>+VLOOKUP(A452,[1]Datos!A$2:H$2884,5,FALSE)</f>
        <v>01.01.2023</v>
      </c>
      <c r="O452" s="17" t="str">
        <f>+VLOOKUP(A452,[1]Datos!A$2:H$2884,6,FALSE)</f>
        <v>31.12.2023</v>
      </c>
      <c r="P452" s="18">
        <f>+VLOOKUP(A452,[1]Datos!A$2:H$2884,7,FALSE)</f>
        <v>0</v>
      </c>
      <c r="Q452" s="19" t="str">
        <f>+VLOOKUP(A452,[1]Datos!A$2:H$2884,8,FALSE)</f>
        <v>1. Se tiene el avance de los nueve (9) convenios correspondientes a los municipios de: Hispania, Caramanta, Campamento, San Vicente de Ferrer, Toledo, Olaya, Armenia Mantequilla, Puerto Triunfo, Betulia.  2. Con el operador RENTAN, se tienen los siguientes siete (7) municipios: Cañasgordas, Amaga, Yolombo, Amalfi, Arboletes, San Pedro de Urabá y La Unión.</v>
      </c>
      <c r="R452" s="36">
        <v>13513528937</v>
      </c>
      <c r="S452" s="36">
        <v>0</v>
      </c>
    </row>
    <row r="453" spans="1:19" ht="90" x14ac:dyDescent="0.25">
      <c r="A453" s="1" t="str">
        <f t="shared" si="17"/>
        <v>2020003050043Adecuación infraestructura</v>
      </c>
      <c r="B453" s="5" t="s">
        <v>592</v>
      </c>
      <c r="C453" s="21" t="s">
        <v>603</v>
      </c>
      <c r="D453" s="20">
        <v>2020003050043</v>
      </c>
      <c r="E453" s="5" t="s">
        <v>615</v>
      </c>
      <c r="F453" s="5" t="s">
        <v>616</v>
      </c>
      <c r="G453" s="5" t="s">
        <v>618</v>
      </c>
      <c r="H453" s="1">
        <v>2</v>
      </c>
      <c r="I453" s="15">
        <f t="shared" si="21"/>
        <v>0</v>
      </c>
      <c r="J453" s="21" t="s">
        <v>27</v>
      </c>
      <c r="K453" s="21">
        <v>12</v>
      </c>
      <c r="L453" s="21" t="s">
        <v>28</v>
      </c>
      <c r="M453" s="16">
        <v>0</v>
      </c>
      <c r="N453" s="17" t="str">
        <f>+VLOOKUP(A453,[1]Datos!A$2:H$2884,5,FALSE)</f>
        <v>01.01.2023</v>
      </c>
      <c r="O453" s="17" t="str">
        <f>+VLOOKUP(A453,[1]Datos!A$2:H$2884,6,FALSE)</f>
        <v>31.12.2023</v>
      </c>
      <c r="P453" s="18">
        <f>+VLOOKUP(A453,[1]Datos!A$2:H$2884,7,FALSE)</f>
        <v>0</v>
      </c>
      <c r="Q453" s="19" t="str">
        <f>+VLOOKUP(A453,[1]Datos!A$2:H$2884,8,FALSE)</f>
        <v>1. Se tiene el avance de los nueve (9) convenios correspondientes a los municipios de: Hispania, Caramanta, Campamento, San Vicente de Ferrer, Toledo, Olaya, Armenia Mantequilla, Puerto Triunfo, Betulia.  2. Con el operador RENTAN, se tienen los siguientes siete (7) municipios: Cañasgordas, Amaga, Yolombo, Amalfi, Arboletes, San Pedro de Urabá y La Unión.</v>
      </c>
    </row>
    <row r="454" spans="1:19" ht="45" x14ac:dyDescent="0.25">
      <c r="A454" s="1" t="str">
        <f t="shared" si="17"/>
        <v>2020003050044Inventarios</v>
      </c>
      <c r="B454" s="5" t="s">
        <v>592</v>
      </c>
      <c r="C454" s="21" t="s">
        <v>619</v>
      </c>
      <c r="D454" s="20">
        <v>2020003050044</v>
      </c>
      <c r="E454" s="5" t="s">
        <v>620</v>
      </c>
      <c r="F454" s="5" t="s">
        <v>621</v>
      </c>
      <c r="G454" s="5" t="s">
        <v>622</v>
      </c>
      <c r="H454" s="1">
        <v>2</v>
      </c>
      <c r="I454" s="15">
        <f t="shared" si="21"/>
        <v>0</v>
      </c>
      <c r="J454" s="21" t="s">
        <v>27</v>
      </c>
      <c r="K454" s="21">
        <v>12</v>
      </c>
      <c r="L454" s="21" t="s">
        <v>28</v>
      </c>
      <c r="M454" s="16">
        <v>0</v>
      </c>
      <c r="N454" s="17" t="str">
        <f>+VLOOKUP(A454,[1]Datos!A$2:H$2884,5,FALSE)</f>
        <v>01.01.2023</v>
      </c>
      <c r="O454" s="17" t="str">
        <f>+VLOOKUP(A454,[1]Datos!A$2:H$2884,6,FALSE)</f>
        <v>31.12.2023</v>
      </c>
      <c r="P454" s="18">
        <f>+VLOOKUP(A454,[1]Datos!A$2:H$2884,7,FALSE)</f>
        <v>0</v>
      </c>
      <c r="Q454" s="19" t="str">
        <f>+VLOOKUP(A454,[1]Datos!A$2:H$2884,8,FALSE)</f>
        <v>Se firmaron dos (2) contratos:  1. Puerto Berrio CI 060-2023.  Y 2. Santo Domingo CI 055-2023, los cuales se encuentran en proceso de ejecución.</v>
      </c>
      <c r="R454" s="36">
        <v>7494424912</v>
      </c>
      <c r="S454" s="36">
        <v>0</v>
      </c>
    </row>
    <row r="455" spans="1:19" ht="255" x14ac:dyDescent="0.25">
      <c r="A455" s="1" t="str">
        <f t="shared" ref="A455:A518" si="22">+CONCATENATE(D455,G455)</f>
        <v>2020003050044Mantenimiento Palacio</v>
      </c>
      <c r="B455" s="5" t="s">
        <v>592</v>
      </c>
      <c r="C455" s="21" t="s">
        <v>619</v>
      </c>
      <c r="D455" s="20">
        <v>2020003050044</v>
      </c>
      <c r="E455" s="5" t="s">
        <v>620</v>
      </c>
      <c r="F455" s="5" t="s">
        <v>621</v>
      </c>
      <c r="G455" s="5" t="s">
        <v>623</v>
      </c>
      <c r="H455" s="1">
        <v>0</v>
      </c>
      <c r="I455" s="15" t="s">
        <v>71</v>
      </c>
      <c r="J455" s="21" t="s">
        <v>27</v>
      </c>
      <c r="K455" s="21">
        <v>12</v>
      </c>
      <c r="L455" s="21" t="s">
        <v>28</v>
      </c>
      <c r="M455" s="16">
        <v>0</v>
      </c>
      <c r="N455" s="17" t="str">
        <f>+VLOOKUP(A455,[1]Datos!A$2:H$2884,5,FALSE)</f>
        <v>01.01.2023</v>
      </c>
      <c r="O455" s="17" t="str">
        <f>+VLOOKUP(A455,[1]Datos!A$2:H$2884,6,FALSE)</f>
        <v>31.12.2023</v>
      </c>
      <c r="P455" s="18">
        <f>+VLOOKUP(A455,[1]Datos!A$2:H$2884,7,FALSE)</f>
        <v>0</v>
      </c>
      <c r="Q455" s="19" t="str">
        <f>+VLOOKUP(A455,[1]Datos!A$2:H$2884,8,FALSE)</f>
        <v>Se vienen desarrollando varios procesos de intervención del  Palacio de la Cultura Rafael Uribe Uribe (Medellín):    1. CONTRATO No. CPS 022-2023 Prestar los servicios de mantenimiento del sistema hidráulico de protección contra incendios del Palacio de la cultura Rafael Uribe Uribe, sede del Instituto de Cultura y Patrimonio de Antioquia.  2. CONTRATO No. 046-2023 Realizar modernización de los jardines del Palacio de Cultura Rafael Uribe Uribe en el marco del proyecto mantenimiento y adecuaciones al Palacio de Cultura Rafael Uribe Uribe. 3. CONTRATO No. 047-2023 Realizar adecuación eléctrica en salón 016 ubicado en el nivel -1 del Palacio de la Cultura Rafael Uribe Uribe.  4. CONTRATO No. 085-2023 Prestar los servicios de impresión digital, exhibición gráfica e instalación en el Palacio de la Cultura “Rafael Uribe Uribe” de la adecuación de la identidad gráfica (arquigrafía y señalética) del Instituto de Cultura y Patrimonio de Antioquia, con el fin de  propender por la consolidación del Palacio como un espacio seguro y de encuentro  cultural público para el fomento y divulgación del patrimonio cultural.</v>
      </c>
    </row>
    <row r="456" spans="1:19" ht="75" x14ac:dyDescent="0.25">
      <c r="A456" s="1" t="str">
        <f t="shared" si="22"/>
        <v>2020003050044Cátedra de Patrimonio</v>
      </c>
      <c r="B456" s="5" t="s">
        <v>592</v>
      </c>
      <c r="C456" s="21" t="s">
        <v>619</v>
      </c>
      <c r="D456" s="20">
        <v>2020003050044</v>
      </c>
      <c r="E456" s="5" t="s">
        <v>620</v>
      </c>
      <c r="F456" s="5" t="s">
        <v>621</v>
      </c>
      <c r="G456" s="5" t="s">
        <v>624</v>
      </c>
      <c r="H456" s="1">
        <v>1</v>
      </c>
      <c r="I456" s="15">
        <f>+P456/H456</f>
        <v>0</v>
      </c>
      <c r="J456" s="21" t="s">
        <v>27</v>
      </c>
      <c r="K456" s="21">
        <v>12</v>
      </c>
      <c r="L456" s="21" t="s">
        <v>28</v>
      </c>
      <c r="M456" s="16">
        <v>0</v>
      </c>
      <c r="N456" s="17" t="str">
        <f>+VLOOKUP(A456,[1]Datos!A$2:H$2884,5,FALSE)</f>
        <v>01.01.2023</v>
      </c>
      <c r="O456" s="17" t="str">
        <f>+VLOOKUP(A456,[1]Datos!A$2:H$2884,6,FALSE)</f>
        <v>31.12.2023</v>
      </c>
      <c r="P456" s="18">
        <f>+VLOOKUP(A456,[1]Datos!A$2:H$2884,7,FALSE)</f>
        <v>0</v>
      </c>
      <c r="Q456" s="19" t="str">
        <f>+VLOOKUP(A456,[1]Datos!A$2:H$2884,8,FALSE)</f>
        <v xml:space="preserve">A través del Convenio No. 082-2023 entre el Instituto de Cultura y Patrimonio de Antioquia y la Universidad de Antioquia, se viene desarrollando la cátedra de patrimonio “Patrimonio al Borde, cátedra en diálogo”, la cual se contará con actividades formativas en las 9 subregiones del Departamento. </v>
      </c>
    </row>
    <row r="457" spans="1:19" ht="75" x14ac:dyDescent="0.25">
      <c r="A457" s="1" t="str">
        <f t="shared" si="22"/>
        <v>2020003050044Formulación P.E.S Y P.E.M</v>
      </c>
      <c r="B457" s="5" t="s">
        <v>592</v>
      </c>
      <c r="C457" s="21" t="s">
        <v>619</v>
      </c>
      <c r="D457" s="20">
        <v>2020003050044</v>
      </c>
      <c r="E457" s="5" t="s">
        <v>620</v>
      </c>
      <c r="F457" s="5" t="s">
        <v>621</v>
      </c>
      <c r="G457" s="5" t="s">
        <v>625</v>
      </c>
      <c r="H457" s="1">
        <v>1</v>
      </c>
      <c r="I457" s="15">
        <f>+P457/H457</f>
        <v>0</v>
      </c>
      <c r="J457" s="21" t="s">
        <v>105</v>
      </c>
      <c r="K457" s="21">
        <v>12</v>
      </c>
      <c r="L457" s="21" t="s">
        <v>28</v>
      </c>
      <c r="M457" s="16">
        <v>0</v>
      </c>
      <c r="N457" s="17" t="str">
        <f>+VLOOKUP(A457,[1]Datos!A$2:H$2884,5,FALSE)</f>
        <v>01.01.2023</v>
      </c>
      <c r="O457" s="17" t="str">
        <f>+VLOOKUP(A457,[1]Datos!A$2:H$2884,6,FALSE)</f>
        <v>31.12.2023</v>
      </c>
      <c r="P457" s="18">
        <f>+VLOOKUP(A457,[1]Datos!A$2:H$2884,7,FALSE)</f>
        <v>0</v>
      </c>
      <c r="Q457" s="19" t="str">
        <f>+VLOOKUP(A457,[1]Datos!A$2:H$2884,8,FALSE)</f>
        <v xml:space="preserve">A través del Convenio No. 082-2023 entre el Instituto de Cultura y Patrimonio de Antioquia y la Universidad de Antioquia, se viene desarrollando la cátedra de patrimonio “Patrimonio al Borde, cátedra en diálogo”, la cual se contará con actividades formativas en las 9 subregiones del Departamento. </v>
      </c>
    </row>
    <row r="458" spans="1:19" ht="75" x14ac:dyDescent="0.25">
      <c r="A458" s="1" t="str">
        <f t="shared" si="22"/>
        <v>2020003050044Formulación P.E.S Y P.E.M</v>
      </c>
      <c r="B458" s="5" t="s">
        <v>592</v>
      </c>
      <c r="C458" s="21" t="s">
        <v>619</v>
      </c>
      <c r="D458" s="20">
        <v>2020003050044</v>
      </c>
      <c r="E458" s="5" t="s">
        <v>620</v>
      </c>
      <c r="F458" s="5" t="s">
        <v>621</v>
      </c>
      <c r="G458" s="5" t="s">
        <v>625</v>
      </c>
      <c r="H458" s="1">
        <v>1</v>
      </c>
      <c r="I458" s="15">
        <f>+P458/H458</f>
        <v>0</v>
      </c>
      <c r="J458" s="21" t="s">
        <v>27</v>
      </c>
      <c r="K458" s="21">
        <v>12</v>
      </c>
      <c r="L458" s="21" t="s">
        <v>28</v>
      </c>
      <c r="M458" s="16">
        <v>0</v>
      </c>
      <c r="N458" s="17" t="str">
        <f>+VLOOKUP(A458,[1]Datos!A$2:H$2884,5,FALSE)</f>
        <v>01.01.2023</v>
      </c>
      <c r="O458" s="17" t="str">
        <f>+VLOOKUP(A458,[1]Datos!A$2:H$2884,6,FALSE)</f>
        <v>31.12.2023</v>
      </c>
      <c r="P458" s="18">
        <f>+VLOOKUP(A458,[1]Datos!A$2:H$2884,7,FALSE)</f>
        <v>0</v>
      </c>
      <c r="Q458" s="19" t="str">
        <f>+VLOOKUP(A458,[1]Datos!A$2:H$2884,8,FALSE)</f>
        <v xml:space="preserve">A través del Convenio No. 082-2023 entre el Instituto de Cultura y Patrimonio de Antioquia y la Universidad de Antioquia, se viene desarrollando la cátedra de patrimonio “Patrimonio al Borde, cátedra en diálogo”, la cual se contará con actividades formativas en las 9 subregiones del Departamento. </v>
      </c>
    </row>
    <row r="459" spans="1:19" ht="45" x14ac:dyDescent="0.25">
      <c r="A459" s="1" t="str">
        <f t="shared" si="22"/>
        <v>2020003050044Investigaciones</v>
      </c>
      <c r="B459" s="5" t="s">
        <v>592</v>
      </c>
      <c r="C459" s="21" t="s">
        <v>619</v>
      </c>
      <c r="D459" s="20">
        <v>2020003050044</v>
      </c>
      <c r="E459" s="5" t="s">
        <v>620</v>
      </c>
      <c r="F459" s="5" t="s">
        <v>621</v>
      </c>
      <c r="G459" s="5" t="s">
        <v>345</v>
      </c>
      <c r="H459" s="1">
        <v>0</v>
      </c>
      <c r="I459" s="15" t="s">
        <v>71</v>
      </c>
      <c r="J459" s="21" t="s">
        <v>27</v>
      </c>
      <c r="K459" s="21">
        <v>12</v>
      </c>
      <c r="L459" s="21" t="s">
        <v>28</v>
      </c>
      <c r="M459" s="16">
        <v>0</v>
      </c>
      <c r="N459" s="17" t="str">
        <f>+VLOOKUP(A459,[1]Datos!A$2:H$2884,5,FALSE)</f>
        <v>01.01.2023</v>
      </c>
      <c r="O459" s="17" t="str">
        <f>+VLOOKUP(A459,[1]Datos!A$2:H$2884,6,FALSE)</f>
        <v>31.12.2023</v>
      </c>
      <c r="P459" s="18">
        <f>+VLOOKUP(A459,[1]Datos!A$2:H$2884,7,FALSE)</f>
        <v>0</v>
      </c>
      <c r="Q459" s="19" t="str">
        <f>+VLOOKUP(A459,[1]Datos!A$2:H$2884,8,FALSE)</f>
        <v>Las publicaciones se realizan y se hacen entrega de ellas al finalizar el año. Por ahora, ya se realizó el primer desembolso a la Academia, correspondiente al primer trimestre como se encuentra establecido.</v>
      </c>
    </row>
    <row r="460" spans="1:19" ht="120" x14ac:dyDescent="0.25">
      <c r="A460" s="1" t="str">
        <f t="shared" si="22"/>
        <v>2020003050044Intervenciones</v>
      </c>
      <c r="B460" s="1" t="s">
        <v>592</v>
      </c>
      <c r="C460" s="21" t="s">
        <v>619</v>
      </c>
      <c r="D460" s="20">
        <v>2020003050044</v>
      </c>
      <c r="E460" s="5" t="s">
        <v>620</v>
      </c>
      <c r="F460" s="1" t="s">
        <v>621</v>
      </c>
      <c r="G460" s="16" t="s">
        <v>626</v>
      </c>
      <c r="H460" s="1">
        <v>13</v>
      </c>
      <c r="I460" s="15">
        <f t="shared" ref="I460:I491" si="23">+P460/H460</f>
        <v>0</v>
      </c>
      <c r="J460" s="1" t="s">
        <v>27</v>
      </c>
      <c r="K460" s="1">
        <v>12</v>
      </c>
      <c r="L460" s="1" t="s">
        <v>28</v>
      </c>
      <c r="M460" s="16">
        <v>0</v>
      </c>
      <c r="N460" s="17" t="str">
        <f>+VLOOKUP(A460,[1]Datos!A$2:H$2884,5,FALSE)</f>
        <v>01.01.2023</v>
      </c>
      <c r="O460" s="17" t="str">
        <f>+VLOOKUP(A460,[1]Datos!A$2:H$2884,6,FALSE)</f>
        <v>31.12.2023</v>
      </c>
      <c r="P460" s="18">
        <f>+VLOOKUP(A460,[1]Datos!A$2:H$2884,7,FALSE)</f>
        <v>0</v>
      </c>
      <c r="Q460" s="19" t="str">
        <f>+VLOOKUP(A460,[1]Datos!A$2:H$2884,8,FALSE)</f>
        <v xml:space="preserve">Las intervenciones de Bienes de Interés Cultural se llevarán a cabo a partir de dos fuentes de financiación Impuesto Nacional al consumo INC y los recursos propios, son los siguientes: 1. La Ceja C.I 058-2023.  2. Sonsón C.I 069-2023.  3. Buriticá C.I 072-2023.  4.  Santa Rosa de Osos 073-2023.   5. Ebéjico C.I 077-2023.  6. Valparaíso C.I 078-2023.  7.  Santa Fe de Antioquia C.I 024-2023.   8. Jardín C.I 054-2023.  9. Jericó C.I 026-2023.  10.  Abejorral C.I. 032 - 2023.
</v>
      </c>
    </row>
    <row r="461" spans="1:19" ht="240" x14ac:dyDescent="0.25">
      <c r="A461" s="1" t="str">
        <f t="shared" si="22"/>
        <v>2020003050044Plan departamental</v>
      </c>
      <c r="B461" s="5" t="s">
        <v>592</v>
      </c>
      <c r="C461" s="21" t="s">
        <v>627</v>
      </c>
      <c r="D461" s="20">
        <v>2020003050044</v>
      </c>
      <c r="E461" s="1" t="s">
        <v>620</v>
      </c>
      <c r="F461" s="1" t="s">
        <v>621</v>
      </c>
      <c r="G461" s="1" t="s">
        <v>628</v>
      </c>
      <c r="H461" s="1">
        <v>1</v>
      </c>
      <c r="I461" s="15">
        <f t="shared" si="23"/>
        <v>0</v>
      </c>
      <c r="J461" s="1" t="s">
        <v>27</v>
      </c>
      <c r="K461" s="1">
        <v>12</v>
      </c>
      <c r="L461" s="1" t="s">
        <v>28</v>
      </c>
      <c r="N461" s="17" t="str">
        <f>+VLOOKUP(A461,[1]Datos!A$2:H$2884,5,FALSE)</f>
        <v>01.01.2023</v>
      </c>
      <c r="O461" s="17" t="str">
        <f>+VLOOKUP(A461,[1]Datos!A$2:H$2884,6,FALSE)</f>
        <v>31.12.2023</v>
      </c>
      <c r="P461" s="18">
        <f>+VLOOKUP(A461,[1]Datos!A$2:H$2884,7,FALSE)</f>
        <v>0</v>
      </c>
      <c r="Q461" s="19" t="str">
        <f>+VLOOKUP(A461,[1]Datos!A$2:H$2884,8,FALSE)</f>
        <v>De acuerdo con las metas y proyectos priorizados para el cuatrienio, se ha desarrollado a la fecha:
1. Realizar 9 actividades académicas, 1 por subregión, con gestores culturales y funcionarios sobre patrimonio cultural y gestión de proyectos a partir del segundo año y durante la vigencia del Plan.  2. Implementar 18 estrategias de intervención/mantenimiento sobre BIC y PCI durante la vigencia del Plan, así: 3 archivos y 3 centros históricos y de memoria. 3 BIC en las subregiones, 6 PCI y 3 museos.  3. Se han adelantado acciones relacionadas con la intervención de Bienes de Interés Cultural (Jericó, La Ceja, Santa Rosa de Osos, Sonsón, Buriticá, Santa Fe de Antioquia, Ebéjico, Abejorral, Valparaíso, Jardín), Archivos (inventario y digitalización municipio de Santo Domingo), destinación de recursos para estímulos para implementación de PES, y en relación a los museos se encuentran en ejecución los 10 proyectos ganadores de la Convocatoria de Concertación de Museos.</v>
      </c>
    </row>
    <row r="462" spans="1:19" ht="195" x14ac:dyDescent="0.25">
      <c r="A462" s="1" t="str">
        <f t="shared" si="22"/>
        <v>2020003050045Profesionalización</v>
      </c>
      <c r="B462" s="5" t="s">
        <v>592</v>
      </c>
      <c r="C462" s="21" t="s">
        <v>629</v>
      </c>
      <c r="D462" s="20">
        <v>2020003050045</v>
      </c>
      <c r="E462" s="5" t="s">
        <v>630</v>
      </c>
      <c r="F462" s="5" t="s">
        <v>631</v>
      </c>
      <c r="G462" s="5" t="s">
        <v>632</v>
      </c>
      <c r="H462" s="1">
        <v>1250</v>
      </c>
      <c r="I462" s="15">
        <f t="shared" si="23"/>
        <v>0.84240000000000004</v>
      </c>
      <c r="J462" s="21" t="s">
        <v>27</v>
      </c>
      <c r="K462" s="21">
        <v>12</v>
      </c>
      <c r="L462" s="21" t="s">
        <v>28</v>
      </c>
      <c r="M462" s="16">
        <v>261</v>
      </c>
      <c r="N462" s="17" t="str">
        <f>+VLOOKUP(A462,[1]Datos!A$2:H$2884,5,FALSE)</f>
        <v>01.01.2023</v>
      </c>
      <c r="O462" s="17" t="str">
        <f>+VLOOKUP(A462,[1]Datos!A$2:H$2884,6,FALSE)</f>
        <v>31.12.2023</v>
      </c>
      <c r="P462" s="18">
        <f>+VLOOKUP(A462,[1]Datos!A$2:H$2884,7,FALSE)</f>
        <v>1053</v>
      </c>
      <c r="Q462" s="19" t="str">
        <f>+VLOOKUP(A462,[1]Datos!A$2:H$2884,8,FALSE)</f>
        <v xml:space="preserve">Han participado 1053 personas en los procesos de formación a través de:  1. Programa Antioquia VIVE que incluyen talleres y charlas en formación correspondiente a las áreas de bibliotecas, literatura, poesía, cuento, comisión fílmica (Composición y evaluación de una idea audiovisual), arte urbano y muralismo.  2.  A través del convenio la Universidad Digital de Antioquia, se tienen ciclos formativos para las artes y la cultura.  3.  Con el convenio con la Universidad de Antioquia, el proceso de formación de las diferentes áreas artísticas en los municipios de las subregiones de Bajo Cauca, Magdalena Medio y Nordeste en el marco del proyecto SGR “Fortalecimiento de procesos artísticos y culturales en municipios del departamento de Antioquia”.
</v>
      </c>
      <c r="R462" s="36">
        <v>886878606</v>
      </c>
      <c r="S462" s="36">
        <v>0</v>
      </c>
    </row>
    <row r="463" spans="1:19" ht="90" x14ac:dyDescent="0.25">
      <c r="A463" s="1" t="str">
        <f t="shared" si="22"/>
        <v>2020003050045Emprendedores formados</v>
      </c>
      <c r="B463" s="5" t="s">
        <v>592</v>
      </c>
      <c r="C463" s="21" t="s">
        <v>629</v>
      </c>
      <c r="D463" s="20">
        <v>2020003050045</v>
      </c>
      <c r="E463" s="5" t="s">
        <v>630</v>
      </c>
      <c r="F463" s="5" t="s">
        <v>631</v>
      </c>
      <c r="G463" s="5" t="s">
        <v>633</v>
      </c>
      <c r="H463" s="1">
        <v>20</v>
      </c>
      <c r="I463" s="15">
        <f t="shared" si="23"/>
        <v>0</v>
      </c>
      <c r="J463" s="21" t="s">
        <v>27</v>
      </c>
      <c r="K463" s="21">
        <v>12</v>
      </c>
      <c r="L463" s="21" t="s">
        <v>28</v>
      </c>
      <c r="M463" s="16">
        <v>0</v>
      </c>
      <c r="N463" s="17" t="str">
        <f>+VLOOKUP(A463,[1]Datos!A$2:H$2884,5,FALSE)</f>
        <v>01.01.2023</v>
      </c>
      <c r="O463" s="17" t="str">
        <f>+VLOOKUP(A463,[1]Datos!A$2:H$2884,6,FALSE)</f>
        <v>31.12.2023</v>
      </c>
      <c r="P463" s="18">
        <f>+VLOOKUP(A463,[1]Datos!A$2:H$2884,7,FALSE)</f>
        <v>0</v>
      </c>
      <c r="Q463" s="19" t="str">
        <f>+VLOOKUP(A463,[1]Datos!A$2:H$2884,8,FALSE)</f>
        <v>Se tiene contrato a través de la Universidad de Antioquia con IMPACT HUB para la realización de 3 talleres tipo Bootcamps de Fortalecimiento organizacional: 1 nordeste, 1 magdalena medio y 1 bajo cauca. Los talleres serán presenciales y de 8.5 horas y 25 participantes cada uno. El proceso formativo se llevará a cabo durante el mes de octubre del 2023.</v>
      </c>
    </row>
    <row r="464" spans="1:19" ht="120" x14ac:dyDescent="0.25">
      <c r="A464" s="1" t="str">
        <f t="shared" si="22"/>
        <v>2020003050045Profesionalización.</v>
      </c>
      <c r="B464" s="5" t="s">
        <v>592</v>
      </c>
      <c r="C464" s="21" t="s">
        <v>629</v>
      </c>
      <c r="D464" s="20">
        <v>2020003050045</v>
      </c>
      <c r="E464" s="5" t="s">
        <v>630</v>
      </c>
      <c r="F464" s="5" t="s">
        <v>631</v>
      </c>
      <c r="G464" s="5" t="s">
        <v>634</v>
      </c>
      <c r="H464" s="1">
        <v>5</v>
      </c>
      <c r="I464" s="15">
        <f t="shared" si="23"/>
        <v>5.4</v>
      </c>
      <c r="J464" s="21" t="s">
        <v>27</v>
      </c>
      <c r="K464" s="21">
        <v>12</v>
      </c>
      <c r="L464" s="21" t="s">
        <v>28</v>
      </c>
      <c r="M464" s="16">
        <v>6</v>
      </c>
      <c r="N464" s="17" t="str">
        <f>+VLOOKUP(A464,[1]Datos!A$2:H$2884,5,FALSE)</f>
        <v>01.01.2023</v>
      </c>
      <c r="O464" s="17" t="str">
        <f>+VLOOKUP(A464,[1]Datos!A$2:H$2884,6,FALSE)</f>
        <v>31.12.2023</v>
      </c>
      <c r="P464" s="18">
        <f>+VLOOKUP(A464,[1]Datos!A$2:H$2884,7,FALSE)</f>
        <v>27</v>
      </c>
      <c r="Q464" s="19" t="str">
        <f>+VLOOKUP(A464,[1]Datos!A$2:H$2884,8,FALSE)</f>
        <v>Se han realizado 27 procesos de formación a través de los siguientes talleres: 1. Antioquia VIVE (Talleres de danza, teatro y música).  2. Se realizo el taller de promoción y colección de Bibliotecas.  3. Se realizo un taller de literatura, poesía y cuento.  4. Se realizó un taller de comisión fílmica.  5. Se realizaron 6 talleres insitu en el área de música. 7. Se realizó 2 talleres insitu de territorios que danzan.  8. Se realizó un taller de arte urbano y muralismo.  9. Composición y evaluación de una idea audiovisual.</v>
      </c>
    </row>
    <row r="465" spans="1:19" ht="60" x14ac:dyDescent="0.25">
      <c r="A465" s="1" t="str">
        <f t="shared" si="22"/>
        <v>2020003050045Formación continua</v>
      </c>
      <c r="B465" s="1" t="s">
        <v>592</v>
      </c>
      <c r="C465" s="21" t="s">
        <v>629</v>
      </c>
      <c r="D465" s="20">
        <v>2020003050045</v>
      </c>
      <c r="E465" s="5" t="s">
        <v>630</v>
      </c>
      <c r="F465" s="1" t="s">
        <v>631</v>
      </c>
      <c r="G465" s="16" t="s">
        <v>635</v>
      </c>
      <c r="H465" s="1">
        <v>1</v>
      </c>
      <c r="I465" s="15">
        <f t="shared" si="23"/>
        <v>0</v>
      </c>
      <c r="J465" s="1" t="s">
        <v>27</v>
      </c>
      <c r="K465" s="1">
        <v>12</v>
      </c>
      <c r="L465" s="1" t="s">
        <v>28</v>
      </c>
      <c r="M465" s="16">
        <v>0</v>
      </c>
      <c r="N465" s="17" t="str">
        <f>+VLOOKUP(A465,[1]Datos!A$2:H$2884,5,FALSE)</f>
        <v>01.01.2023</v>
      </c>
      <c r="O465" s="17" t="str">
        <f>+VLOOKUP(A465,[1]Datos!A$2:H$2884,6,FALSE)</f>
        <v>31.12.2023</v>
      </c>
      <c r="P465" s="18">
        <f>+VLOOKUP(A465,[1]Datos!A$2:H$2884,7,FALSE)</f>
        <v>0</v>
      </c>
      <c r="Q465" s="19" t="str">
        <f>+VLOOKUP(A465,[1]Datos!A$2:H$2884,8,FALSE)</f>
        <v>Esta actividad, se evalúa al final de la vigencia 2023, cuando se finaliza la etapa de formación profesional.  Los artistas se encuentran en proceso de entrega y evaluación de tesis, para ser graduados en diciembre, una vez cumplan con los requisitos académicos.</v>
      </c>
    </row>
    <row r="466" spans="1:19" ht="60" x14ac:dyDescent="0.25">
      <c r="A466" s="1" t="str">
        <f t="shared" si="22"/>
        <v>2020003050046Publicaciones ICPA</v>
      </c>
      <c r="B466" s="5" t="s">
        <v>592</v>
      </c>
      <c r="C466" s="21" t="s">
        <v>636</v>
      </c>
      <c r="D466" s="20">
        <v>2020003050046</v>
      </c>
      <c r="E466" s="5" t="s">
        <v>637</v>
      </c>
      <c r="F466" s="5" t="s">
        <v>638</v>
      </c>
      <c r="G466" s="5" t="s">
        <v>639</v>
      </c>
      <c r="H466" s="1">
        <v>7</v>
      </c>
      <c r="I466" s="15">
        <f t="shared" si="23"/>
        <v>0</v>
      </c>
      <c r="J466" s="21" t="s">
        <v>27</v>
      </c>
      <c r="K466" s="21">
        <v>12</v>
      </c>
      <c r="L466" s="21" t="s">
        <v>28</v>
      </c>
      <c r="M466" s="16">
        <v>0</v>
      </c>
      <c r="N466" s="17" t="str">
        <f>+VLOOKUP(A466,[1]Datos!A$2:H$2884,5,FALSE)</f>
        <v>01.01.2023</v>
      </c>
      <c r="O466" s="17" t="str">
        <f>+VLOOKUP(A466,[1]Datos!A$2:H$2884,6,FALSE)</f>
        <v>31.12.2023</v>
      </c>
      <c r="P466" s="18">
        <f>+VLOOKUP(A466,[1]Datos!A$2:H$2884,7,FALSE)</f>
        <v>0</v>
      </c>
      <c r="Q466" s="19" t="str">
        <f>+VLOOKUP(A466,[1]Datos!A$2:H$2884,8,FALSE)</f>
        <v>A través de la Convocatoria de estímulos, el área de literatura tiene ocho (8) ganadores (Apartado (2), Envigado (1), Pueblorrico (1), Amaga (1), Girardota (1) y Bello (2) , se encuentra en ejecución. Las entregas del producto para el mes de noviembre.</v>
      </c>
      <c r="R466" s="36">
        <v>2147500000</v>
      </c>
      <c r="S466" s="36">
        <v>0</v>
      </c>
    </row>
    <row r="467" spans="1:19" ht="409.5" x14ac:dyDescent="0.25">
      <c r="A467" s="1" t="str">
        <f t="shared" si="22"/>
        <v>2020003050046Iniciativas emprendedoras</v>
      </c>
      <c r="B467" s="5" t="s">
        <v>592</v>
      </c>
      <c r="C467" s="21" t="s">
        <v>636</v>
      </c>
      <c r="D467" s="20">
        <v>2020003050046</v>
      </c>
      <c r="E467" s="5" t="s">
        <v>637</v>
      </c>
      <c r="F467" s="5" t="s">
        <v>638</v>
      </c>
      <c r="G467" s="5" t="s">
        <v>640</v>
      </c>
      <c r="H467" s="1">
        <v>6</v>
      </c>
      <c r="I467" s="15">
        <f t="shared" si="23"/>
        <v>1.1666666666666667</v>
      </c>
      <c r="J467" s="21" t="s">
        <v>27</v>
      </c>
      <c r="K467" s="21">
        <v>12</v>
      </c>
      <c r="L467" s="21" t="s">
        <v>28</v>
      </c>
      <c r="M467" s="16">
        <v>2</v>
      </c>
      <c r="N467" s="17" t="str">
        <f>+VLOOKUP(A467,[1]Datos!A$2:H$2884,5,FALSE)</f>
        <v>01.01.2023</v>
      </c>
      <c r="O467" s="17" t="str">
        <f>+VLOOKUP(A467,[1]Datos!A$2:H$2884,6,FALSE)</f>
        <v>31.12.2023</v>
      </c>
      <c r="P467" s="18">
        <f>+VLOOKUP(A467,[1]Datos!A$2:H$2884,7,FALSE)</f>
        <v>7</v>
      </c>
      <c r="Q467" s="19" t="str">
        <f>+VLOOKUP(A467,[1]Datos!A$2:H$2884,8,FALSE)</f>
        <v>Se han realizado siete (7) iniciativas emprendedoras, de la siguiente manera: 1. Articulación con el municipio de Frontino para la tercer Feria de emprendimiento en el marco de Antioquia VIVE del 7 al 8 de julio 2023. Se presentaron 36 emprendimientos, alrededor de 60 participantes a los cuales se les entregó 120 refrigerios, 120 almuerzos y 60 camisetas.  2. Articulación con el municipio de Arboletes para la cuarta feria de Emprendimiento- Bazar Compra Local en el marco de Antioquia Vive del 19 al 21 de julio de 2023, se presentaron 31 emprendedores: 17 urbanos y 15 rurales, para un aproximado de 54 participantes + 5 logísticos. Se realizó la entrega de refrigerios (103), hidratación (103), almuerzos (25), cenas ( y camisetas (59) como estrategia de institucionalización de la feria.  3. Realización de encuesta con el Gobierno Vasco sobre el Ecosistema cultural y creativo de Antioquia y la postulación de 10 casos de innovación.  4. Presentación de sobre el Ecosistema cultural y creativo de Antioquia y buenas practicas: Ferias de emprendimiento. 5. Feria de emprendimiento con el municipio de Sonsón para la primer Feria de emprendimiento en el marco de Antioquia VIVE del 20 al 30 de abril 2023. Se presentaron 51 emprendimientos, alrededor de 100 participantes a los cuales se les entregó 204 refrigerios. 6. Feria de emprendimiento con el municipio de Urrao para la segunda Feria de emprendimiento en el marco de Antioquia VIVE del 2 al 3 de junio de 2023. Se presentaron 22 emprendimientos, alrededor de 40 participantes a los cuales se les entregó refrigerios (160), almuerzos (80) y camisetas (40) como estrategia de institucionalización de la feria.  7. Articulación con el municipio de Vegachí para la Quinta Feria de emprendimiento en el marco de Antioquia VIVE del 26 al 26 de Agosto 2023. Se presentaron 20 emprendimientos, alrededor de 40 participantes a los cuales se les entregó 80 refrigerios, 80 almuerzos y 40 camisetas.</v>
      </c>
    </row>
    <row r="468" spans="1:19" ht="90" x14ac:dyDescent="0.25">
      <c r="A468" s="1" t="str">
        <f t="shared" si="22"/>
        <v>2020003050046Fomento a la lectura</v>
      </c>
      <c r="B468" s="5" t="s">
        <v>592</v>
      </c>
      <c r="C468" s="21" t="s">
        <v>636</v>
      </c>
      <c r="D468" s="20">
        <v>2020003050046</v>
      </c>
      <c r="E468" s="5" t="s">
        <v>637</v>
      </c>
      <c r="F468" s="5" t="s">
        <v>638</v>
      </c>
      <c r="G468" s="5" t="s">
        <v>641</v>
      </c>
      <c r="H468" s="1">
        <v>4</v>
      </c>
      <c r="I468" s="15">
        <f t="shared" si="23"/>
        <v>4.5</v>
      </c>
      <c r="J468" s="21" t="s">
        <v>27</v>
      </c>
      <c r="K468" s="21">
        <v>12</v>
      </c>
      <c r="L468" s="21" t="s">
        <v>28</v>
      </c>
      <c r="M468" s="16">
        <v>16</v>
      </c>
      <c r="N468" s="17" t="str">
        <f>+VLOOKUP(A468,[1]Datos!A$2:H$2884,5,FALSE)</f>
        <v>01.01.2023</v>
      </c>
      <c r="O468" s="17" t="str">
        <f>+VLOOKUP(A468,[1]Datos!A$2:H$2884,6,FALSE)</f>
        <v>31.12.2023</v>
      </c>
      <c r="P468" s="18">
        <f>+VLOOKUP(A468,[1]Datos!A$2:H$2884,7,FALSE)</f>
        <v>18</v>
      </c>
      <c r="Q468" s="19" t="str">
        <f>+VLOOKUP(A468,[1]Datos!A$2:H$2884,8,FALSE)</f>
        <v>1. Participación del Instituto de Cultura y Patrimonio de Antioquia, en la 5a. Feria del Libro del Centro Comercial El Tesoro (del 27 de junio al 3 de julio), se exponen más de 50 obras literarias (Escritores ganadores de las convocatorias) y la presencia de 7 escritores ponentes, de las diferentes subregiones.  2. Se llevo a cabo la Fiesta del libro y la cultura en Medellín, espacio donde participo el ICPA.</v>
      </c>
    </row>
    <row r="469" spans="1:19" ht="90" x14ac:dyDescent="0.25">
      <c r="A469" s="1" t="str">
        <f t="shared" si="22"/>
        <v>2020003050046Fomento a la lectura</v>
      </c>
      <c r="B469" s="5" t="s">
        <v>592</v>
      </c>
      <c r="C469" s="21" t="s">
        <v>636</v>
      </c>
      <c r="D469" s="20">
        <v>2020003050046</v>
      </c>
      <c r="E469" s="5" t="s">
        <v>637</v>
      </c>
      <c r="F469" s="5" t="s">
        <v>638</v>
      </c>
      <c r="G469" s="5" t="s">
        <v>641</v>
      </c>
      <c r="H469" s="1">
        <v>4</v>
      </c>
      <c r="I469" s="15">
        <f t="shared" si="23"/>
        <v>4.5</v>
      </c>
      <c r="J469" s="21" t="s">
        <v>27</v>
      </c>
      <c r="K469" s="21">
        <v>12</v>
      </c>
      <c r="L469" s="21" t="s">
        <v>28</v>
      </c>
      <c r="M469" s="16">
        <v>16</v>
      </c>
      <c r="N469" s="17" t="str">
        <f>+VLOOKUP(A469,[1]Datos!A$2:H$2884,5,FALSE)</f>
        <v>01.01.2023</v>
      </c>
      <c r="O469" s="17" t="str">
        <f>+VLOOKUP(A469,[1]Datos!A$2:H$2884,6,FALSE)</f>
        <v>31.12.2023</v>
      </c>
      <c r="P469" s="18">
        <f>+VLOOKUP(A469,[1]Datos!A$2:H$2884,7,FALSE)</f>
        <v>18</v>
      </c>
      <c r="Q469" s="19" t="str">
        <f>+VLOOKUP(A469,[1]Datos!A$2:H$2884,8,FALSE)</f>
        <v>1. Participación del Instituto de Cultura y Patrimonio de Antioquia, en la 5a. Feria del Libro del Centro Comercial El Tesoro (del 27 de junio al 3 de julio), se exponen más de 50 obras literarias (Escritores ganadores de las convocatorias) y la presencia de 7 escritores ponentes, de las diferentes subregiones.  2. Se llevo a cabo la Fiesta del libro y la cultura en Medellín, espacio donde participo el ICPA.</v>
      </c>
    </row>
    <row r="470" spans="1:19" ht="105" x14ac:dyDescent="0.25">
      <c r="A470" s="1" t="str">
        <f t="shared" si="22"/>
        <v>2020003050046Circulación audiovisual</v>
      </c>
      <c r="B470" s="5" t="s">
        <v>592</v>
      </c>
      <c r="C470" s="21" t="s">
        <v>636</v>
      </c>
      <c r="D470" s="20">
        <v>2020003050046</v>
      </c>
      <c r="E470" s="5" t="s">
        <v>637</v>
      </c>
      <c r="F470" s="5" t="s">
        <v>638</v>
      </c>
      <c r="G470" s="5" t="s">
        <v>642</v>
      </c>
      <c r="H470" s="1">
        <v>3</v>
      </c>
      <c r="I470" s="15">
        <f t="shared" si="23"/>
        <v>0</v>
      </c>
      <c r="J470" s="21" t="s">
        <v>27</v>
      </c>
      <c r="K470" s="21">
        <v>12</v>
      </c>
      <c r="L470" s="21" t="s">
        <v>28</v>
      </c>
      <c r="M470" s="16">
        <v>0</v>
      </c>
      <c r="N470" s="17" t="str">
        <f>+VLOOKUP(A470,[1]Datos!A$2:H$2884,5,FALSE)</f>
        <v>01.01.2023</v>
      </c>
      <c r="O470" s="17" t="str">
        <f>+VLOOKUP(A470,[1]Datos!A$2:H$2884,6,FALSE)</f>
        <v>31.12.2023</v>
      </c>
      <c r="P470" s="18">
        <f>+VLOOKUP(A470,[1]Datos!A$2:H$2884,7,FALSE)</f>
        <v>0</v>
      </c>
      <c r="Q470" s="19" t="str">
        <f>+VLOOKUP(A470,[1]Datos!A$2:H$2884,8,FALSE)</f>
        <v>Se publicó la Resolución-No. -353-acoge-la-decision-de-los-jurados-convocatoria-festivales-de-cine con 11 festivales ganadores, los cuales serán ejecutados en el segundo semestre del año y reportados una vez se terminen los dichos festivales.  Municipios beneficiados: 1. Bello.  2. Jardín. 3. Santa Fe de Antioquia.  4. Girardota.  5. Guatapé.  6.  Ituango.  7. Marinilla.  8. Itagüí.  9. Sonsón.  10. Pueblorrico. Y 11. Caucasia</v>
      </c>
    </row>
    <row r="471" spans="1:19" ht="60" x14ac:dyDescent="0.25">
      <c r="A471" s="1" t="str">
        <f t="shared" si="22"/>
        <v>2020003050046Iniciativas culturales municipales.</v>
      </c>
      <c r="B471" s="5" t="s">
        <v>592</v>
      </c>
      <c r="C471" s="21" t="s">
        <v>636</v>
      </c>
      <c r="D471" s="20">
        <v>2020003050046</v>
      </c>
      <c r="E471" s="5" t="s">
        <v>637</v>
      </c>
      <c r="F471" s="5" t="s">
        <v>638</v>
      </c>
      <c r="G471" s="5" t="s">
        <v>643</v>
      </c>
      <c r="H471" s="1">
        <v>10</v>
      </c>
      <c r="I471" s="15">
        <f t="shared" si="23"/>
        <v>1.5</v>
      </c>
      <c r="J471" s="21" t="s">
        <v>27</v>
      </c>
      <c r="K471" s="21">
        <v>12</v>
      </c>
      <c r="L471" s="21" t="s">
        <v>28</v>
      </c>
      <c r="M471" s="16">
        <v>0</v>
      </c>
      <c r="N471" s="17" t="str">
        <f>+VLOOKUP(A471,[1]Datos!A$2:H$2884,5,FALSE)</f>
        <v>01.01.2023</v>
      </c>
      <c r="O471" s="17" t="str">
        <f>+VLOOKUP(A471,[1]Datos!A$2:H$2884,6,FALSE)</f>
        <v>31.12.2023</v>
      </c>
      <c r="P471" s="18">
        <f>+VLOOKUP(A471,[1]Datos!A$2:H$2884,7,FALSE)</f>
        <v>15</v>
      </c>
      <c r="Q471" s="19" t="str">
        <f>+VLOOKUP(A471,[1]Datos!A$2:H$2884,8,FALSE)</f>
        <v>Se realizo la convocatoria de encuentros y festivales para municipios (Barbosa, Buriticá, Chigorodó, Copacabana, El Carmen, El Santuario, Guatapé, La Ceja, La Pintada, Necoclí, San Francisco, Santa Rosa de osos, Sonsón, Valparaíso y Yolombo).</v>
      </c>
    </row>
    <row r="472" spans="1:19" ht="345" x14ac:dyDescent="0.25">
      <c r="A472" s="1" t="str">
        <f t="shared" si="22"/>
        <v>2020003050046Programación propia</v>
      </c>
      <c r="B472" s="5" t="s">
        <v>592</v>
      </c>
      <c r="C472" s="21" t="s">
        <v>636</v>
      </c>
      <c r="D472" s="20">
        <v>2020003050046</v>
      </c>
      <c r="E472" s="5" t="s">
        <v>637</v>
      </c>
      <c r="F472" s="5" t="s">
        <v>638</v>
      </c>
      <c r="G472" s="5" t="s">
        <v>644</v>
      </c>
      <c r="H472" s="1">
        <v>20</v>
      </c>
      <c r="I472" s="15">
        <f t="shared" si="23"/>
        <v>0.4</v>
      </c>
      <c r="J472" s="21" t="s">
        <v>27</v>
      </c>
      <c r="K472" s="21">
        <v>12</v>
      </c>
      <c r="L472" s="21" t="s">
        <v>28</v>
      </c>
      <c r="M472" s="16">
        <v>6</v>
      </c>
      <c r="N472" s="17" t="str">
        <f>+VLOOKUP(A472,[1]Datos!A$2:H$2884,5,FALSE)</f>
        <v>01.01.2023</v>
      </c>
      <c r="O472" s="17" t="str">
        <f>+VLOOKUP(A472,[1]Datos!A$2:H$2884,6,FALSE)</f>
        <v>31.12.2023</v>
      </c>
      <c r="P472" s="18">
        <f>+VLOOKUP(A472,[1]Datos!A$2:H$2884,7,FALSE)</f>
        <v>8</v>
      </c>
      <c r="Q472" s="19" t="str">
        <f>+VLOOKUP(A472,[1]Datos!A$2:H$2884,8,FALSE)</f>
        <v xml:space="preserve">Con la activación del Palacio, se llevan a cabo diferentes exposiciones de artistas y sus respectivas obras en el  Hall de la gobernación y el Palacio de la Cultura, como:  1). Se publicó la Resolución Nro. 241 del 24 de abril del 2023, en la cual se acoge la decisión de los jurados con respecto a la Convocatoria de circulación 2023, en la cual se asignan estímulos a 15 participantes, para realizar circulación en los meses de mayo a septiembre; en el proceso se tienen 102 artistas, correspondientes a los municipios de:   1. La Estrella 15 artistas.  2. Municipio de Chigorodó 42 artistas.  3. Municipio de San Pedro de Urabá 14 artistas.   2).  Se realiza la exposición "Antioquia: Unidos por el Arte" en el Hall de la Gobernación con 17 artistas invitados.   3). Se realiza la exposición "Muestra de Grado UdeA" en las salas de exposición del Palacio de la cultura con 9 artistas invitados, la cual estuvo abierta los meses de mayo y junio.  4).  Se presenta la obra de Teatro "Obra de teatro: Vida y muerte en el litoral" en los Bajos de la estación Parque de Berrío del metro, con 3 artistas invitados.  5). Se  realiza la exposición "Sin Color" en las salas de exposición del Palacio de la cultura con 1 artista invitado.  6). Se  realiza la exposición de la escultura "Ritual de Reconciliación" en el Hall del primer piso del Palacio de la cultura con 1 artista invitado.  7). Se realiza la exposición "Urabá en la piel" con un artista invitado del municipio de San Juan de Urabá.  8). Convocatoria de circulación 2023, en la cual se asignan estímulos a 15 participantes.  </v>
      </c>
    </row>
    <row r="473" spans="1:19" ht="60" x14ac:dyDescent="0.25">
      <c r="A473" s="1" t="str">
        <f t="shared" si="22"/>
        <v>2020003050046Apoyo a Festivales</v>
      </c>
      <c r="B473" s="5" t="s">
        <v>592</v>
      </c>
      <c r="C473" s="21" t="s">
        <v>636</v>
      </c>
      <c r="D473" s="20">
        <v>2020003050046</v>
      </c>
      <c r="E473" s="5" t="s">
        <v>637</v>
      </c>
      <c r="F473" s="5" t="s">
        <v>638</v>
      </c>
      <c r="G473" s="5" t="s">
        <v>645</v>
      </c>
      <c r="H473" s="1">
        <v>10</v>
      </c>
      <c r="I473" s="15">
        <f t="shared" si="23"/>
        <v>1.5</v>
      </c>
      <c r="J473" s="21" t="s">
        <v>27</v>
      </c>
      <c r="K473" s="21">
        <v>12</v>
      </c>
      <c r="L473" s="21" t="s">
        <v>28</v>
      </c>
      <c r="M473" s="16">
        <v>15</v>
      </c>
      <c r="N473" s="17" t="str">
        <f>+VLOOKUP(A473,[1]Datos!A$2:H$2884,5,FALSE)</f>
        <v>01.01.2023</v>
      </c>
      <c r="O473" s="17" t="str">
        <f>+VLOOKUP(A473,[1]Datos!A$2:H$2884,6,FALSE)</f>
        <v>31.12.2023</v>
      </c>
      <c r="P473" s="18">
        <f>+VLOOKUP(A473,[1]Datos!A$2:H$2884,7,FALSE)</f>
        <v>15</v>
      </c>
      <c r="Q473" s="19" t="str">
        <f>+VLOOKUP(A473,[1]Datos!A$2:H$2884,8,FALSE)</f>
        <v>Se realizo la convocatoria de encuentros y festivales para municipios (Barbosa, Buriticá, Chigorodó, Copacabana, El Carmen, El Santuario, Guatapé, La Ceja, La Pintada, Necoclí, San Francisco, Santa Rosa de osos, Sonsón, Valparaíso y Yolombo).</v>
      </c>
    </row>
    <row r="474" spans="1:19" ht="45" x14ac:dyDescent="0.25">
      <c r="A474" s="1" t="str">
        <f t="shared" si="22"/>
        <v>2020003050046Eventos culturales</v>
      </c>
      <c r="B474" s="5" t="s">
        <v>592</v>
      </c>
      <c r="C474" s="21" t="s">
        <v>636</v>
      </c>
      <c r="D474" s="20">
        <v>2020003050046</v>
      </c>
      <c r="E474" s="5" t="s">
        <v>637</v>
      </c>
      <c r="F474" s="5" t="s">
        <v>638</v>
      </c>
      <c r="G474" s="5" t="s">
        <v>646</v>
      </c>
      <c r="H474" s="1">
        <v>10</v>
      </c>
      <c r="I474" s="15">
        <f t="shared" si="23"/>
        <v>2.2999999999999998</v>
      </c>
      <c r="J474" s="21" t="s">
        <v>27</v>
      </c>
      <c r="K474" s="21">
        <v>12</v>
      </c>
      <c r="L474" s="21" t="s">
        <v>28</v>
      </c>
      <c r="M474" s="16">
        <v>0</v>
      </c>
      <c r="N474" s="17" t="str">
        <f>+VLOOKUP(A474,[1]Datos!A$2:H$2884,5,FALSE)</f>
        <v>01.01.2023</v>
      </c>
      <c r="O474" s="17" t="str">
        <f>+VLOOKUP(A474,[1]Datos!A$2:H$2884,6,FALSE)</f>
        <v>31.12.2023</v>
      </c>
      <c r="P474" s="18">
        <f>+VLOOKUP(A474,[1]Datos!A$2:H$2884,7,FALSE)</f>
        <v>23</v>
      </c>
      <c r="Q474" s="19" t="str">
        <f>+VLOOKUP(A474,[1]Datos!A$2:H$2884,8,FALSE)</f>
        <v xml:space="preserve">Se realizo la convocatoria de encuentros y festivales, con 23 ganadores que corresponden a municpios, entidades como asociaciones, coporracion y escuelas de musica. </v>
      </c>
    </row>
    <row r="475" spans="1:19" ht="345" x14ac:dyDescent="0.25">
      <c r="A475" s="1" t="str">
        <f t="shared" si="22"/>
        <v>2020003050046Circulación artística</v>
      </c>
      <c r="B475" s="5" t="s">
        <v>592</v>
      </c>
      <c r="C475" s="21" t="s">
        <v>636</v>
      </c>
      <c r="D475" s="20">
        <v>2020003050046</v>
      </c>
      <c r="E475" s="5" t="s">
        <v>637</v>
      </c>
      <c r="F475" s="5" t="s">
        <v>638</v>
      </c>
      <c r="G475" s="5" t="s">
        <v>647</v>
      </c>
      <c r="H475" s="1">
        <v>10</v>
      </c>
      <c r="I475" s="15">
        <f t="shared" si="23"/>
        <v>21.7</v>
      </c>
      <c r="J475" s="21" t="s">
        <v>27</v>
      </c>
      <c r="K475" s="21">
        <v>12</v>
      </c>
      <c r="L475" s="21" t="s">
        <v>28</v>
      </c>
      <c r="M475" s="16">
        <v>127</v>
      </c>
      <c r="N475" s="17" t="str">
        <f>+VLOOKUP(A475,[1]Datos!A$2:H$2884,5,FALSE)</f>
        <v>01.01.2023</v>
      </c>
      <c r="O475" s="17" t="str">
        <f>+VLOOKUP(A475,[1]Datos!A$2:H$2884,6,FALSE)</f>
        <v>31.12.2023</v>
      </c>
      <c r="P475" s="18">
        <f>+VLOOKUP(A475,[1]Datos!A$2:H$2884,7,FALSE)</f>
        <v>217</v>
      </c>
      <c r="Q475" s="19" t="str">
        <f>+VLOOKUP(A475,[1]Datos!A$2:H$2884,8,FALSE)</f>
        <v xml:space="preserve">Con la activación del Palacio, se llevan a cabo diferentes exposiciones de artistas y sus respectivas obras en el  Hall de la gobernación y el Palacio de la Cultura, como:  1). Se publicó la Resolución Nro. 241 del 24 de abril del 2023, en la cual se acoge la decisión de los jurados con respecto a la Convocatoria de circulación 2023, en la cual se asignan estímulos a 15 participantes, para realizar circulación en los meses de mayo a septiembre; en el proceso se tienen 102 artistas, correspondientes a los municipios de:   1. La Estrella 15 artistas.  2. Municipio de Chigorodó 42 artistas.  3. Municipio de San Pedro de Urabá 14 artistas.   2).  Se realiza la exposición "Antioquia: Unidos por el Arte" en el Hall de la Gobernación con 17 artistas invitados.   3). Se realiza la exposición "Muestra de Grado UdeA" en las salas de exposición del Palacio de la cultura con 9 artistas invitados, la cual estuvo abierta los meses de mayo y junio.  4).  Se presenta la obra de Teatro "Obra de teatro: Vida y muerte en el litoral" en los Bajos de la estación Parque de Berrío del metro, con 3 artistas invitados.  5). Se  realiza la exposición "Sin Color" en las salas de exposición del Palacio de la cultura con 1 artista invitado.  6). Se  realiza la exposición de la escultura "Ritual de Reconciliación" en el Hall del primer piso del Palacio de la cultura con 1 artista invitado.  7). Se realiza la exposición "Urabá en la piel" con un artista invitado del municipio de San Juan de Urabá.  8). Convocatoria de circulación 2023, en la cual se asignan estímulos a 15 participantes.  </v>
      </c>
    </row>
    <row r="476" spans="1:19" ht="45" x14ac:dyDescent="0.25">
      <c r="A476" s="1" t="str">
        <f t="shared" si="22"/>
        <v>2020003050046Día del Tango</v>
      </c>
      <c r="B476" s="5" t="s">
        <v>592</v>
      </c>
      <c r="C476" s="21" t="s">
        <v>636</v>
      </c>
      <c r="D476" s="20">
        <v>2020003050046</v>
      </c>
      <c r="E476" s="5" t="s">
        <v>637</v>
      </c>
      <c r="F476" s="5" t="s">
        <v>638</v>
      </c>
      <c r="G476" s="5" t="s">
        <v>648</v>
      </c>
      <c r="H476" s="1">
        <v>10</v>
      </c>
      <c r="I476" s="15">
        <f t="shared" si="23"/>
        <v>0.1</v>
      </c>
      <c r="J476" s="21" t="s">
        <v>27</v>
      </c>
      <c r="K476" s="21">
        <v>12</v>
      </c>
      <c r="L476" s="21" t="s">
        <v>28</v>
      </c>
      <c r="M476" s="16">
        <v>0</v>
      </c>
      <c r="N476" s="17" t="str">
        <f>+VLOOKUP(A476,[1]Datos!A$2:H$2884,5,FALSE)</f>
        <v>01.01.2023</v>
      </c>
      <c r="O476" s="17" t="str">
        <f>+VLOOKUP(A476,[1]Datos!A$2:H$2884,6,FALSE)</f>
        <v>31.12.2023</v>
      </c>
      <c r="P476" s="18">
        <f>+VLOOKUP(A476,[1]Datos!A$2:H$2884,7,FALSE)</f>
        <v>1</v>
      </c>
      <c r="Q476" s="19" t="str">
        <f>+VLOOKUP(A476,[1]Datos!A$2:H$2884,8,FALSE)</f>
        <v>Con la convocatoria de estimulos, se tiene un ganador de la propuesta "entretangos", del municipio de Envigado.</v>
      </c>
    </row>
    <row r="477" spans="1:19" ht="75" x14ac:dyDescent="0.25">
      <c r="A477" s="1" t="str">
        <f t="shared" si="22"/>
        <v>2020003050047Salas Concertadas</v>
      </c>
      <c r="B477" s="5" t="s">
        <v>592</v>
      </c>
      <c r="C477" s="21" t="s">
        <v>636</v>
      </c>
      <c r="D477" s="20">
        <v>2020003050047</v>
      </c>
      <c r="E477" s="5" t="s">
        <v>649</v>
      </c>
      <c r="F477" s="5" t="s">
        <v>650</v>
      </c>
      <c r="G477" s="5" t="s">
        <v>651</v>
      </c>
      <c r="H477" s="1">
        <v>11</v>
      </c>
      <c r="I477" s="15">
        <f t="shared" si="23"/>
        <v>1.1818181818181819</v>
      </c>
      <c r="J477" s="21" t="s">
        <v>27</v>
      </c>
      <c r="K477" s="21">
        <v>12</v>
      </c>
      <c r="L477" s="21" t="s">
        <v>28</v>
      </c>
      <c r="M477" s="16">
        <v>13</v>
      </c>
      <c r="N477" s="17" t="str">
        <f>+VLOOKUP(A477,[1]Datos!A$2:H$2884,5,FALSE)</f>
        <v>01.01.2023</v>
      </c>
      <c r="O477" s="17" t="str">
        <f>+VLOOKUP(A477,[1]Datos!A$2:H$2884,6,FALSE)</f>
        <v>31.12.2023</v>
      </c>
      <c r="P477" s="18">
        <f>+VLOOKUP(A477,[1]Datos!A$2:H$2884,7,FALSE)</f>
        <v>13</v>
      </c>
      <c r="Q477" s="19" t="str">
        <f>+VLOOKUP(A477,[1]Datos!A$2:H$2884,8,FALSE)</f>
        <v xml:space="preserve">A través de la Resolución No. 371 de 2023, se acoge a las 13 salas ganadoras en los municipios de: 1. Apartadó.  2. Bello. 3. Copacabana.  4. El Carmen de Viboral (2).  5.  Guarne.  6. Itagüí.  7. Jericó. 8. La Ceja del Tambo (2).  9. Marinilla. 10. Santa Bárbara. Y 11. Rionegro. </v>
      </c>
      <c r="R477" s="36">
        <v>4305006734</v>
      </c>
      <c r="S477" s="36">
        <v>0</v>
      </c>
    </row>
    <row r="478" spans="1:19" ht="75" x14ac:dyDescent="0.25">
      <c r="A478" s="1" t="str">
        <f t="shared" si="22"/>
        <v>2020003050047Conceptualización</v>
      </c>
      <c r="B478" s="5" t="s">
        <v>592</v>
      </c>
      <c r="C478" s="21" t="s">
        <v>636</v>
      </c>
      <c r="D478" s="20">
        <v>2020003050047</v>
      </c>
      <c r="E478" s="5" t="s">
        <v>649</v>
      </c>
      <c r="F478" s="5" t="s">
        <v>650</v>
      </c>
      <c r="G478" s="5" t="s">
        <v>652</v>
      </c>
      <c r="H478" s="1">
        <v>250</v>
      </c>
      <c r="I478" s="15">
        <f t="shared" si="23"/>
        <v>4.88</v>
      </c>
      <c r="J478" s="21" t="s">
        <v>27</v>
      </c>
      <c r="K478" s="21">
        <v>12</v>
      </c>
      <c r="L478" s="21" t="s">
        <v>28</v>
      </c>
      <c r="M478" s="16">
        <v>930</v>
      </c>
      <c r="N478" s="17" t="str">
        <f>+VLOOKUP(A478,[1]Datos!A$2:H$2884,5,FALSE)</f>
        <v>01.01.2023</v>
      </c>
      <c r="O478" s="17" t="str">
        <f>+VLOOKUP(A478,[1]Datos!A$2:H$2884,6,FALSE)</f>
        <v>31.12.2023</v>
      </c>
      <c r="P478" s="18">
        <f>+VLOOKUP(A478,[1]Datos!A$2:H$2884,7,FALSE)</f>
        <v>1220</v>
      </c>
      <c r="Q478" s="19" t="str">
        <f>+VLOOKUP(A478,[1]Datos!A$2:H$2884,8,FALSE)</f>
        <v>“Convocatorias Publicadas” para el mes de junio se tiene un avance de 23 convocatorias públicas, permitiendo la participación de las diferentes comunidades de las 9 subregiones y de los 124 municipios del departamento de Antioquia.  Las convocatorias se encuentran publicadas en la web: https://www.culturantioquia.gov.co/</v>
      </c>
    </row>
    <row r="479" spans="1:19" ht="409.5" x14ac:dyDescent="0.25">
      <c r="A479" s="1" t="str">
        <f t="shared" si="22"/>
        <v>2020003050047Acción comunicacional</v>
      </c>
      <c r="B479" s="5" t="s">
        <v>592</v>
      </c>
      <c r="C479" s="21" t="s">
        <v>636</v>
      </c>
      <c r="D479" s="20">
        <v>2020003050047</v>
      </c>
      <c r="E479" s="5" t="s">
        <v>649</v>
      </c>
      <c r="F479" s="5" t="s">
        <v>650</v>
      </c>
      <c r="G479" s="5" t="s">
        <v>653</v>
      </c>
      <c r="H479" s="1">
        <v>1</v>
      </c>
      <c r="I479" s="15">
        <f t="shared" si="23"/>
        <v>5</v>
      </c>
      <c r="J479" s="21" t="s">
        <v>27</v>
      </c>
      <c r="K479" s="21">
        <v>12</v>
      </c>
      <c r="L479" s="21" t="s">
        <v>28</v>
      </c>
      <c r="M479" s="16">
        <v>3</v>
      </c>
      <c r="N479" s="17" t="str">
        <f>+VLOOKUP(A479,[1]Datos!A$2:H$2884,5,FALSE)</f>
        <v>01.01.2023</v>
      </c>
      <c r="O479" s="17" t="str">
        <f>+VLOOKUP(A479,[1]Datos!A$2:H$2884,6,FALSE)</f>
        <v>31.12.2023</v>
      </c>
      <c r="P479" s="18">
        <f>+VLOOKUP(A479,[1]Datos!A$2:H$2884,7,FALSE)</f>
        <v>5</v>
      </c>
      <c r="Q479" s="19" t="str">
        <f>+VLOOKUP(A479,[1]Datos!A$2:H$2884,8,FALSE)</f>
        <v>Se firmaron ___ contratos, para el desarrollo de las diferentes actividades comunicacionales del ICPA:  
1. CONTRATO No. CIM 017-2023 (EMPRESA DE PARQUES Y EVENTOS DE ANTIOQUIA – ACTIVA) Mandato sin representación para la administración delegada de recursos destinados al desarrollo de las actividades logísticas requeridas por el Instituto de Cultura y Patrimonio de Antioquia, en el marco de eventos, programas o proyectos con el fin de llevar a cabo el fomento y circulación de las prácticas artísticas y culturales del departamento.  
2. CONTRATO No. C.I 074-2023(SOCIEDAD DE TELEVISION ANTIOQUIA -TELEANTIOQUIA) Realizar la preproducción, producción, postproducción y emisión de las producciones audiovisuales desde la Cúpula y Galería Viva, con el fin de fomentar y circular las prácticas artísticas y culturales a nivel departamental y nacional, en el Palacio de la cultura Rafael Uribe Uribe en el año 2023.
3. CONTRATO No. C.I 082-2023 (SOCIEDAD DE TELEVISION ANTIOQUIA -TELEANTIOQUIA) Contrato Interadministrativo de Mandato sin Representación para la administración delegada de un recurso destinado a realizar la preproducción, producción, postproducción y emisión de las producciones audiovisuales Los 100 de Agustín en el marco de los 100 años de la obra arquitectónica de Agustín Goovaerts, con el fin de realizar aportes a la divulgación del patrimonio cultural antioqueño.
4. CONTRATO  No. 023-2023 (SOCIEDAD DE TELEVISION ANTIOQUIA -TELEANTIOQUIA) Realizar la preproducción, producción, divulgación y emisión de los Encuentros enmarcados en el programa "Antioquia vive la Música" en el año 2023, con el fin de fomentar y circular las prácticas artísticas y culturales a nivel departamental y nacional.
5. CONTRATO  No. 010-2023 (EMPRESA DE PARQUES Y EVENTOS DE ANTIOQUIA – ACTIVA) Mandato sin representación para la administración delegada de recursos destinados a la organización y ejecución de los encuentros a nivel departamental y nacional en la vigencia 2023, con el fin de fomentar y circular las practicas artísticas y culturales del departamento a través del programa de Antioquia Vive la Música.</v>
      </c>
    </row>
    <row r="480" spans="1:19" ht="75" x14ac:dyDescent="0.25">
      <c r="A480" s="1" t="str">
        <f t="shared" si="22"/>
        <v>2020003050047Bancos Jurados</v>
      </c>
      <c r="B480" s="5" t="s">
        <v>592</v>
      </c>
      <c r="C480" s="21" t="s">
        <v>636</v>
      </c>
      <c r="D480" s="20">
        <v>2020003050047</v>
      </c>
      <c r="E480" s="5" t="s">
        <v>649</v>
      </c>
      <c r="F480" s="5" t="s">
        <v>650</v>
      </c>
      <c r="G480" s="5" t="s">
        <v>654</v>
      </c>
      <c r="H480" s="1">
        <v>50</v>
      </c>
      <c r="I480" s="15">
        <f t="shared" si="23"/>
        <v>9.0399999999999991</v>
      </c>
      <c r="J480" s="21" t="s">
        <v>27</v>
      </c>
      <c r="K480" s="21">
        <v>12</v>
      </c>
      <c r="L480" s="21" t="s">
        <v>28</v>
      </c>
      <c r="M480" s="16">
        <v>410</v>
      </c>
      <c r="N480" s="17" t="str">
        <f>+VLOOKUP(A480,[1]Datos!A$2:H$2884,5,FALSE)</f>
        <v>01.01.2023</v>
      </c>
      <c r="O480" s="17" t="str">
        <f>+VLOOKUP(A480,[1]Datos!A$2:H$2884,6,FALSE)</f>
        <v>31.12.2023</v>
      </c>
      <c r="P480" s="18">
        <f>+VLOOKUP(A480,[1]Datos!A$2:H$2884,7,FALSE)</f>
        <v>452</v>
      </c>
      <c r="Q480" s="19" t="str">
        <f>+VLOOKUP(A480,[1]Datos!A$2:H$2884,8,FALSE)</f>
        <v>Personas ganadoras de la convocatoria Banco de jurados</v>
      </c>
    </row>
    <row r="481" spans="1:19" ht="75" x14ac:dyDescent="0.25">
      <c r="A481" s="1" t="str">
        <f t="shared" si="22"/>
        <v>2020003050047Estímulos día del Tango</v>
      </c>
      <c r="B481" s="5" t="s">
        <v>592</v>
      </c>
      <c r="C481" s="21" t="s">
        <v>636</v>
      </c>
      <c r="D481" s="20">
        <v>2020003050047</v>
      </c>
      <c r="E481" s="5" t="s">
        <v>649</v>
      </c>
      <c r="F481" s="5" t="s">
        <v>650</v>
      </c>
      <c r="G481" s="5" t="s">
        <v>655</v>
      </c>
      <c r="H481" s="1">
        <v>100</v>
      </c>
      <c r="I481" s="15">
        <f t="shared" si="23"/>
        <v>0.01</v>
      </c>
      <c r="J481" s="21" t="s">
        <v>27</v>
      </c>
      <c r="K481" s="21">
        <v>12</v>
      </c>
      <c r="L481" s="21" t="s">
        <v>28</v>
      </c>
      <c r="M481" s="16">
        <v>0</v>
      </c>
      <c r="N481" s="17" t="str">
        <f>+VLOOKUP(A481,[1]Datos!A$2:H$2884,5,FALSE)</f>
        <v>01.01.2023</v>
      </c>
      <c r="O481" s="17" t="str">
        <f>+VLOOKUP(A481,[1]Datos!A$2:H$2884,6,FALSE)</f>
        <v>31.12.2023</v>
      </c>
      <c r="P481" s="18">
        <f>+VLOOKUP(A481,[1]Datos!A$2:H$2884,7,FALSE)</f>
        <v>1</v>
      </c>
      <c r="Q481" s="19" t="str">
        <f>+VLOOKUP(A481,[1]Datos!A$2:H$2884,8,FALSE)</f>
        <v>Con la convocatoria de estimulos, se tiene un ganador de la propuesta "entretangos", del municipio de Envigado.</v>
      </c>
    </row>
    <row r="482" spans="1:19" ht="105" x14ac:dyDescent="0.25">
      <c r="A482" s="1" t="str">
        <f t="shared" si="22"/>
        <v>2020003050047Estímulos audiovisuales</v>
      </c>
      <c r="B482" s="5" t="s">
        <v>592</v>
      </c>
      <c r="C482" s="21" t="s">
        <v>636</v>
      </c>
      <c r="D482" s="20">
        <v>2020003050047</v>
      </c>
      <c r="E482" s="5" t="s">
        <v>649</v>
      </c>
      <c r="F482" s="5" t="s">
        <v>650</v>
      </c>
      <c r="G482" s="5" t="s">
        <v>656</v>
      </c>
      <c r="H482" s="1">
        <v>99</v>
      </c>
      <c r="I482" s="15">
        <f t="shared" si="23"/>
        <v>0</v>
      </c>
      <c r="J482" s="21" t="s">
        <v>27</v>
      </c>
      <c r="K482" s="21">
        <v>12</v>
      </c>
      <c r="L482" s="21" t="s">
        <v>28</v>
      </c>
      <c r="M482" s="16">
        <v>0</v>
      </c>
      <c r="N482" s="17" t="str">
        <f>+VLOOKUP(A482,[1]Datos!A$2:H$2884,5,FALSE)</f>
        <v>01.01.2023</v>
      </c>
      <c r="O482" s="17" t="str">
        <f>+VLOOKUP(A482,[1]Datos!A$2:H$2884,6,FALSE)</f>
        <v>31.12.2023</v>
      </c>
      <c r="P482" s="18">
        <f>+VLOOKUP(A482,[1]Datos!A$2:H$2884,7,FALSE)</f>
        <v>0</v>
      </c>
      <c r="Q482" s="19" t="str">
        <f>+VLOOKUP(A482,[1]Datos!A$2:H$2884,8,FALSE)</f>
        <v>Se publicó la Resolución-No. -353-acoge-la-decision-de-los-jurados-convocatoria-festivales-de-cine con 11 festivales ganadores, los cuales serán ejecutados en el segundo semestre del año y reportados una vez se terminen los dichos festivales.  Municipios beneficiados: 1. Bello.  2. Jardín. 3. Santa Fe de Antioquia.  4. Girardota.  5. Guatapé.  6.  Ituango.  7. Marinilla.  8. Itagüí.  9. Sonsón.  10. Pueblorrico. Y 11. Caucasia</v>
      </c>
    </row>
    <row r="483" spans="1:19" ht="45" x14ac:dyDescent="0.25">
      <c r="A483" s="1" t="str">
        <f t="shared" si="22"/>
        <v>2020003050048Presentación en escena</v>
      </c>
      <c r="B483" s="5" t="s">
        <v>592</v>
      </c>
      <c r="C483" s="21" t="s">
        <v>657</v>
      </c>
      <c r="D483" s="20">
        <v>2020003050048</v>
      </c>
      <c r="E483" s="5" t="s">
        <v>658</v>
      </c>
      <c r="F483" s="5" t="s">
        <v>659</v>
      </c>
      <c r="G483" s="5" t="s">
        <v>660</v>
      </c>
      <c r="H483" s="1">
        <v>1</v>
      </c>
      <c r="I483" s="15">
        <f t="shared" si="23"/>
        <v>6</v>
      </c>
      <c r="J483" s="21" t="s">
        <v>27</v>
      </c>
      <c r="K483" s="21">
        <v>12</v>
      </c>
      <c r="L483" s="21" t="s">
        <v>28</v>
      </c>
      <c r="M483" s="16">
        <v>2</v>
      </c>
      <c r="N483" s="17" t="str">
        <f>+VLOOKUP(A483,[1]Datos!A$2:H$2884,5,FALSE)</f>
        <v>01.01.2023</v>
      </c>
      <c r="O483" s="17" t="str">
        <f>+VLOOKUP(A483,[1]Datos!A$2:H$2884,6,FALSE)</f>
        <v>31.12.2023</v>
      </c>
      <c r="P483" s="18">
        <f>+VLOOKUP(A483,[1]Datos!A$2:H$2884,7,FALSE)</f>
        <v>6</v>
      </c>
      <c r="Q483" s="19" t="str">
        <f>+VLOOKUP(A483,[1]Datos!A$2:H$2884,8,FALSE)</f>
        <v>Se han realizado seis (6) encuentros subregionales:
Encuentro subregional del Suroeste, Oriente,  Urabá, Occidente, Nordeste y Valle de Aburra.  Con la participacion de 61 municipios.</v>
      </c>
      <c r="R483" s="36">
        <v>5608258825</v>
      </c>
      <c r="S483" s="36">
        <v>0</v>
      </c>
    </row>
    <row r="484" spans="1:19" ht="45" x14ac:dyDescent="0.25">
      <c r="A484" s="1" t="str">
        <f t="shared" si="22"/>
        <v>2020003050048Circulación artísticas</v>
      </c>
      <c r="B484" s="5" t="s">
        <v>592</v>
      </c>
      <c r="C484" s="21" t="s">
        <v>657</v>
      </c>
      <c r="D484" s="20">
        <v>2020003050048</v>
      </c>
      <c r="E484" s="5" t="s">
        <v>658</v>
      </c>
      <c r="F484" s="5" t="s">
        <v>659</v>
      </c>
      <c r="G484" s="5" t="s">
        <v>661</v>
      </c>
      <c r="H484" s="1">
        <v>800</v>
      </c>
      <c r="I484" s="15">
        <f t="shared" si="23"/>
        <v>3.33</v>
      </c>
      <c r="J484" s="21" t="s">
        <v>27</v>
      </c>
      <c r="K484" s="21">
        <v>12</v>
      </c>
      <c r="L484" s="21" t="s">
        <v>28</v>
      </c>
      <c r="M484" s="16">
        <v>947</v>
      </c>
      <c r="N484" s="17" t="str">
        <f>+VLOOKUP(A484,[1]Datos!A$2:H$2884,5,FALSE)</f>
        <v>01.01.2023</v>
      </c>
      <c r="O484" s="17" t="str">
        <f>+VLOOKUP(A484,[1]Datos!A$2:H$2884,6,FALSE)</f>
        <v>31.12.2023</v>
      </c>
      <c r="P484" s="18">
        <f>+VLOOKUP(A484,[1]Datos!A$2:H$2884,7,FALSE)</f>
        <v>2664</v>
      </c>
      <c r="Q484" s="19" t="str">
        <f>+VLOOKUP(A484,[1]Datos!A$2:H$2884,8,FALSE)</f>
        <v>Se han realizado seis (6) encuentros subregionales:
Encuentro subregional del Suroeste, Oriente,  Urabá, Occidente, Nordeste y Valle de Aburra.  Con la participacion de 61 municipios.</v>
      </c>
    </row>
    <row r="485" spans="1:19" ht="45" x14ac:dyDescent="0.25">
      <c r="A485" s="1" t="str">
        <f t="shared" si="22"/>
        <v>2020003050048Fortalecimiento artistas</v>
      </c>
      <c r="B485" s="5" t="s">
        <v>592</v>
      </c>
      <c r="C485" s="21" t="s">
        <v>657</v>
      </c>
      <c r="D485" s="20">
        <v>2020003050048</v>
      </c>
      <c r="E485" s="5" t="s">
        <v>658</v>
      </c>
      <c r="F485" s="5" t="s">
        <v>659</v>
      </c>
      <c r="G485" s="5" t="s">
        <v>662</v>
      </c>
      <c r="H485" s="1">
        <v>200</v>
      </c>
      <c r="I485" s="15">
        <f t="shared" si="23"/>
        <v>13.32</v>
      </c>
      <c r="J485" s="21" t="s">
        <v>27</v>
      </c>
      <c r="K485" s="21">
        <v>12</v>
      </c>
      <c r="L485" s="21" t="s">
        <v>28</v>
      </c>
      <c r="M485" s="16">
        <v>947</v>
      </c>
      <c r="N485" s="17" t="str">
        <f>+VLOOKUP(A485,[1]Datos!A$2:H$2884,5,FALSE)</f>
        <v>01.01.2023</v>
      </c>
      <c r="O485" s="17" t="str">
        <f>+VLOOKUP(A485,[1]Datos!A$2:H$2884,6,FALSE)</f>
        <v>31.12.2023</v>
      </c>
      <c r="P485" s="18">
        <f>+VLOOKUP(A485,[1]Datos!A$2:H$2884,7,FALSE)</f>
        <v>2664</v>
      </c>
      <c r="Q485" s="19" t="str">
        <f>+VLOOKUP(A485,[1]Datos!A$2:H$2884,8,FALSE)</f>
        <v>Se han realizado seis (6) encuentros subregionales:
Encuentro subregional del Suroeste, Oriente,  Urabá, Occidente, Nordeste y Valle de Aburra.  Con la participacion de 61 municipios.</v>
      </c>
    </row>
    <row r="486" spans="1:19" ht="90" x14ac:dyDescent="0.25">
      <c r="A486" s="1" t="str">
        <f t="shared" si="22"/>
        <v>2020003050324Adquirir recursos bibliográficos</v>
      </c>
      <c r="B486" s="5" t="s">
        <v>663</v>
      </c>
      <c r="C486" s="21" t="s">
        <v>664</v>
      </c>
      <c r="D486" s="23">
        <v>2020003050324</v>
      </c>
      <c r="E486" s="5" t="s">
        <v>665</v>
      </c>
      <c r="F486" s="24" t="s">
        <v>666</v>
      </c>
      <c r="G486" s="5" t="s">
        <v>667</v>
      </c>
      <c r="H486" s="1">
        <v>1</v>
      </c>
      <c r="I486" s="15">
        <f t="shared" si="23"/>
        <v>0</v>
      </c>
      <c r="J486" s="5" t="s">
        <v>27</v>
      </c>
      <c r="K486" s="5">
        <v>12</v>
      </c>
      <c r="L486" s="5" t="s">
        <v>28</v>
      </c>
      <c r="M486" s="16">
        <v>0</v>
      </c>
      <c r="N486" s="17">
        <f>+VLOOKUP(A486,[1]Datos!A$2:H$2884,5,FALSE)</f>
        <v>44927</v>
      </c>
      <c r="O486" s="17">
        <f>+VLOOKUP(A486,[1]Datos!A$2:H$2884,6,FALSE)</f>
        <v>45291</v>
      </c>
      <c r="P486" s="18">
        <f>+VLOOKUP(A486,[1]Datos!A$2:H$2884,7,FALSE)</f>
        <v>0</v>
      </c>
      <c r="Q486" s="19">
        <f>+VLOOKUP(A486,[1]Datos!A$2:H$2884,8,FALSE)</f>
        <v>0</v>
      </c>
      <c r="R486" s="36">
        <v>350000000</v>
      </c>
      <c r="S486" s="36">
        <v>158052198</v>
      </c>
    </row>
    <row r="487" spans="1:19" ht="90" x14ac:dyDescent="0.25">
      <c r="A487" s="1" t="str">
        <f t="shared" si="22"/>
        <v>2020003050324Suscribir recursos electrónicos</v>
      </c>
      <c r="B487" s="5" t="s">
        <v>663</v>
      </c>
      <c r="C487" s="21" t="s">
        <v>664</v>
      </c>
      <c r="D487" s="23">
        <v>2020003050324</v>
      </c>
      <c r="E487" s="5" t="s">
        <v>665</v>
      </c>
      <c r="F487" s="24" t="s">
        <v>666</v>
      </c>
      <c r="G487" s="5" t="s">
        <v>668</v>
      </c>
      <c r="H487" s="1">
        <v>1</v>
      </c>
      <c r="I487" s="15">
        <f t="shared" si="23"/>
        <v>0.98919999999999997</v>
      </c>
      <c r="J487" s="5" t="s">
        <v>27</v>
      </c>
      <c r="K487" s="5">
        <v>12</v>
      </c>
      <c r="L487" s="5" t="s">
        <v>28</v>
      </c>
      <c r="M487" s="16">
        <v>0.77900000000000003</v>
      </c>
      <c r="N487" s="17">
        <f>+VLOOKUP(A487,[1]Datos!A$2:H$2884,5,FALSE)</f>
        <v>44927</v>
      </c>
      <c r="O487" s="17">
        <f>+VLOOKUP(A487,[1]Datos!A$2:H$2884,6,FALSE)</f>
        <v>45291</v>
      </c>
      <c r="P487" s="18">
        <f>+VLOOKUP(A487,[1]Datos!A$2:H$2884,7,FALSE)</f>
        <v>0.98919999999999997</v>
      </c>
      <c r="Q487" s="19" t="str">
        <f>+VLOOKUP(A487,[1]Datos!A$2:H$2884,8,FALSE)</f>
        <v>Dado que todas las metas están como 1, se realiza el reporte homologando el 1 a 100% tanto en meta como en cantidad ejecutada para cada una de las actividades.</v>
      </c>
    </row>
    <row r="488" spans="1:19" ht="90" x14ac:dyDescent="0.25">
      <c r="A488" s="1" t="str">
        <f t="shared" si="22"/>
        <v>2020003050324Adquirir equipos e insumos Bibliote</v>
      </c>
      <c r="B488" s="5" t="s">
        <v>663</v>
      </c>
      <c r="C488" s="21" t="s">
        <v>664</v>
      </c>
      <c r="D488" s="23">
        <v>2020003050324</v>
      </c>
      <c r="E488" s="5" t="s">
        <v>665</v>
      </c>
      <c r="F488" s="24" t="s">
        <v>666</v>
      </c>
      <c r="G488" s="5" t="s">
        <v>669</v>
      </c>
      <c r="H488" s="1">
        <v>1</v>
      </c>
      <c r="I488" s="15">
        <f t="shared" si="23"/>
        <v>0.90939999999999999</v>
      </c>
      <c r="J488" s="5" t="s">
        <v>27</v>
      </c>
      <c r="K488" s="5">
        <v>12</v>
      </c>
      <c r="L488" s="5" t="s">
        <v>28</v>
      </c>
      <c r="M488" s="16">
        <v>0.90939999999999999</v>
      </c>
      <c r="N488" s="17">
        <f>+VLOOKUP(A488,[1]Datos!A$2:H$2884,5,FALSE)</f>
        <v>44927</v>
      </c>
      <c r="O488" s="17">
        <f>+VLOOKUP(A488,[1]Datos!A$2:H$2884,6,FALSE)</f>
        <v>45291</v>
      </c>
      <c r="P488" s="18">
        <f>+VLOOKUP(A488,[1]Datos!A$2:H$2884,7,FALSE)</f>
        <v>0.90939999999999999</v>
      </c>
      <c r="Q488" s="19" t="str">
        <f>+VLOOKUP(A488,[1]Datos!A$2:H$2884,8,FALSE)</f>
        <v>Dado que todas las metas están como 1, se realiza el reporte homologando el 1 a 100% tanto en meta como en cantidad ejecutada para cada una de las actividades.</v>
      </c>
    </row>
    <row r="489" spans="1:19" ht="90" x14ac:dyDescent="0.25">
      <c r="A489" s="1" t="str">
        <f t="shared" si="22"/>
        <v>2020003050324Suscri herrami gestión informa Biblio</v>
      </c>
      <c r="B489" s="5" t="s">
        <v>663</v>
      </c>
      <c r="C489" s="21" t="s">
        <v>664</v>
      </c>
      <c r="D489" s="23">
        <v>2020003050324</v>
      </c>
      <c r="E489" s="5" t="s">
        <v>665</v>
      </c>
      <c r="F489" s="24" t="s">
        <v>666</v>
      </c>
      <c r="G489" s="5" t="s">
        <v>670</v>
      </c>
      <c r="H489" s="1">
        <v>1</v>
      </c>
      <c r="I489" s="15">
        <f t="shared" si="23"/>
        <v>0</v>
      </c>
      <c r="J489" s="5" t="s">
        <v>27</v>
      </c>
      <c r="K489" s="5">
        <v>12</v>
      </c>
      <c r="L489" s="5" t="s">
        <v>28</v>
      </c>
      <c r="M489" s="16">
        <v>0</v>
      </c>
      <c r="N489" s="17">
        <f>+VLOOKUP(A489,[1]Datos!A$2:H$2884,5,FALSE)</f>
        <v>44927</v>
      </c>
      <c r="O489" s="17">
        <f>+VLOOKUP(A489,[1]Datos!A$2:H$2884,6,FALSE)</f>
        <v>45291</v>
      </c>
      <c r="P489" s="18">
        <f>+VLOOKUP(A489,[1]Datos!A$2:H$2884,7,FALSE)</f>
        <v>0</v>
      </c>
      <c r="Q489" s="19">
        <f>+VLOOKUP(A489,[1]Datos!A$2:H$2884,8,FALSE)</f>
        <v>0</v>
      </c>
    </row>
    <row r="490" spans="1:19" ht="90" x14ac:dyDescent="0.25">
      <c r="A490" s="1" t="str">
        <f t="shared" si="22"/>
        <v>2020003050324Equips,mueb,materi, softyhardwCLE</v>
      </c>
      <c r="B490" s="5" t="s">
        <v>663</v>
      </c>
      <c r="C490" s="21" t="s">
        <v>664</v>
      </c>
      <c r="D490" s="23">
        <v>2020003050324</v>
      </c>
      <c r="E490" s="5" t="s">
        <v>665</v>
      </c>
      <c r="F490" s="24" t="s">
        <v>666</v>
      </c>
      <c r="G490" s="5" t="s">
        <v>671</v>
      </c>
      <c r="H490" s="1">
        <v>1</v>
      </c>
      <c r="I490" s="15">
        <f t="shared" si="23"/>
        <v>0.82630000000000003</v>
      </c>
      <c r="J490" s="5" t="s">
        <v>27</v>
      </c>
      <c r="K490" s="5">
        <v>12</v>
      </c>
      <c r="L490" s="5" t="s">
        <v>28</v>
      </c>
      <c r="M490" s="16">
        <v>0</v>
      </c>
      <c r="N490" s="17">
        <f>+VLOOKUP(A490,[1]Datos!A$2:H$2884,5,FALSE)</f>
        <v>44927</v>
      </c>
      <c r="O490" s="17">
        <f>+VLOOKUP(A490,[1]Datos!A$2:H$2884,6,FALSE)</f>
        <v>45291</v>
      </c>
      <c r="P490" s="18">
        <f>+VLOOKUP(A490,[1]Datos!A$2:H$2884,7,FALSE)</f>
        <v>0.82630000000000003</v>
      </c>
      <c r="Q490" s="19" t="str">
        <f>+VLOOKUP(A490,[1]Datos!A$2:H$2884,8,FALSE)</f>
        <v>Dado que todas las metas están como 1, se realiza el reporte homologando el 1 a 100% tanto en meta como en cantidad ejecutada para cada una de las actividades.</v>
      </c>
    </row>
    <row r="491" spans="1:19" ht="90" x14ac:dyDescent="0.25">
      <c r="A491" s="1" t="str">
        <f t="shared" si="22"/>
        <v>2020003050324Adquisición reactivs, vidrierí,etc CLE</v>
      </c>
      <c r="B491" s="5" t="s">
        <v>663</v>
      </c>
      <c r="C491" s="21" t="s">
        <v>664</v>
      </c>
      <c r="D491" s="23">
        <v>2020003050324</v>
      </c>
      <c r="E491" s="5" t="s">
        <v>665</v>
      </c>
      <c r="F491" s="24" t="s">
        <v>666</v>
      </c>
      <c r="G491" s="5" t="s">
        <v>672</v>
      </c>
      <c r="H491" s="1">
        <v>1</v>
      </c>
      <c r="I491" s="15">
        <f t="shared" si="23"/>
        <v>0.3165</v>
      </c>
      <c r="J491" s="5" t="s">
        <v>27</v>
      </c>
      <c r="K491" s="5">
        <v>12</v>
      </c>
      <c r="L491" s="5" t="s">
        <v>28</v>
      </c>
      <c r="M491" s="16">
        <v>0</v>
      </c>
      <c r="N491" s="17">
        <f>+VLOOKUP(A491,[1]Datos!A$2:H$2884,5,FALSE)</f>
        <v>44927</v>
      </c>
      <c r="O491" s="17">
        <f>+VLOOKUP(A491,[1]Datos!A$2:H$2884,6,FALSE)</f>
        <v>45291</v>
      </c>
      <c r="P491" s="18">
        <f>+VLOOKUP(A491,[1]Datos!A$2:H$2884,7,FALSE)</f>
        <v>0.3165</v>
      </c>
      <c r="Q491" s="19" t="str">
        <f>+VLOOKUP(A491,[1]Datos!A$2:H$2884,8,FALSE)</f>
        <v>Dado que todas las metas están como 1, se realiza el reporte homologando el 1 a 100% tanto en meta como en cantidad ejecutada para cada una de las actividades.</v>
      </c>
    </row>
    <row r="492" spans="1:19" ht="90" x14ac:dyDescent="0.25">
      <c r="A492" s="1" t="str">
        <f t="shared" si="22"/>
        <v>2020003050324Digitalización documentos</v>
      </c>
      <c r="B492" s="5" t="s">
        <v>663</v>
      </c>
      <c r="C492" s="21" t="s">
        <v>664</v>
      </c>
      <c r="D492" s="23">
        <v>2020003050324</v>
      </c>
      <c r="E492" s="5" t="s">
        <v>665</v>
      </c>
      <c r="F492" s="24" t="s">
        <v>666</v>
      </c>
      <c r="G492" s="5" t="s">
        <v>673</v>
      </c>
      <c r="H492" s="1">
        <v>1</v>
      </c>
      <c r="I492" s="15">
        <f t="shared" ref="I492:I523" si="24">+P492/H492</f>
        <v>0</v>
      </c>
      <c r="J492" s="5" t="s">
        <v>27</v>
      </c>
      <c r="K492" s="5">
        <v>12</v>
      </c>
      <c r="L492" s="5" t="s">
        <v>28</v>
      </c>
      <c r="M492" s="16">
        <v>0</v>
      </c>
      <c r="N492" s="17">
        <f>+VLOOKUP(A492,[1]Datos!A$2:H$2884,5,FALSE)</f>
        <v>44927</v>
      </c>
      <c r="O492" s="17">
        <f>+VLOOKUP(A492,[1]Datos!A$2:H$2884,6,FALSE)</f>
        <v>45291</v>
      </c>
      <c r="P492" s="18">
        <f>+VLOOKUP(A492,[1]Datos!A$2:H$2884,7,FALSE)</f>
        <v>0</v>
      </c>
      <c r="Q492" s="19">
        <f>+VLOOKUP(A492,[1]Datos!A$2:H$2884,8,FALSE)</f>
        <v>0</v>
      </c>
    </row>
    <row r="493" spans="1:19" ht="90" x14ac:dyDescent="0.25">
      <c r="A493" s="1" t="str">
        <f t="shared" si="22"/>
        <v>2020003050324Renovar hardwarysoftwar</v>
      </c>
      <c r="B493" s="5" t="s">
        <v>663</v>
      </c>
      <c r="C493" s="21" t="s">
        <v>664</v>
      </c>
      <c r="D493" s="23">
        <v>2020003050324</v>
      </c>
      <c r="E493" s="5" t="s">
        <v>665</v>
      </c>
      <c r="F493" s="24" t="s">
        <v>666</v>
      </c>
      <c r="G493" s="5" t="s">
        <v>674</v>
      </c>
      <c r="H493" s="1">
        <v>1</v>
      </c>
      <c r="I493" s="15">
        <f t="shared" si="24"/>
        <v>0</v>
      </c>
      <c r="J493" s="5" t="s">
        <v>27</v>
      </c>
      <c r="K493" s="5">
        <v>12</v>
      </c>
      <c r="L493" s="5" t="s">
        <v>28</v>
      </c>
      <c r="M493" s="16">
        <v>0</v>
      </c>
      <c r="N493" s="17">
        <f>+VLOOKUP(A493,[1]Datos!A$2:H$2884,5,FALSE)</f>
        <v>44927</v>
      </c>
      <c r="O493" s="17">
        <f>+VLOOKUP(A493,[1]Datos!A$2:H$2884,6,FALSE)</f>
        <v>45291</v>
      </c>
      <c r="P493" s="18">
        <f>+VLOOKUP(A493,[1]Datos!A$2:H$2884,7,FALSE)</f>
        <v>0</v>
      </c>
      <c r="Q493" s="19">
        <f>+VLOOKUP(A493,[1]Datos!A$2:H$2884,8,FALSE)</f>
        <v>0</v>
      </c>
    </row>
    <row r="494" spans="1:19" ht="90" x14ac:dyDescent="0.25">
      <c r="A494" s="1" t="str">
        <f t="shared" si="22"/>
        <v>2020003050324Adecuar infraestructura CLE</v>
      </c>
      <c r="B494" s="5" t="s">
        <v>663</v>
      </c>
      <c r="C494" s="21" t="s">
        <v>664</v>
      </c>
      <c r="D494" s="23">
        <v>2020003050324</v>
      </c>
      <c r="E494" s="5" t="s">
        <v>665</v>
      </c>
      <c r="F494" s="24" t="s">
        <v>666</v>
      </c>
      <c r="G494" s="5" t="s">
        <v>675</v>
      </c>
      <c r="H494" s="1">
        <v>1</v>
      </c>
      <c r="I494" s="15">
        <f t="shared" si="24"/>
        <v>1</v>
      </c>
      <c r="J494" s="5" t="s">
        <v>27</v>
      </c>
      <c r="K494" s="5">
        <v>12</v>
      </c>
      <c r="L494" s="5" t="s">
        <v>28</v>
      </c>
      <c r="M494" s="16">
        <v>1</v>
      </c>
      <c r="N494" s="17">
        <f>+VLOOKUP(A494,[1]Datos!A$2:H$2884,5,FALSE)</f>
        <v>44927</v>
      </c>
      <c r="O494" s="17">
        <f>+VLOOKUP(A494,[1]Datos!A$2:H$2884,6,FALSE)</f>
        <v>45291</v>
      </c>
      <c r="P494" s="18">
        <f>+VLOOKUP(A494,[1]Datos!A$2:H$2884,7,FALSE)</f>
        <v>1</v>
      </c>
      <c r="Q494" s="19" t="str">
        <f>+VLOOKUP(A494,[1]Datos!A$2:H$2884,8,FALSE)</f>
        <v>Dado que todas las metas están como 1, se realiza el reporte homologando el 1 a 100% tanto en meta como en cantidad ejecutada para cada una de las actividades.</v>
      </c>
    </row>
    <row r="495" spans="1:19" ht="90" x14ac:dyDescent="0.25">
      <c r="A495" s="1" t="str">
        <f t="shared" si="22"/>
        <v>2020003050324Mantenimiento de Equipos CLE</v>
      </c>
      <c r="B495" s="5" t="s">
        <v>663</v>
      </c>
      <c r="C495" s="21" t="s">
        <v>664</v>
      </c>
      <c r="D495" s="23">
        <v>2020003050324</v>
      </c>
      <c r="E495" s="5" t="s">
        <v>665</v>
      </c>
      <c r="F495" s="24" t="s">
        <v>666</v>
      </c>
      <c r="G495" s="5" t="s">
        <v>676</v>
      </c>
      <c r="H495" s="1">
        <v>1</v>
      </c>
      <c r="I495" s="15">
        <f t="shared" si="24"/>
        <v>0.5121</v>
      </c>
      <c r="J495" s="5" t="s">
        <v>27</v>
      </c>
      <c r="K495" s="5">
        <v>12</v>
      </c>
      <c r="L495" s="5" t="s">
        <v>28</v>
      </c>
      <c r="M495" s="16">
        <v>0</v>
      </c>
      <c r="N495" s="17">
        <f>+VLOOKUP(A495,[1]Datos!A$2:H$2884,5,FALSE)</f>
        <v>44927</v>
      </c>
      <c r="O495" s="17">
        <f>+VLOOKUP(A495,[1]Datos!A$2:H$2884,6,FALSE)</f>
        <v>45291</v>
      </c>
      <c r="P495" s="18">
        <f>+VLOOKUP(A495,[1]Datos!A$2:H$2884,7,FALSE)</f>
        <v>0.5121</v>
      </c>
      <c r="Q495" s="19" t="str">
        <f>+VLOOKUP(A495,[1]Datos!A$2:H$2884,8,FALSE)</f>
        <v>Dado que todas las metas están como 1, se realiza el reporte homologando el 1 a 100% tanto en meta como en cantidad ejecutada para cada una de las actividades.</v>
      </c>
    </row>
    <row r="496" spans="1:19" ht="90" x14ac:dyDescent="0.25">
      <c r="A496" s="1" t="str">
        <f t="shared" si="22"/>
        <v>2020003050324Personal cualificado para CLE</v>
      </c>
      <c r="B496" s="5" t="s">
        <v>663</v>
      </c>
      <c r="C496" s="21" t="s">
        <v>664</v>
      </c>
      <c r="D496" s="23">
        <v>2020003050324</v>
      </c>
      <c r="E496" s="5" t="s">
        <v>665</v>
      </c>
      <c r="F496" s="24" t="s">
        <v>666</v>
      </c>
      <c r="G496" s="5" t="s">
        <v>677</v>
      </c>
      <c r="H496" s="1">
        <v>1</v>
      </c>
      <c r="I496" s="15">
        <f t="shared" si="24"/>
        <v>1</v>
      </c>
      <c r="J496" s="5" t="s">
        <v>27</v>
      </c>
      <c r="K496" s="5">
        <v>12</v>
      </c>
      <c r="L496" s="5" t="s">
        <v>28</v>
      </c>
      <c r="M496" s="16">
        <v>1</v>
      </c>
      <c r="N496" s="17">
        <f>+VLOOKUP(A496,[1]Datos!A$2:H$2884,5,FALSE)</f>
        <v>44927</v>
      </c>
      <c r="O496" s="17">
        <f>+VLOOKUP(A496,[1]Datos!A$2:H$2884,6,FALSE)</f>
        <v>45291</v>
      </c>
      <c r="P496" s="18">
        <f>+VLOOKUP(A496,[1]Datos!A$2:H$2884,7,FALSE)</f>
        <v>1</v>
      </c>
      <c r="Q496" s="19" t="str">
        <f>+VLOOKUP(A496,[1]Datos!A$2:H$2884,8,FALSE)</f>
        <v>Dado que todas las metas están como 1, se realiza el reporte homologando el 1 a 100% tanto en meta como en cantidad ejecutada para cada una de las actividades.</v>
      </c>
    </row>
    <row r="497" spans="1:19" ht="90" x14ac:dyDescent="0.25">
      <c r="A497" s="1" t="str">
        <f t="shared" si="22"/>
        <v>2020003050324Incrementar personal Bibliotecas</v>
      </c>
      <c r="B497" s="5" t="s">
        <v>663</v>
      </c>
      <c r="C497" s="21" t="s">
        <v>664</v>
      </c>
      <c r="D497" s="23">
        <v>2020003050324</v>
      </c>
      <c r="E497" s="5" t="s">
        <v>665</v>
      </c>
      <c r="F497" s="24" t="s">
        <v>666</v>
      </c>
      <c r="G497" s="5" t="s">
        <v>678</v>
      </c>
      <c r="H497" s="1">
        <v>1</v>
      </c>
      <c r="I497" s="15">
        <f t="shared" si="24"/>
        <v>1</v>
      </c>
      <c r="J497" s="5" t="s">
        <v>27</v>
      </c>
      <c r="K497" s="5">
        <v>12</v>
      </c>
      <c r="L497" s="5" t="s">
        <v>28</v>
      </c>
      <c r="M497" s="16">
        <v>1</v>
      </c>
      <c r="N497" s="17">
        <f>+VLOOKUP(A497,[1]Datos!A$2:H$2884,5,FALSE)</f>
        <v>44927</v>
      </c>
      <c r="O497" s="17">
        <f>+VLOOKUP(A497,[1]Datos!A$2:H$2884,6,FALSE)</f>
        <v>45291</v>
      </c>
      <c r="P497" s="18">
        <f>+VLOOKUP(A497,[1]Datos!A$2:H$2884,7,FALSE)</f>
        <v>1</v>
      </c>
      <c r="Q497" s="19" t="str">
        <f>+VLOOKUP(A497,[1]Datos!A$2:H$2884,8,FALSE)</f>
        <v>Dado que todas las metas están como 1, se realiza el reporte homologando el 1 a 100% tanto en meta como en cantidad ejecutada para cada una de las actividades.</v>
      </c>
    </row>
    <row r="498" spans="1:19" ht="90" x14ac:dyDescent="0.25">
      <c r="A498" s="1" t="str">
        <f t="shared" si="22"/>
        <v>2020003050324Incrementar personal Archivo</v>
      </c>
      <c r="B498" s="5" t="s">
        <v>663</v>
      </c>
      <c r="C498" s="21" t="s">
        <v>664</v>
      </c>
      <c r="D498" s="23">
        <v>2020003050324</v>
      </c>
      <c r="E498" s="5" t="s">
        <v>665</v>
      </c>
      <c r="F498" s="24" t="s">
        <v>666</v>
      </c>
      <c r="G498" s="5" t="s">
        <v>679</v>
      </c>
      <c r="H498" s="1">
        <v>1</v>
      </c>
      <c r="I498" s="15">
        <f t="shared" si="24"/>
        <v>0.4</v>
      </c>
      <c r="J498" s="5" t="s">
        <v>27</v>
      </c>
      <c r="K498" s="5">
        <v>12</v>
      </c>
      <c r="L498" s="5" t="s">
        <v>28</v>
      </c>
      <c r="M498" s="16">
        <v>0.34470000000000001</v>
      </c>
      <c r="N498" s="17">
        <f>+VLOOKUP(A498,[1]Datos!A$2:H$2884,5,FALSE)</f>
        <v>44927</v>
      </c>
      <c r="O498" s="17">
        <f>+VLOOKUP(A498,[1]Datos!A$2:H$2884,6,FALSE)</f>
        <v>45291</v>
      </c>
      <c r="P498" s="18">
        <f>+VLOOKUP(A498,[1]Datos!A$2:H$2884,7,FALSE)</f>
        <v>0.4</v>
      </c>
      <c r="Q498" s="19" t="str">
        <f>+VLOOKUP(A498,[1]Datos!A$2:H$2884,8,FALSE)</f>
        <v>Dado que todas las metas están como 1, se realiza el reporte homologando el 1 a 100% tanto en meta como en cantidad ejecutada para cada una de las actividades.</v>
      </c>
    </row>
    <row r="499" spans="1:19" ht="90" x14ac:dyDescent="0.25">
      <c r="A499" s="1" t="str">
        <f t="shared" si="22"/>
        <v>2020003050324Instrumentos Archivísticos</v>
      </c>
      <c r="B499" s="5" t="s">
        <v>663</v>
      </c>
      <c r="C499" s="21" t="s">
        <v>664</v>
      </c>
      <c r="D499" s="23">
        <v>2020003050324</v>
      </c>
      <c r="E499" s="5" t="s">
        <v>665</v>
      </c>
      <c r="F499" s="24" t="s">
        <v>666</v>
      </c>
      <c r="G499" s="5" t="s">
        <v>680</v>
      </c>
      <c r="H499" s="1">
        <v>1</v>
      </c>
      <c r="I499" s="15">
        <f t="shared" si="24"/>
        <v>0</v>
      </c>
      <c r="J499" s="5" t="s">
        <v>27</v>
      </c>
      <c r="K499" s="5">
        <v>12</v>
      </c>
      <c r="L499" s="5" t="s">
        <v>28</v>
      </c>
      <c r="M499" s="16">
        <v>0</v>
      </c>
      <c r="N499" s="17">
        <f>+VLOOKUP(A499,[1]Datos!A$2:H$2884,5,FALSE)</f>
        <v>44927</v>
      </c>
      <c r="O499" s="17">
        <f>+VLOOKUP(A499,[1]Datos!A$2:H$2884,6,FALSE)</f>
        <v>45291</v>
      </c>
      <c r="P499" s="18">
        <f>+VLOOKUP(A499,[1]Datos!A$2:H$2884,7,FALSE)</f>
        <v>0</v>
      </c>
      <c r="Q499" s="19">
        <f>+VLOOKUP(A499,[1]Datos!A$2:H$2884,8,FALSE)</f>
        <v>0</v>
      </c>
    </row>
    <row r="500" spans="1:19" ht="105" x14ac:dyDescent="0.25">
      <c r="A500" s="1" t="str">
        <f t="shared" si="22"/>
        <v>2021003050061Mantenimiento sistema integr gestion</v>
      </c>
      <c r="B500" s="5" t="s">
        <v>663</v>
      </c>
      <c r="C500" s="21" t="s">
        <v>664</v>
      </c>
      <c r="D500" s="23">
        <v>2021003050061</v>
      </c>
      <c r="E500" s="5" t="s">
        <v>681</v>
      </c>
      <c r="F500" s="24" t="s">
        <v>682</v>
      </c>
      <c r="G500" s="5" t="s">
        <v>683</v>
      </c>
      <c r="H500" s="1">
        <v>1</v>
      </c>
      <c r="I500" s="15">
        <f t="shared" si="24"/>
        <v>0.75</v>
      </c>
      <c r="J500" s="5" t="s">
        <v>27</v>
      </c>
      <c r="K500" s="5">
        <v>12</v>
      </c>
      <c r="L500" s="5" t="s">
        <v>28</v>
      </c>
      <c r="M500" s="16">
        <v>0.08</v>
      </c>
      <c r="N500" s="17">
        <f>+VLOOKUP(A500,[1]Datos!A$2:H$2884,5,FALSE)</f>
        <v>44927</v>
      </c>
      <c r="O500" s="17">
        <f>+VLOOKUP(A500,[1]Datos!A$2:H$2884,6,FALSE)</f>
        <v>45291</v>
      </c>
      <c r="P500" s="18">
        <f>+VLOOKUP(A500,[1]Datos!A$2:H$2884,7,FALSE)</f>
        <v>0.75</v>
      </c>
      <c r="Q500" s="19" t="str">
        <f>+VLOOKUP(A500,[1]Datos!A$2:H$2884,8,FALSE)</f>
        <v>Dado que todas las metas están como 1, se realiza el reporte homologando el 1 a 100% tanto en meta como en cantidad ejecutada para cada una de las actividades.</v>
      </c>
      <c r="R500" s="36">
        <v>992718052</v>
      </c>
      <c r="S500" s="36">
        <v>767628601</v>
      </c>
    </row>
    <row r="501" spans="1:19" ht="105" x14ac:dyDescent="0.25">
      <c r="A501" s="1" t="str">
        <f t="shared" si="22"/>
        <v>2021003050061Contratacion servicios gestion</v>
      </c>
      <c r="B501" s="5" t="s">
        <v>663</v>
      </c>
      <c r="C501" s="21" t="s">
        <v>664</v>
      </c>
      <c r="D501" s="23">
        <v>2021003050061</v>
      </c>
      <c r="E501" s="5" t="s">
        <v>681</v>
      </c>
      <c r="F501" s="24" t="s">
        <v>682</v>
      </c>
      <c r="G501" s="5" t="s">
        <v>684</v>
      </c>
      <c r="H501" s="1">
        <v>1</v>
      </c>
      <c r="I501" s="15">
        <f t="shared" si="24"/>
        <v>0.75</v>
      </c>
      <c r="J501" s="5" t="s">
        <v>27</v>
      </c>
      <c r="K501" s="5">
        <v>12</v>
      </c>
      <c r="L501" s="5" t="s">
        <v>28</v>
      </c>
      <c r="M501" s="16">
        <v>0.3</v>
      </c>
      <c r="N501" s="17">
        <f>+VLOOKUP(A501,[1]Datos!A$2:H$2884,5,FALSE)</f>
        <v>44927</v>
      </c>
      <c r="O501" s="17">
        <f>+VLOOKUP(A501,[1]Datos!A$2:H$2884,6,FALSE)</f>
        <v>45291</v>
      </c>
      <c r="P501" s="18">
        <f>+VLOOKUP(A501,[1]Datos!A$2:H$2884,7,FALSE)</f>
        <v>0.75</v>
      </c>
      <c r="Q501" s="19" t="str">
        <f>+VLOOKUP(A501,[1]Datos!A$2:H$2884,8,FALSE)</f>
        <v>Dado que todas las metas están como 1, se realiza el reporte homologando el 1 a 100% tanto en meta como en cantidad ejecutada para cada una de las actividades.</v>
      </c>
    </row>
    <row r="502" spans="1:19" ht="105" x14ac:dyDescent="0.25">
      <c r="A502" s="1" t="str">
        <f t="shared" si="22"/>
        <v>2021003050061Adec constru manten infraestructura</v>
      </c>
      <c r="B502" s="5" t="s">
        <v>663</v>
      </c>
      <c r="C502" s="21" t="s">
        <v>664</v>
      </c>
      <c r="D502" s="23">
        <v>2021003050061</v>
      </c>
      <c r="E502" s="5" t="s">
        <v>681</v>
      </c>
      <c r="F502" s="24" t="s">
        <v>682</v>
      </c>
      <c r="G502" s="5" t="s">
        <v>685</v>
      </c>
      <c r="H502" s="1">
        <v>1</v>
      </c>
      <c r="I502" s="15">
        <f t="shared" si="24"/>
        <v>0.63</v>
      </c>
      <c r="J502" s="5" t="s">
        <v>27</v>
      </c>
      <c r="K502" s="5">
        <v>12</v>
      </c>
      <c r="L502" s="5" t="s">
        <v>28</v>
      </c>
      <c r="M502" s="16">
        <v>0.42</v>
      </c>
      <c r="N502" s="17">
        <f>+VLOOKUP(A502,[1]Datos!A$2:H$2884,5,FALSE)</f>
        <v>44927</v>
      </c>
      <c r="O502" s="17">
        <f>+VLOOKUP(A502,[1]Datos!A$2:H$2884,6,FALSE)</f>
        <v>45291</v>
      </c>
      <c r="P502" s="18">
        <f>+VLOOKUP(A502,[1]Datos!A$2:H$2884,7,FALSE)</f>
        <v>0.63</v>
      </c>
      <c r="Q502" s="19" t="str">
        <f>+VLOOKUP(A502,[1]Datos!A$2:H$2884,8,FALSE)</f>
        <v>Dado que todas las metas están como 1, se realiza el reporte homologando el 1 a 100% tanto en meta como en cantidad ejecutada para cada una de las actividades.</v>
      </c>
    </row>
    <row r="503" spans="1:19" ht="60" x14ac:dyDescent="0.25">
      <c r="A503" s="1" t="str">
        <f t="shared" si="22"/>
        <v>2021003050062Desarrollo convocatorias SCTeI</v>
      </c>
      <c r="B503" s="5" t="s">
        <v>663</v>
      </c>
      <c r="C503" s="21" t="s">
        <v>664</v>
      </c>
      <c r="D503" s="23">
        <v>2021003050062</v>
      </c>
      <c r="E503" s="5" t="s">
        <v>686</v>
      </c>
      <c r="F503" s="24" t="s">
        <v>687</v>
      </c>
      <c r="G503" s="5" t="s">
        <v>688</v>
      </c>
      <c r="H503" s="1">
        <v>1</v>
      </c>
      <c r="I503" s="15">
        <f t="shared" si="24"/>
        <v>0.47170000000000001</v>
      </c>
      <c r="J503" s="5" t="s">
        <v>27</v>
      </c>
      <c r="K503" s="5">
        <v>12</v>
      </c>
      <c r="L503" s="5" t="s">
        <v>28</v>
      </c>
      <c r="M503" s="16">
        <v>0.33</v>
      </c>
      <c r="N503" s="17">
        <f>+VLOOKUP(A503,[1]Datos!A$2:H$2884,5,FALSE)</f>
        <v>44927</v>
      </c>
      <c r="O503" s="17">
        <f>+VLOOKUP(A503,[1]Datos!A$2:H$2884,6,FALSE)</f>
        <v>45291</v>
      </c>
      <c r="P503" s="18">
        <f>+VLOOKUP(A503,[1]Datos!A$2:H$2884,7,FALSE)</f>
        <v>0.47170000000000001</v>
      </c>
      <c r="Q503" s="19" t="str">
        <f>+VLOOKUP(A503,[1]Datos!A$2:H$2884,8,FALSE)</f>
        <v>Dado que todas las metas están como 1, se realiza el reporte homologando el 1 a 100% tanto en meta como en cantidad ejecutada para cada una de las actividades.</v>
      </c>
      <c r="R503" s="36">
        <v>260000000</v>
      </c>
      <c r="S503" s="36">
        <v>0</v>
      </c>
    </row>
    <row r="504" spans="1:19" ht="90" x14ac:dyDescent="0.25">
      <c r="A504" s="1" t="str">
        <f t="shared" si="22"/>
        <v>2021003050063Gestión contratación cátedra</v>
      </c>
      <c r="B504" s="5" t="s">
        <v>663</v>
      </c>
      <c r="C504" s="21" t="s">
        <v>664</v>
      </c>
      <c r="D504" s="23">
        <v>2021003050063</v>
      </c>
      <c r="E504" s="5" t="s">
        <v>689</v>
      </c>
      <c r="F504" s="24" t="s">
        <v>690</v>
      </c>
      <c r="G504" s="5" t="s">
        <v>691</v>
      </c>
      <c r="H504" s="1">
        <v>1</v>
      </c>
      <c r="I504" s="15">
        <f t="shared" si="24"/>
        <v>0.73</v>
      </c>
      <c r="J504" s="5" t="s">
        <v>27</v>
      </c>
      <c r="K504" s="5">
        <v>12</v>
      </c>
      <c r="L504" s="5" t="s">
        <v>28</v>
      </c>
      <c r="M504" s="16">
        <v>0.42</v>
      </c>
      <c r="N504" s="17">
        <f>+VLOOKUP(A504,[1]Datos!A$2:H$2884,5,FALSE)</f>
        <v>44927</v>
      </c>
      <c r="O504" s="17">
        <f>+VLOOKUP(A504,[1]Datos!A$2:H$2884,6,FALSE)</f>
        <v>45291</v>
      </c>
      <c r="P504" s="18">
        <f>+VLOOKUP(A504,[1]Datos!A$2:H$2884,7,FALSE)</f>
        <v>0.73</v>
      </c>
      <c r="Q504" s="19" t="str">
        <f>+VLOOKUP(A504,[1]Datos!A$2:H$2884,8,FALSE)</f>
        <v>Dado que todas las metas están como 1, se realiza el reporte homologando el 1 a 100% tanto en meta como en cantidad ejecutada para cada una de las actividades.</v>
      </c>
      <c r="R504" s="36">
        <v>57439230290</v>
      </c>
      <c r="S504" s="36">
        <v>43859701643</v>
      </c>
    </row>
    <row r="505" spans="1:19" ht="90" x14ac:dyDescent="0.25">
      <c r="A505" s="1" t="str">
        <f t="shared" si="22"/>
        <v>2021003050063Gestión estrategias acceso permanencia</v>
      </c>
      <c r="B505" s="5" t="s">
        <v>663</v>
      </c>
      <c r="C505" s="21" t="s">
        <v>664</v>
      </c>
      <c r="D505" s="23">
        <v>2021003050063</v>
      </c>
      <c r="E505" s="5" t="s">
        <v>689</v>
      </c>
      <c r="F505" s="24" t="s">
        <v>690</v>
      </c>
      <c r="G505" s="5" t="s">
        <v>692</v>
      </c>
      <c r="H505" s="1">
        <v>1</v>
      </c>
      <c r="I505" s="15">
        <f t="shared" si="24"/>
        <v>0.73</v>
      </c>
      <c r="J505" s="5" t="s">
        <v>27</v>
      </c>
      <c r="K505" s="5">
        <v>12</v>
      </c>
      <c r="L505" s="5" t="s">
        <v>28</v>
      </c>
      <c r="M505" s="16">
        <v>0.44</v>
      </c>
      <c r="N505" s="17">
        <f>+VLOOKUP(A505,[1]Datos!A$2:H$2884,5,FALSE)</f>
        <v>44927</v>
      </c>
      <c r="O505" s="17">
        <f>+VLOOKUP(A505,[1]Datos!A$2:H$2884,6,FALSE)</f>
        <v>45291</v>
      </c>
      <c r="P505" s="18">
        <f>+VLOOKUP(A505,[1]Datos!A$2:H$2884,7,FALSE)</f>
        <v>0.73</v>
      </c>
      <c r="Q505" s="19" t="str">
        <f>+VLOOKUP(A505,[1]Datos!A$2:H$2884,8,FALSE)</f>
        <v>Dado que todas las metas están como 1, se realiza el reporte homologando el 1 a 100% tanto en meta como en cantidad ejecutada para cada una de las actividades.</v>
      </c>
    </row>
    <row r="506" spans="1:19" ht="105" x14ac:dyDescent="0.25">
      <c r="A506" s="1" t="str">
        <f t="shared" si="22"/>
        <v>2021003050066Incrementar oferta y presencia regiones</v>
      </c>
      <c r="B506" s="5" t="s">
        <v>663</v>
      </c>
      <c r="C506" s="21" t="s">
        <v>664</v>
      </c>
      <c r="D506" s="23">
        <v>2021003050066</v>
      </c>
      <c r="E506" s="5" t="s">
        <v>693</v>
      </c>
      <c r="F506" s="24" t="s">
        <v>694</v>
      </c>
      <c r="G506" s="5" t="s">
        <v>695</v>
      </c>
      <c r="H506" s="1">
        <v>1</v>
      </c>
      <c r="I506" s="15">
        <f t="shared" si="24"/>
        <v>0.73</v>
      </c>
      <c r="J506" s="5" t="s">
        <v>27</v>
      </c>
      <c r="K506" s="5">
        <v>12</v>
      </c>
      <c r="L506" s="5" t="s">
        <v>28</v>
      </c>
      <c r="M506" s="16">
        <v>0.52</v>
      </c>
      <c r="N506" s="17">
        <f>+VLOOKUP(A506,[1]Datos!A$2:H$2884,5,FALSE)</f>
        <v>44927</v>
      </c>
      <c r="O506" s="17">
        <f>+VLOOKUP(A506,[1]Datos!A$2:H$2884,6,FALSE)</f>
        <v>45291</v>
      </c>
      <c r="P506" s="18">
        <f>+VLOOKUP(A506,[1]Datos!A$2:H$2884,7,FALSE)</f>
        <v>0.73</v>
      </c>
      <c r="Q506" s="19" t="str">
        <f>+VLOOKUP(A506,[1]Datos!A$2:H$2884,8,FALSE)</f>
        <v>Dado que todas las metas están como 1, se realiza el reporte homologando el 1 a 100% tanto en meta como en cantidad ejecutada para cada una de las actividades.</v>
      </c>
      <c r="R506" s="36">
        <v>100000000</v>
      </c>
      <c r="S506" s="36">
        <v>63239613</v>
      </c>
    </row>
    <row r="507" spans="1:19" ht="105" x14ac:dyDescent="0.25">
      <c r="A507" s="1" t="str">
        <f t="shared" si="22"/>
        <v>2021003050066Gestionar capacitación docencia</v>
      </c>
      <c r="B507" s="5" t="s">
        <v>663</v>
      </c>
      <c r="C507" s="21" t="s">
        <v>664</v>
      </c>
      <c r="D507" s="23">
        <v>2021003050066</v>
      </c>
      <c r="E507" s="5" t="s">
        <v>693</v>
      </c>
      <c r="F507" s="24" t="s">
        <v>694</v>
      </c>
      <c r="G507" s="5" t="s">
        <v>696</v>
      </c>
      <c r="H507" s="1">
        <v>1</v>
      </c>
      <c r="I507" s="15">
        <f t="shared" si="24"/>
        <v>0.83</v>
      </c>
      <c r="J507" s="5" t="s">
        <v>27</v>
      </c>
      <c r="K507" s="5">
        <v>12</v>
      </c>
      <c r="L507" s="5" t="s">
        <v>28</v>
      </c>
      <c r="M507" s="16">
        <v>0.68</v>
      </c>
      <c r="N507" s="17">
        <f>+VLOOKUP(A507,[1]Datos!A$2:H$2884,5,FALSE)</f>
        <v>44927</v>
      </c>
      <c r="O507" s="17">
        <f>+VLOOKUP(A507,[1]Datos!A$2:H$2884,6,FALSE)</f>
        <v>45291</v>
      </c>
      <c r="P507" s="18">
        <f>+VLOOKUP(A507,[1]Datos!A$2:H$2884,7,FALSE)</f>
        <v>0.83</v>
      </c>
      <c r="Q507" s="19" t="str">
        <f>+VLOOKUP(A507,[1]Datos!A$2:H$2884,8,FALSE)</f>
        <v>Dado que todas las metas están como 1, se realiza el reporte homologando el 1 a 100% tanto en meta como en cantidad ejecutada para cada una de las actividades.</v>
      </c>
    </row>
    <row r="508" spans="1:19" ht="105" x14ac:dyDescent="0.25">
      <c r="A508" s="1" t="str">
        <f t="shared" si="22"/>
        <v>2021003050066Gestionar estrategias aula taller</v>
      </c>
      <c r="B508" s="5" t="s">
        <v>663</v>
      </c>
      <c r="C508" s="21" t="s">
        <v>664</v>
      </c>
      <c r="D508" s="23">
        <v>2021003050066</v>
      </c>
      <c r="E508" s="5" t="s">
        <v>693</v>
      </c>
      <c r="F508" s="24" t="s">
        <v>694</v>
      </c>
      <c r="G508" s="5" t="s">
        <v>697</v>
      </c>
      <c r="H508" s="1">
        <v>1</v>
      </c>
      <c r="I508" s="15">
        <f t="shared" si="24"/>
        <v>0.92479999999999996</v>
      </c>
      <c r="J508" s="5" t="s">
        <v>27</v>
      </c>
      <c r="K508" s="5">
        <v>12</v>
      </c>
      <c r="L508" s="5" t="s">
        <v>28</v>
      </c>
      <c r="M508" s="16">
        <v>0.77</v>
      </c>
      <c r="N508" s="17">
        <f>+VLOOKUP(A508,[1]Datos!A$2:H$2884,5,FALSE)</f>
        <v>44927</v>
      </c>
      <c r="O508" s="17">
        <f>+VLOOKUP(A508,[1]Datos!A$2:H$2884,6,FALSE)</f>
        <v>45291</v>
      </c>
      <c r="P508" s="18">
        <f>+VLOOKUP(A508,[1]Datos!A$2:H$2884,7,FALSE)</f>
        <v>0.92479999999999996</v>
      </c>
      <c r="Q508" s="19" t="str">
        <f>+VLOOKUP(A508,[1]Datos!A$2:H$2884,8,FALSE)</f>
        <v>Dado que todas las metas están como 1, se realiza el reporte homologando el 1 a 100% tanto en meta como en cantidad ejecutada para cada una de las actividades.</v>
      </c>
    </row>
    <row r="509" spans="1:19" ht="60" x14ac:dyDescent="0.25">
      <c r="A509" s="1" t="str">
        <f t="shared" si="22"/>
        <v>2020003050114Gastos generales</v>
      </c>
      <c r="B509" s="5" t="s">
        <v>698</v>
      </c>
      <c r="C509" s="21" t="s">
        <v>699</v>
      </c>
      <c r="D509" s="20">
        <v>2020003050114</v>
      </c>
      <c r="E509" s="5" t="s">
        <v>700</v>
      </c>
      <c r="F509" s="5" t="s">
        <v>701</v>
      </c>
      <c r="G509" s="5" t="s">
        <v>702</v>
      </c>
      <c r="H509" s="1">
        <v>1</v>
      </c>
      <c r="I509" s="15">
        <f t="shared" si="24"/>
        <v>1</v>
      </c>
      <c r="J509" s="21" t="s">
        <v>27</v>
      </c>
      <c r="K509" s="21">
        <v>12</v>
      </c>
      <c r="L509" s="21" t="s">
        <v>28</v>
      </c>
      <c r="M509" s="16">
        <v>0</v>
      </c>
      <c r="N509" s="17">
        <f>+VLOOKUP(A509,[1]Datos!A$2:H$2884,5,FALSE)</f>
        <v>0</v>
      </c>
      <c r="O509" s="17">
        <f>+VLOOKUP(A509,[1]Datos!A$2:H$2884,6,FALSE)</f>
        <v>0</v>
      </c>
      <c r="P509" s="18">
        <f>+VLOOKUP(A509,[1]Datos!A$2:H$2884,7,FALSE)</f>
        <v>1</v>
      </c>
      <c r="Q509" s="19">
        <f>+VLOOKUP(A509,[1]Datos!A$2:H$2884,8,FALSE)</f>
        <v>0</v>
      </c>
      <c r="R509" s="36">
        <v>39353501507</v>
      </c>
      <c r="S509" s="36">
        <v>19714051744</v>
      </c>
    </row>
    <row r="510" spans="1:19" ht="60" x14ac:dyDescent="0.25">
      <c r="A510" s="1" t="str">
        <f t="shared" si="22"/>
        <v>2020003050114Bonos pensionales</v>
      </c>
      <c r="B510" s="5" t="s">
        <v>698</v>
      </c>
      <c r="C510" s="21" t="s">
        <v>699</v>
      </c>
      <c r="D510" s="20">
        <v>2020003050114</v>
      </c>
      <c r="E510" s="5" t="s">
        <v>700</v>
      </c>
      <c r="F510" s="5" t="s">
        <v>701</v>
      </c>
      <c r="G510" s="5" t="s">
        <v>703</v>
      </c>
      <c r="H510" s="1">
        <v>3</v>
      </c>
      <c r="I510" s="15">
        <f t="shared" si="24"/>
        <v>1</v>
      </c>
      <c r="J510" s="21" t="s">
        <v>27</v>
      </c>
      <c r="K510" s="21">
        <v>12</v>
      </c>
      <c r="L510" s="21" t="s">
        <v>28</v>
      </c>
      <c r="M510" s="16">
        <v>0</v>
      </c>
      <c r="N510" s="17">
        <f>+VLOOKUP(A510,[1]Datos!A$2:H$2884,5,FALSE)</f>
        <v>0</v>
      </c>
      <c r="O510" s="17">
        <f>+VLOOKUP(A510,[1]Datos!A$2:H$2884,6,FALSE)</f>
        <v>0</v>
      </c>
      <c r="P510" s="18">
        <f>+VLOOKUP(A510,[1]Datos!A$2:H$2884,7,FALSE)</f>
        <v>3</v>
      </c>
      <c r="Q510" s="19">
        <f>+VLOOKUP(A510,[1]Datos!A$2:H$2884,8,FALSE)</f>
        <v>0</v>
      </c>
    </row>
    <row r="511" spans="1:19" ht="60" x14ac:dyDescent="0.25">
      <c r="A511" s="1" t="str">
        <f t="shared" si="22"/>
        <v>2020003050114Plan de Bibliotecas</v>
      </c>
      <c r="B511" s="5" t="s">
        <v>698</v>
      </c>
      <c r="C511" s="21" t="s">
        <v>699</v>
      </c>
      <c r="D511" s="20">
        <v>2020003050114</v>
      </c>
      <c r="E511" s="5" t="s">
        <v>700</v>
      </c>
      <c r="F511" s="5" t="s">
        <v>701</v>
      </c>
      <c r="G511" s="5" t="s">
        <v>704</v>
      </c>
      <c r="H511" s="1">
        <v>1</v>
      </c>
      <c r="I511" s="15">
        <f t="shared" si="24"/>
        <v>1</v>
      </c>
      <c r="J511" s="21" t="s">
        <v>27</v>
      </c>
      <c r="K511" s="21">
        <v>12</v>
      </c>
      <c r="L511" s="21" t="s">
        <v>28</v>
      </c>
      <c r="M511" s="16">
        <v>0.6</v>
      </c>
      <c r="N511" s="17" t="str">
        <f>+VLOOKUP(A511,[1]Datos!A$2:H$2884,5,FALSE)</f>
        <v>2.03.2023</v>
      </c>
      <c r="O511" s="17">
        <f>+VLOOKUP(A511,[1]Datos!A$2:H$2884,6,FALSE)</f>
        <v>45290</v>
      </c>
      <c r="P511" s="18">
        <f>+VLOOKUP(A511,[1]Datos!A$2:H$2884,7,FALSE)</f>
        <v>1</v>
      </c>
      <c r="Q511" s="19" t="str">
        <f>+VLOOKUP(A511,[1]Datos!A$2:H$2884,8,FALSE)</f>
        <v>Actividades adquisición de bases de datos</v>
      </c>
    </row>
    <row r="512" spans="1:19" ht="60" x14ac:dyDescent="0.25">
      <c r="A512" s="1" t="str">
        <f t="shared" si="22"/>
        <v>2020003050114Actualización tecnológica</v>
      </c>
      <c r="B512" s="5" t="s">
        <v>698</v>
      </c>
      <c r="C512" s="21" t="s">
        <v>699</v>
      </c>
      <c r="D512" s="20">
        <v>2020003050114</v>
      </c>
      <c r="E512" s="5" t="s">
        <v>700</v>
      </c>
      <c r="F512" s="5" t="s">
        <v>701</v>
      </c>
      <c r="G512" s="5" t="s">
        <v>705</v>
      </c>
      <c r="H512" s="1">
        <v>2</v>
      </c>
      <c r="I512" s="15">
        <f t="shared" si="24"/>
        <v>1</v>
      </c>
      <c r="J512" s="21" t="s">
        <v>27</v>
      </c>
      <c r="K512" s="21">
        <v>12</v>
      </c>
      <c r="L512" s="21" t="s">
        <v>28</v>
      </c>
      <c r="M512" s="16">
        <v>0</v>
      </c>
      <c r="N512" s="17">
        <f>+VLOOKUP(A512,[1]Datos!A$2:H$2884,5,FALSE)</f>
        <v>0</v>
      </c>
      <c r="O512" s="17">
        <f>+VLOOKUP(A512,[1]Datos!A$2:H$2884,6,FALSE)</f>
        <v>0</v>
      </c>
      <c r="P512" s="18">
        <f>+VLOOKUP(A512,[1]Datos!A$2:H$2884,7,FALSE)</f>
        <v>2</v>
      </c>
      <c r="Q512" s="19">
        <f>+VLOOKUP(A512,[1]Datos!A$2:H$2884,8,FALSE)</f>
        <v>0</v>
      </c>
    </row>
    <row r="513" spans="1:19" ht="60" x14ac:dyDescent="0.25">
      <c r="A513" s="1" t="str">
        <f t="shared" si="22"/>
        <v>2020003050114Aportes parafiscales</v>
      </c>
      <c r="B513" s="5" t="s">
        <v>698</v>
      </c>
      <c r="C513" s="21" t="s">
        <v>699</v>
      </c>
      <c r="D513" s="20">
        <v>2020003050114</v>
      </c>
      <c r="E513" s="5" t="s">
        <v>700</v>
      </c>
      <c r="F513" s="5" t="s">
        <v>701</v>
      </c>
      <c r="G513" s="5" t="s">
        <v>706</v>
      </c>
      <c r="H513" s="1">
        <v>1</v>
      </c>
      <c r="I513" s="15">
        <f t="shared" si="24"/>
        <v>1</v>
      </c>
      <c r="J513" s="21" t="s">
        <v>27</v>
      </c>
      <c r="K513" s="21">
        <v>12</v>
      </c>
      <c r="L513" s="21" t="s">
        <v>28</v>
      </c>
      <c r="M513" s="16">
        <v>0</v>
      </c>
      <c r="N513" s="17">
        <f>+VLOOKUP(A513,[1]Datos!A$2:H$2884,5,FALSE)</f>
        <v>0</v>
      </c>
      <c r="O513" s="17">
        <f>+VLOOKUP(A513,[1]Datos!A$2:H$2884,6,FALSE)</f>
        <v>0</v>
      </c>
      <c r="P513" s="18">
        <f>+VLOOKUP(A513,[1]Datos!A$2:H$2884,7,FALSE)</f>
        <v>1</v>
      </c>
      <c r="Q513" s="19">
        <f>+VLOOKUP(A513,[1]Datos!A$2:H$2884,8,FALSE)</f>
        <v>0</v>
      </c>
    </row>
    <row r="514" spans="1:19" ht="60" x14ac:dyDescent="0.25">
      <c r="A514" s="1" t="str">
        <f t="shared" si="22"/>
        <v>2020003050114Nóminas</v>
      </c>
      <c r="B514" s="5" t="s">
        <v>698</v>
      </c>
      <c r="C514" s="21" t="s">
        <v>699</v>
      </c>
      <c r="D514" s="20">
        <v>2020003050114</v>
      </c>
      <c r="E514" s="5" t="s">
        <v>700</v>
      </c>
      <c r="F514" s="5" t="s">
        <v>701</v>
      </c>
      <c r="G514" s="5" t="s">
        <v>707</v>
      </c>
      <c r="H514" s="1">
        <v>2000</v>
      </c>
      <c r="I514" s="15">
        <f t="shared" si="24"/>
        <v>0.9</v>
      </c>
      <c r="J514" s="21" t="s">
        <v>44</v>
      </c>
      <c r="K514" s="21">
        <v>12</v>
      </c>
      <c r="L514" s="21" t="s">
        <v>28</v>
      </c>
      <c r="M514" s="16">
        <v>2000</v>
      </c>
      <c r="N514" s="17" t="str">
        <f>+VLOOKUP(A514,[1]Datos!A$2:H$2884,5,FALSE)</f>
        <v>31.01.2023</v>
      </c>
      <c r="O514" s="17">
        <f>+VLOOKUP(A514,[1]Datos!A$2:H$2884,6,FALSE)</f>
        <v>45290</v>
      </c>
      <c r="P514" s="18">
        <f>+VLOOKUP(A514,[1]Datos!A$2:H$2884,7,FALSE)</f>
        <v>1800</v>
      </c>
      <c r="Q514" s="19">
        <f>+VLOOKUP(A514,[1]Datos!A$2:H$2884,8,FALSE)</f>
        <v>0</v>
      </c>
    </row>
    <row r="515" spans="1:19" ht="60" x14ac:dyDescent="0.25">
      <c r="A515" s="1" t="str">
        <f t="shared" si="22"/>
        <v>2020003050114Impresos y Publicaciones</v>
      </c>
      <c r="B515" s="5" t="s">
        <v>698</v>
      </c>
      <c r="C515" s="21" t="s">
        <v>699</v>
      </c>
      <c r="D515" s="20">
        <v>2020003050114</v>
      </c>
      <c r="E515" s="5" t="s">
        <v>700</v>
      </c>
      <c r="F515" s="5" t="s">
        <v>701</v>
      </c>
      <c r="G515" s="5" t="s">
        <v>708</v>
      </c>
      <c r="H515" s="1">
        <v>1</v>
      </c>
      <c r="I515" s="15">
        <f t="shared" si="24"/>
        <v>0</v>
      </c>
      <c r="J515" s="21" t="s">
        <v>27</v>
      </c>
      <c r="K515" s="21">
        <v>12</v>
      </c>
      <c r="L515" s="21" t="s">
        <v>28</v>
      </c>
      <c r="M515" s="16">
        <v>0</v>
      </c>
      <c r="N515" s="17">
        <f>+VLOOKUP(A515,[1]Datos!A$2:H$2884,5,FALSE)</f>
        <v>0</v>
      </c>
      <c r="O515" s="17">
        <f>+VLOOKUP(A515,[1]Datos!A$2:H$2884,6,FALSE)</f>
        <v>0</v>
      </c>
      <c r="P515" s="18">
        <f>+VLOOKUP(A515,[1]Datos!A$2:H$2884,7,FALSE)</f>
        <v>0</v>
      </c>
      <c r="Q515" s="19">
        <f>+VLOOKUP(A515,[1]Datos!A$2:H$2884,8,FALSE)</f>
        <v>0</v>
      </c>
    </row>
    <row r="516" spans="1:19" ht="60" x14ac:dyDescent="0.25">
      <c r="A516" s="1" t="str">
        <f t="shared" si="22"/>
        <v>2020003050114Servicios Públicos</v>
      </c>
      <c r="B516" s="5" t="s">
        <v>698</v>
      </c>
      <c r="C516" s="21" t="s">
        <v>699</v>
      </c>
      <c r="D516" s="20">
        <v>2020003050114</v>
      </c>
      <c r="E516" s="5" t="s">
        <v>700</v>
      </c>
      <c r="F516" s="5" t="s">
        <v>701</v>
      </c>
      <c r="G516" s="5" t="s">
        <v>709</v>
      </c>
      <c r="H516" s="1">
        <v>1</v>
      </c>
      <c r="I516" s="15">
        <f t="shared" si="24"/>
        <v>0</v>
      </c>
      <c r="J516" s="21" t="s">
        <v>27</v>
      </c>
      <c r="K516" s="21">
        <v>12</v>
      </c>
      <c r="L516" s="21" t="s">
        <v>28</v>
      </c>
      <c r="M516" s="16">
        <v>0</v>
      </c>
      <c r="N516" s="17">
        <f>+VLOOKUP(A516,[1]Datos!A$2:H$2884,5,FALSE)</f>
        <v>0</v>
      </c>
      <c r="O516" s="17">
        <f>+VLOOKUP(A516,[1]Datos!A$2:H$2884,6,FALSE)</f>
        <v>0</v>
      </c>
      <c r="P516" s="18">
        <f>+VLOOKUP(A516,[1]Datos!A$2:H$2884,7,FALSE)</f>
        <v>0</v>
      </c>
      <c r="Q516" s="19">
        <f>+VLOOKUP(A516,[1]Datos!A$2:H$2884,8,FALSE)</f>
        <v>0</v>
      </c>
    </row>
    <row r="517" spans="1:19" ht="60" x14ac:dyDescent="0.25">
      <c r="A517" s="1" t="str">
        <f t="shared" si="22"/>
        <v>2020003050114Materiales y Suministros</v>
      </c>
      <c r="B517" s="5" t="s">
        <v>698</v>
      </c>
      <c r="C517" s="21" t="s">
        <v>699</v>
      </c>
      <c r="D517" s="20">
        <v>2020003050114</v>
      </c>
      <c r="E517" s="5" t="s">
        <v>700</v>
      </c>
      <c r="F517" s="5" t="s">
        <v>701</v>
      </c>
      <c r="G517" s="5" t="s">
        <v>710</v>
      </c>
      <c r="H517" s="1">
        <v>1</v>
      </c>
      <c r="I517" s="15">
        <f t="shared" si="24"/>
        <v>0</v>
      </c>
      <c r="J517" s="21" t="s">
        <v>27</v>
      </c>
      <c r="K517" s="21">
        <v>12</v>
      </c>
      <c r="L517" s="21" t="s">
        <v>28</v>
      </c>
      <c r="M517" s="16">
        <v>0</v>
      </c>
      <c r="N517" s="17">
        <f>+VLOOKUP(A517,[1]Datos!A$2:H$2884,5,FALSE)</f>
        <v>0</v>
      </c>
      <c r="O517" s="17">
        <f>+VLOOKUP(A517,[1]Datos!A$2:H$2884,6,FALSE)</f>
        <v>0</v>
      </c>
      <c r="P517" s="18">
        <f>+VLOOKUP(A517,[1]Datos!A$2:H$2884,7,FALSE)</f>
        <v>0</v>
      </c>
      <c r="Q517" s="19">
        <f>+VLOOKUP(A517,[1]Datos!A$2:H$2884,8,FALSE)</f>
        <v>0</v>
      </c>
    </row>
    <row r="518" spans="1:19" ht="45" x14ac:dyDescent="0.25">
      <c r="A518" s="1" t="str">
        <f t="shared" si="22"/>
        <v>2020003050116Gestión amb y paisajísmo</v>
      </c>
      <c r="B518" s="5" t="s">
        <v>698</v>
      </c>
      <c r="C518" s="21" t="s">
        <v>699</v>
      </c>
      <c r="D518" s="20">
        <v>2020003050116</v>
      </c>
      <c r="E518" s="5" t="s">
        <v>711</v>
      </c>
      <c r="F518" s="5" t="s">
        <v>712</v>
      </c>
      <c r="G518" s="5" t="s">
        <v>713</v>
      </c>
      <c r="H518" s="1">
        <v>1</v>
      </c>
      <c r="I518" s="15">
        <f t="shared" si="24"/>
        <v>0</v>
      </c>
      <c r="J518" s="21" t="s">
        <v>27</v>
      </c>
      <c r="K518" s="21">
        <v>12</v>
      </c>
      <c r="L518" s="21" t="s">
        <v>28</v>
      </c>
      <c r="M518" s="16">
        <v>0</v>
      </c>
      <c r="N518" s="17">
        <f>+VLOOKUP(A518,[1]Datos!A$2:H$2884,5,FALSE)</f>
        <v>0</v>
      </c>
      <c r="O518" s="17">
        <f>+VLOOKUP(A518,[1]Datos!A$2:H$2884,6,FALSE)</f>
        <v>0</v>
      </c>
      <c r="P518" s="18">
        <f>+VLOOKUP(A518,[1]Datos!A$2:H$2884,7,FALSE)</f>
        <v>0</v>
      </c>
      <c r="Q518" s="19">
        <f>+VLOOKUP(A518,[1]Datos!A$2:H$2884,8,FALSE)</f>
        <v>0</v>
      </c>
      <c r="R518" s="36">
        <v>9090973945</v>
      </c>
      <c r="S518" s="36">
        <v>0</v>
      </c>
    </row>
    <row r="519" spans="1:19" ht="45" x14ac:dyDescent="0.25">
      <c r="A519" s="1" t="str">
        <f t="shared" ref="A519:A582" si="25">+CONCATENATE(D519,G519)</f>
        <v>2020003050116Control de Acceso</v>
      </c>
      <c r="B519" s="5" t="s">
        <v>698</v>
      </c>
      <c r="C519" s="21" t="s">
        <v>699</v>
      </c>
      <c r="D519" s="20">
        <v>2020003050116</v>
      </c>
      <c r="E519" s="5" t="s">
        <v>711</v>
      </c>
      <c r="F519" s="5" t="s">
        <v>712</v>
      </c>
      <c r="G519" s="5" t="s">
        <v>714</v>
      </c>
      <c r="H519" s="1">
        <v>1</v>
      </c>
      <c r="I519" s="15">
        <f t="shared" si="24"/>
        <v>1</v>
      </c>
      <c r="J519" s="21" t="s">
        <v>27</v>
      </c>
      <c r="K519" s="21">
        <v>12</v>
      </c>
      <c r="L519" s="21" t="s">
        <v>28</v>
      </c>
      <c r="M519" s="16">
        <v>0</v>
      </c>
      <c r="N519" s="17">
        <f>+VLOOKUP(A519,[1]Datos!A$2:H$2884,5,FALSE)</f>
        <v>0</v>
      </c>
      <c r="O519" s="17">
        <f>+VLOOKUP(A519,[1]Datos!A$2:H$2884,6,FALSE)</f>
        <v>0</v>
      </c>
      <c r="P519" s="18">
        <f>+VLOOKUP(A519,[1]Datos!A$2:H$2884,7,FALSE)</f>
        <v>1</v>
      </c>
      <c r="Q519" s="19">
        <f>+VLOOKUP(A519,[1]Datos!A$2:H$2884,8,FALSE)</f>
        <v>0</v>
      </c>
    </row>
    <row r="520" spans="1:19" ht="45" x14ac:dyDescent="0.25">
      <c r="A520" s="1" t="str">
        <f t="shared" si="25"/>
        <v>2020003050116Seguridad Fisica electró</v>
      </c>
      <c r="B520" s="5" t="s">
        <v>698</v>
      </c>
      <c r="C520" s="21" t="s">
        <v>699</v>
      </c>
      <c r="D520" s="20">
        <v>2020003050116</v>
      </c>
      <c r="E520" s="5" t="s">
        <v>711</v>
      </c>
      <c r="F520" s="5" t="s">
        <v>712</v>
      </c>
      <c r="G520" s="5" t="s">
        <v>715</v>
      </c>
      <c r="H520" s="1">
        <v>1</v>
      </c>
      <c r="I520" s="15">
        <f t="shared" si="24"/>
        <v>1</v>
      </c>
      <c r="J520" s="21" t="s">
        <v>27</v>
      </c>
      <c r="K520" s="21">
        <v>12</v>
      </c>
      <c r="L520" s="21" t="s">
        <v>28</v>
      </c>
      <c r="M520" s="16">
        <v>0</v>
      </c>
      <c r="N520" s="17">
        <f>+VLOOKUP(A520,[1]Datos!A$2:H$2884,5,FALSE)</f>
        <v>0</v>
      </c>
      <c r="O520" s="17">
        <f>+VLOOKUP(A520,[1]Datos!A$2:H$2884,6,FALSE)</f>
        <v>0</v>
      </c>
      <c r="P520" s="18">
        <f>+VLOOKUP(A520,[1]Datos!A$2:H$2884,7,FALSE)</f>
        <v>1</v>
      </c>
      <c r="Q520" s="19">
        <f>+VLOOKUP(A520,[1]Datos!A$2:H$2884,8,FALSE)</f>
        <v>0</v>
      </c>
    </row>
    <row r="521" spans="1:19" ht="45" x14ac:dyDescent="0.25">
      <c r="A521" s="1" t="str">
        <f t="shared" si="25"/>
        <v>2020003050116Manteni Sedes Alternas</v>
      </c>
      <c r="B521" s="5" t="s">
        <v>698</v>
      </c>
      <c r="C521" s="21" t="s">
        <v>699</v>
      </c>
      <c r="D521" s="20">
        <v>2020003050116</v>
      </c>
      <c r="E521" s="5" t="s">
        <v>711</v>
      </c>
      <c r="F521" s="5" t="s">
        <v>712</v>
      </c>
      <c r="G521" s="5" t="s">
        <v>716</v>
      </c>
      <c r="H521" s="1">
        <v>4</v>
      </c>
      <c r="I521" s="15">
        <f t="shared" si="24"/>
        <v>0</v>
      </c>
      <c r="J521" s="21" t="s">
        <v>27</v>
      </c>
      <c r="K521" s="21">
        <v>12</v>
      </c>
      <c r="L521" s="21" t="s">
        <v>28</v>
      </c>
      <c r="M521" s="16">
        <v>0</v>
      </c>
      <c r="N521" s="17">
        <f>+VLOOKUP(A521,[1]Datos!A$2:H$2884,5,FALSE)</f>
        <v>0</v>
      </c>
      <c r="O521" s="17">
        <f>+VLOOKUP(A521,[1]Datos!A$2:H$2884,6,FALSE)</f>
        <v>0</v>
      </c>
      <c r="P521" s="18">
        <f>+VLOOKUP(A521,[1]Datos!A$2:H$2884,7,FALSE)</f>
        <v>0</v>
      </c>
      <c r="Q521" s="19">
        <f>+VLOOKUP(A521,[1]Datos!A$2:H$2884,8,FALSE)</f>
        <v>0</v>
      </c>
    </row>
    <row r="522" spans="1:19" ht="45" x14ac:dyDescent="0.25">
      <c r="A522" s="1" t="str">
        <f t="shared" si="25"/>
        <v>2020003050116Aseo Sosten Instalacion</v>
      </c>
      <c r="B522" s="5" t="s">
        <v>698</v>
      </c>
      <c r="C522" s="21" t="s">
        <v>699</v>
      </c>
      <c r="D522" s="20">
        <v>2020003050116</v>
      </c>
      <c r="E522" s="5" t="s">
        <v>711</v>
      </c>
      <c r="F522" s="5" t="s">
        <v>712</v>
      </c>
      <c r="G522" s="5" t="s">
        <v>717</v>
      </c>
      <c r="H522" s="1">
        <v>1</v>
      </c>
      <c r="I522" s="15">
        <f t="shared" si="24"/>
        <v>0</v>
      </c>
      <c r="J522" s="21" t="s">
        <v>27</v>
      </c>
      <c r="K522" s="21">
        <v>12</v>
      </c>
      <c r="L522" s="21" t="s">
        <v>28</v>
      </c>
      <c r="M522" s="16">
        <v>0</v>
      </c>
      <c r="N522" s="17">
        <f>+VLOOKUP(A522,[1]Datos!A$2:H$2884,5,FALSE)</f>
        <v>0</v>
      </c>
      <c r="O522" s="17">
        <f>+VLOOKUP(A522,[1]Datos!A$2:H$2884,6,FALSE)</f>
        <v>0</v>
      </c>
      <c r="P522" s="18">
        <f>+VLOOKUP(A522,[1]Datos!A$2:H$2884,7,FALSE)</f>
        <v>0</v>
      </c>
      <c r="Q522" s="19">
        <f>+VLOOKUP(A522,[1]Datos!A$2:H$2884,8,FALSE)</f>
        <v>0</v>
      </c>
    </row>
    <row r="523" spans="1:19" ht="45" x14ac:dyDescent="0.25">
      <c r="A523" s="1" t="str">
        <f t="shared" si="25"/>
        <v>2020003050116Manteni Infraestru Física</v>
      </c>
      <c r="B523" s="5" t="s">
        <v>698</v>
      </c>
      <c r="C523" s="21" t="s">
        <v>699</v>
      </c>
      <c r="D523" s="20">
        <v>2020003050116</v>
      </c>
      <c r="E523" s="5" t="s">
        <v>711</v>
      </c>
      <c r="F523" s="5" t="s">
        <v>712</v>
      </c>
      <c r="G523" s="5" t="s">
        <v>718</v>
      </c>
      <c r="H523" s="1">
        <v>1</v>
      </c>
      <c r="I523" s="15">
        <f t="shared" si="24"/>
        <v>0</v>
      </c>
      <c r="J523" s="21" t="s">
        <v>27</v>
      </c>
      <c r="K523" s="21">
        <v>12</v>
      </c>
      <c r="L523" s="21" t="s">
        <v>28</v>
      </c>
      <c r="M523" s="16">
        <v>0</v>
      </c>
      <c r="N523" s="17">
        <f>+VLOOKUP(A523,[1]Datos!A$2:H$2884,5,FALSE)</f>
        <v>0</v>
      </c>
      <c r="O523" s="17">
        <f>+VLOOKUP(A523,[1]Datos!A$2:H$2884,6,FALSE)</f>
        <v>0</v>
      </c>
      <c r="P523" s="18">
        <f>+VLOOKUP(A523,[1]Datos!A$2:H$2884,7,FALSE)</f>
        <v>0</v>
      </c>
      <c r="Q523" s="19">
        <f>+VLOOKUP(A523,[1]Datos!A$2:H$2884,8,FALSE)</f>
        <v>0</v>
      </c>
    </row>
    <row r="524" spans="1:19" ht="45" x14ac:dyDescent="0.25">
      <c r="A524" s="1" t="str">
        <f t="shared" si="25"/>
        <v>2020003050116Const Adiciones y Mejoras</v>
      </c>
      <c r="B524" s="5" t="s">
        <v>698</v>
      </c>
      <c r="C524" s="21" t="s">
        <v>699</v>
      </c>
      <c r="D524" s="20">
        <v>2020003050116</v>
      </c>
      <c r="E524" s="5" t="s">
        <v>711</v>
      </c>
      <c r="F524" s="5" t="s">
        <v>712</v>
      </c>
      <c r="G524" s="5" t="s">
        <v>719</v>
      </c>
      <c r="H524" s="1">
        <v>1</v>
      </c>
      <c r="I524" s="15">
        <f t="shared" ref="I524:I555" si="26">+P524/H524</f>
        <v>1</v>
      </c>
      <c r="J524" s="21" t="s">
        <v>27</v>
      </c>
      <c r="K524" s="21">
        <v>12</v>
      </c>
      <c r="L524" s="21" t="s">
        <v>28</v>
      </c>
      <c r="M524" s="16">
        <v>0</v>
      </c>
      <c r="N524" s="17">
        <f>+VLOOKUP(A524,[1]Datos!A$2:H$2884,5,FALSE)</f>
        <v>0</v>
      </c>
      <c r="O524" s="17">
        <f>+VLOOKUP(A524,[1]Datos!A$2:H$2884,6,FALSE)</f>
        <v>0</v>
      </c>
      <c r="P524" s="18">
        <f>+VLOOKUP(A524,[1]Datos!A$2:H$2884,7,FALSE)</f>
        <v>1</v>
      </c>
      <c r="Q524" s="19">
        <f>+VLOOKUP(A524,[1]Datos!A$2:H$2884,8,FALSE)</f>
        <v>0</v>
      </c>
    </row>
    <row r="525" spans="1:19" ht="45" x14ac:dyDescent="0.25">
      <c r="A525" s="1" t="str">
        <f t="shared" si="25"/>
        <v>2020003050117Inves, Artística, Cultural</v>
      </c>
      <c r="B525" s="5" t="s">
        <v>698</v>
      </c>
      <c r="C525" s="21" t="s">
        <v>699</v>
      </c>
      <c r="D525" s="20">
        <v>2020003050117</v>
      </c>
      <c r="E525" s="5" t="s">
        <v>720</v>
      </c>
      <c r="F525" s="5" t="s">
        <v>721</v>
      </c>
      <c r="G525" s="5" t="s">
        <v>722</v>
      </c>
      <c r="H525" s="1">
        <v>1</v>
      </c>
      <c r="I525" s="15">
        <f t="shared" si="26"/>
        <v>1</v>
      </c>
      <c r="J525" s="21" t="s">
        <v>27</v>
      </c>
      <c r="K525" s="21">
        <v>12</v>
      </c>
      <c r="L525" s="21" t="s">
        <v>28</v>
      </c>
      <c r="M525" s="16">
        <v>0</v>
      </c>
      <c r="N525" s="17">
        <f>+VLOOKUP(A525,[1]Datos!A$2:H$2884,5,FALSE)</f>
        <v>0</v>
      </c>
      <c r="O525" s="17">
        <f>+VLOOKUP(A525,[1]Datos!A$2:H$2884,6,FALSE)</f>
        <v>0</v>
      </c>
      <c r="P525" s="18">
        <f>+VLOOKUP(A525,[1]Datos!A$2:H$2884,7,FALSE)</f>
        <v>1</v>
      </c>
      <c r="Q525" s="19">
        <f>+VLOOKUP(A525,[1]Datos!A$2:H$2884,8,FALSE)</f>
        <v>0</v>
      </c>
      <c r="R525" s="36">
        <v>14310358617</v>
      </c>
      <c r="S525" s="36">
        <v>0</v>
      </c>
    </row>
    <row r="526" spans="1:19" ht="45" x14ac:dyDescent="0.25">
      <c r="A526" s="1" t="str">
        <f t="shared" si="25"/>
        <v>2020003050117Infra Físca Apoyo Acade</v>
      </c>
      <c r="B526" s="5" t="s">
        <v>698</v>
      </c>
      <c r="C526" s="21" t="s">
        <v>699</v>
      </c>
      <c r="D526" s="20">
        <v>2020003050117</v>
      </c>
      <c r="E526" s="5" t="s">
        <v>720</v>
      </c>
      <c r="F526" s="5" t="s">
        <v>721</v>
      </c>
      <c r="G526" s="5" t="s">
        <v>723</v>
      </c>
      <c r="H526" s="1">
        <v>1</v>
      </c>
      <c r="I526" s="15">
        <f t="shared" si="26"/>
        <v>1</v>
      </c>
      <c r="J526" s="21" t="s">
        <v>27</v>
      </c>
      <c r="K526" s="21">
        <v>12</v>
      </c>
      <c r="L526" s="21" t="s">
        <v>28</v>
      </c>
      <c r="M526" s="16">
        <v>0</v>
      </c>
      <c r="N526" s="17">
        <f>+VLOOKUP(A526,[1]Datos!A$2:H$2884,5,FALSE)</f>
        <v>0</v>
      </c>
      <c r="O526" s="17">
        <f>+VLOOKUP(A526,[1]Datos!A$2:H$2884,6,FALSE)</f>
        <v>0</v>
      </c>
      <c r="P526" s="18">
        <f>+VLOOKUP(A526,[1]Datos!A$2:H$2884,7,FALSE)</f>
        <v>1</v>
      </c>
      <c r="Q526" s="19">
        <f>+VLOOKUP(A526,[1]Datos!A$2:H$2884,8,FALSE)</f>
        <v>0</v>
      </c>
    </row>
    <row r="527" spans="1:19" ht="45" x14ac:dyDescent="0.25">
      <c r="A527" s="1" t="str">
        <f t="shared" si="25"/>
        <v>2020003050117Infraestructura Tecn</v>
      </c>
      <c r="B527" s="5" t="s">
        <v>698</v>
      </c>
      <c r="C527" s="21" t="s">
        <v>699</v>
      </c>
      <c r="D527" s="20">
        <v>2020003050117</v>
      </c>
      <c r="E527" s="5" t="s">
        <v>720</v>
      </c>
      <c r="F527" s="5" t="s">
        <v>721</v>
      </c>
      <c r="G527" s="5" t="s">
        <v>724</v>
      </c>
      <c r="H527" s="1">
        <v>1</v>
      </c>
      <c r="I527" s="15">
        <f t="shared" si="26"/>
        <v>1</v>
      </c>
      <c r="J527" s="21" t="s">
        <v>27</v>
      </c>
      <c r="K527" s="21">
        <v>12</v>
      </c>
      <c r="L527" s="21" t="s">
        <v>28</v>
      </c>
      <c r="M527" s="16">
        <v>0</v>
      </c>
      <c r="N527" s="17">
        <f>+VLOOKUP(A527,[1]Datos!A$2:H$2884,5,FALSE)</f>
        <v>0</v>
      </c>
      <c r="O527" s="17">
        <f>+VLOOKUP(A527,[1]Datos!A$2:H$2884,6,FALSE)</f>
        <v>0</v>
      </c>
      <c r="P527" s="18">
        <f>+VLOOKUP(A527,[1]Datos!A$2:H$2884,7,FALSE)</f>
        <v>1</v>
      </c>
      <c r="Q527" s="19">
        <f>+VLOOKUP(A527,[1]Datos!A$2:H$2884,8,FALSE)</f>
        <v>0</v>
      </c>
    </row>
    <row r="528" spans="1:19" ht="45" x14ac:dyDescent="0.25">
      <c r="A528" s="1" t="str">
        <f t="shared" si="25"/>
        <v>2020003050117Personal Adm y Docentes</v>
      </c>
      <c r="B528" s="5" t="s">
        <v>698</v>
      </c>
      <c r="C528" s="21" t="s">
        <v>699</v>
      </c>
      <c r="D528" s="20">
        <v>2020003050117</v>
      </c>
      <c r="E528" s="5" t="s">
        <v>720</v>
      </c>
      <c r="F528" s="5" t="s">
        <v>721</v>
      </c>
      <c r="G528" s="5" t="s">
        <v>725</v>
      </c>
      <c r="H528" s="1">
        <v>230</v>
      </c>
      <c r="I528" s="15">
        <f t="shared" si="26"/>
        <v>1</v>
      </c>
      <c r="J528" s="21" t="s">
        <v>44</v>
      </c>
      <c r="K528" s="21">
        <v>12</v>
      </c>
      <c r="L528" s="21" t="s">
        <v>28</v>
      </c>
      <c r="M528" s="16">
        <v>230</v>
      </c>
      <c r="N528" s="17" t="str">
        <f>+VLOOKUP(A528,[1]Datos!A$2:H$2884,5,FALSE)</f>
        <v>31.01.2023</v>
      </c>
      <c r="O528" s="17">
        <f>+VLOOKUP(A528,[1]Datos!A$2:H$2884,6,FALSE)</f>
        <v>45290</v>
      </c>
      <c r="P528" s="18">
        <f>+VLOOKUP(A528,[1]Datos!A$2:H$2884,7,FALSE)</f>
        <v>230</v>
      </c>
      <c r="Q528" s="19" t="str">
        <f>+VLOOKUP(A528,[1]Datos!A$2:H$2884,8,FALSE)</f>
        <v>Actividad personal administrativo y docentes</v>
      </c>
    </row>
    <row r="529" spans="1:19" ht="45" x14ac:dyDescent="0.25">
      <c r="A529" s="1" t="str">
        <f t="shared" si="25"/>
        <v>2020003050117Bienestar Institucional</v>
      </c>
      <c r="B529" s="5" t="s">
        <v>698</v>
      </c>
      <c r="C529" s="21" t="s">
        <v>699</v>
      </c>
      <c r="D529" s="20">
        <v>2020003050117</v>
      </c>
      <c r="E529" s="5" t="s">
        <v>720</v>
      </c>
      <c r="F529" s="5" t="s">
        <v>721</v>
      </c>
      <c r="G529" s="5" t="s">
        <v>726</v>
      </c>
      <c r="H529" s="1">
        <v>1</v>
      </c>
      <c r="I529" s="15">
        <f t="shared" si="26"/>
        <v>1</v>
      </c>
      <c r="J529" s="21" t="s">
        <v>27</v>
      </c>
      <c r="K529" s="21">
        <v>12</v>
      </c>
      <c r="L529" s="21" t="s">
        <v>28</v>
      </c>
      <c r="M529" s="16">
        <v>1</v>
      </c>
      <c r="N529" s="17">
        <f>+VLOOKUP(A529,[1]Datos!A$2:H$2884,5,FALSE)</f>
        <v>0</v>
      </c>
      <c r="O529" s="17">
        <f>+VLOOKUP(A529,[1]Datos!A$2:H$2884,6,FALSE)</f>
        <v>0</v>
      </c>
      <c r="P529" s="18">
        <f>+VLOOKUP(A529,[1]Datos!A$2:H$2884,7,FALSE)</f>
        <v>1</v>
      </c>
      <c r="Q529" s="19">
        <f>+VLOOKUP(A529,[1]Datos!A$2:H$2884,8,FALSE)</f>
        <v>0</v>
      </c>
    </row>
    <row r="530" spans="1:19" ht="60" x14ac:dyDescent="0.25">
      <c r="A530" s="1" t="str">
        <f t="shared" si="25"/>
        <v>2020003050119Ancho de Banda de Internet</v>
      </c>
      <c r="B530" s="5" t="s">
        <v>698</v>
      </c>
      <c r="C530" s="21" t="s">
        <v>699</v>
      </c>
      <c r="D530" s="20">
        <v>2020003050119</v>
      </c>
      <c r="E530" s="5" t="s">
        <v>727</v>
      </c>
      <c r="F530" s="5" t="s">
        <v>728</v>
      </c>
      <c r="G530" s="5" t="s">
        <v>729</v>
      </c>
      <c r="H530" s="1">
        <v>1</v>
      </c>
      <c r="I530" s="15">
        <f t="shared" si="26"/>
        <v>0</v>
      </c>
      <c r="J530" s="21" t="s">
        <v>27</v>
      </c>
      <c r="K530" s="21">
        <v>1</v>
      </c>
      <c r="L530" s="21" t="s">
        <v>28</v>
      </c>
      <c r="M530" s="16">
        <v>0</v>
      </c>
      <c r="N530" s="17">
        <f>+VLOOKUP(A530,[1]Datos!A$2:H$2884,5,FALSE)</f>
        <v>0</v>
      </c>
      <c r="O530" s="17">
        <f>+VLOOKUP(A530,[1]Datos!A$2:H$2884,6,FALSE)</f>
        <v>0</v>
      </c>
      <c r="P530" s="18">
        <f>+VLOOKUP(A530,[1]Datos!A$2:H$2884,7,FALSE)</f>
        <v>0</v>
      </c>
      <c r="Q530" s="19">
        <f>+VLOOKUP(A530,[1]Datos!A$2:H$2884,8,FALSE)</f>
        <v>0</v>
      </c>
      <c r="R530" s="36">
        <v>1702718051</v>
      </c>
      <c r="S530" s="36">
        <v>1747867117</v>
      </c>
    </row>
    <row r="531" spans="1:19" ht="60" x14ac:dyDescent="0.25">
      <c r="A531" s="1" t="str">
        <f t="shared" si="25"/>
        <v>2020003050119Sist de Seguridad</v>
      </c>
      <c r="B531" s="5" t="s">
        <v>698</v>
      </c>
      <c r="C531" s="21" t="s">
        <v>699</v>
      </c>
      <c r="D531" s="20">
        <v>2020003050119</v>
      </c>
      <c r="E531" s="5" t="s">
        <v>727</v>
      </c>
      <c r="F531" s="5" t="s">
        <v>728</v>
      </c>
      <c r="G531" s="5" t="s">
        <v>730</v>
      </c>
      <c r="H531" s="1">
        <v>1</v>
      </c>
      <c r="I531" s="15">
        <f t="shared" si="26"/>
        <v>1</v>
      </c>
      <c r="J531" s="21" t="s">
        <v>27</v>
      </c>
      <c r="K531" s="21">
        <v>12</v>
      </c>
      <c r="L531" s="21" t="s">
        <v>28</v>
      </c>
      <c r="M531" s="16">
        <v>0</v>
      </c>
      <c r="N531" s="17">
        <f>+VLOOKUP(A531,[1]Datos!A$2:H$2884,5,FALSE)</f>
        <v>0</v>
      </c>
      <c r="O531" s="17">
        <f>+VLOOKUP(A531,[1]Datos!A$2:H$2884,6,FALSE)</f>
        <v>0</v>
      </c>
      <c r="P531" s="18">
        <f>+VLOOKUP(A531,[1]Datos!A$2:H$2884,7,FALSE)</f>
        <v>1</v>
      </c>
      <c r="Q531" s="19">
        <f>+VLOOKUP(A531,[1]Datos!A$2:H$2884,8,FALSE)</f>
        <v>0</v>
      </c>
    </row>
    <row r="532" spans="1:19" ht="60" x14ac:dyDescent="0.25">
      <c r="A532" s="1" t="str">
        <f t="shared" si="25"/>
        <v>2020003050119Compra de Equipos</v>
      </c>
      <c r="B532" s="5" t="s">
        <v>698</v>
      </c>
      <c r="C532" s="21" t="s">
        <v>699</v>
      </c>
      <c r="D532" s="20">
        <v>2020003050119</v>
      </c>
      <c r="E532" s="5" t="s">
        <v>727</v>
      </c>
      <c r="F532" s="5" t="s">
        <v>728</v>
      </c>
      <c r="G532" s="5" t="s">
        <v>731</v>
      </c>
      <c r="H532" s="1">
        <v>100</v>
      </c>
      <c r="I532" s="15">
        <f t="shared" si="26"/>
        <v>0</v>
      </c>
      <c r="J532" s="21" t="s">
        <v>27</v>
      </c>
      <c r="K532" s="21">
        <v>12</v>
      </c>
      <c r="L532" s="21" t="s">
        <v>28</v>
      </c>
      <c r="M532" s="16">
        <v>0</v>
      </c>
      <c r="N532" s="17">
        <f>+VLOOKUP(A532,[1]Datos!A$2:H$2884,5,FALSE)</f>
        <v>0</v>
      </c>
      <c r="O532" s="17">
        <f>+VLOOKUP(A532,[1]Datos!A$2:H$2884,6,FALSE)</f>
        <v>0</v>
      </c>
      <c r="P532" s="18">
        <f>+VLOOKUP(A532,[1]Datos!A$2:H$2884,7,FALSE)</f>
        <v>0</v>
      </c>
      <c r="Q532" s="19">
        <f>+VLOOKUP(A532,[1]Datos!A$2:H$2884,8,FALSE)</f>
        <v>0</v>
      </c>
    </row>
    <row r="533" spans="1:19" ht="60" x14ac:dyDescent="0.25">
      <c r="A533" s="1" t="str">
        <f t="shared" si="25"/>
        <v>2020003050119Sist de Información</v>
      </c>
      <c r="B533" s="5" t="s">
        <v>698</v>
      </c>
      <c r="C533" s="21" t="s">
        <v>699</v>
      </c>
      <c r="D533" s="20">
        <v>2020003050119</v>
      </c>
      <c r="E533" s="5" t="s">
        <v>727</v>
      </c>
      <c r="F533" s="5" t="s">
        <v>728</v>
      </c>
      <c r="G533" s="5" t="s">
        <v>732</v>
      </c>
      <c r="H533" s="1">
        <v>2</v>
      </c>
      <c r="I533" s="15">
        <f t="shared" si="26"/>
        <v>1</v>
      </c>
      <c r="J533" s="21" t="s">
        <v>27</v>
      </c>
      <c r="K533" s="21">
        <v>12</v>
      </c>
      <c r="L533" s="21" t="s">
        <v>28</v>
      </c>
      <c r="M533" s="16">
        <v>0.5</v>
      </c>
      <c r="N533" s="17" t="str">
        <f>+VLOOKUP(A533,[1]Datos!A$2:H$2884,5,FALSE)</f>
        <v>13.02.2023</v>
      </c>
      <c r="O533" s="17">
        <f>+VLOOKUP(A533,[1]Datos!A$2:H$2884,6,FALSE)</f>
        <v>45290</v>
      </c>
      <c r="P533" s="18">
        <f>+VLOOKUP(A533,[1]Datos!A$2:H$2884,7,FALSE)</f>
        <v>2</v>
      </c>
      <c r="Q533" s="19" t="str">
        <f>+VLOOKUP(A533,[1]Datos!A$2:H$2884,8,FALSE)</f>
        <v>Sistemas de información</v>
      </c>
    </row>
    <row r="534" spans="1:19" ht="60" x14ac:dyDescent="0.25">
      <c r="A534" s="1" t="str">
        <f t="shared" si="25"/>
        <v>2020003050119Licenc de Software</v>
      </c>
      <c r="B534" s="5" t="s">
        <v>698</v>
      </c>
      <c r="C534" s="21" t="s">
        <v>699</v>
      </c>
      <c r="D534" s="20">
        <v>2020003050119</v>
      </c>
      <c r="E534" s="5" t="s">
        <v>727</v>
      </c>
      <c r="F534" s="5" t="s">
        <v>728</v>
      </c>
      <c r="G534" s="5" t="s">
        <v>733</v>
      </c>
      <c r="H534" s="1">
        <v>10</v>
      </c>
      <c r="I534" s="15">
        <f t="shared" si="26"/>
        <v>1</v>
      </c>
      <c r="J534" s="21" t="s">
        <v>27</v>
      </c>
      <c r="K534" s="21">
        <v>12</v>
      </c>
      <c r="L534" s="21" t="s">
        <v>28</v>
      </c>
      <c r="M534" s="16">
        <v>10</v>
      </c>
      <c r="N534" s="17" t="str">
        <f>+VLOOKUP(A534,[1]Datos!A$2:H$2884,5,FALSE)</f>
        <v>13.02.2023</v>
      </c>
      <c r="O534" s="17">
        <f>+VLOOKUP(A534,[1]Datos!A$2:H$2884,6,FALSE)</f>
        <v>45290</v>
      </c>
      <c r="P534" s="18">
        <f>+VLOOKUP(A534,[1]Datos!A$2:H$2884,7,FALSE)</f>
        <v>10</v>
      </c>
      <c r="Q534" s="19" t="str">
        <f>+VLOOKUP(A534,[1]Datos!A$2:H$2884,8,FALSE)</f>
        <v>Actividad de adquisción de software</v>
      </c>
    </row>
    <row r="535" spans="1:19" ht="45" x14ac:dyDescent="0.25">
      <c r="A535" s="1" t="str">
        <f t="shared" si="25"/>
        <v>2020003050120Equipos de Laboratorio</v>
      </c>
      <c r="B535" s="5" t="s">
        <v>698</v>
      </c>
      <c r="C535" s="21" t="s">
        <v>699</v>
      </c>
      <c r="D535" s="20">
        <v>2020003050120</v>
      </c>
      <c r="E535" s="5" t="s">
        <v>734</v>
      </c>
      <c r="F535" s="5" t="s">
        <v>735</v>
      </c>
      <c r="G535" s="5" t="s">
        <v>736</v>
      </c>
      <c r="H535" s="1">
        <v>5</v>
      </c>
      <c r="I535" s="15">
        <f t="shared" si="26"/>
        <v>0</v>
      </c>
      <c r="J535" s="21" t="s">
        <v>27</v>
      </c>
      <c r="K535" s="21">
        <v>12</v>
      </c>
      <c r="L535" s="21" t="s">
        <v>28</v>
      </c>
      <c r="M535" s="16">
        <v>0</v>
      </c>
      <c r="N535" s="17">
        <f>+VLOOKUP(A535,[1]Datos!A$2:H$2884,5,FALSE)</f>
        <v>0</v>
      </c>
      <c r="O535" s="17">
        <f>+VLOOKUP(A535,[1]Datos!A$2:H$2884,6,FALSE)</f>
        <v>0</v>
      </c>
      <c r="P535" s="18">
        <f>+VLOOKUP(A535,[1]Datos!A$2:H$2884,7,FALSE)</f>
        <v>0</v>
      </c>
      <c r="Q535" s="19">
        <f>+VLOOKUP(A535,[1]Datos!A$2:H$2884,8,FALSE)</f>
        <v>0</v>
      </c>
      <c r="R535" s="36">
        <v>2721050000</v>
      </c>
      <c r="S535" s="36">
        <v>0</v>
      </c>
    </row>
    <row r="536" spans="1:19" ht="45" x14ac:dyDescent="0.25">
      <c r="A536" s="1" t="str">
        <f t="shared" si="25"/>
        <v>2020003050124Equipos Prod Audiovisual</v>
      </c>
      <c r="B536" s="5" t="s">
        <v>698</v>
      </c>
      <c r="C536" s="21" t="s">
        <v>699</v>
      </c>
      <c r="D536" s="20">
        <v>2020003050124</v>
      </c>
      <c r="E536" s="5" t="s">
        <v>737</v>
      </c>
      <c r="F536" s="5" t="s">
        <v>738</v>
      </c>
      <c r="G536" s="5" t="s">
        <v>739</v>
      </c>
      <c r="H536" s="1">
        <v>40</v>
      </c>
      <c r="I536" s="15">
        <f t="shared" si="26"/>
        <v>0.42499999999999999</v>
      </c>
      <c r="J536" s="21" t="s">
        <v>27</v>
      </c>
      <c r="K536" s="21">
        <v>12</v>
      </c>
      <c r="L536" s="21" t="s">
        <v>28</v>
      </c>
      <c r="M536" s="16">
        <v>0</v>
      </c>
      <c r="N536" s="17">
        <f>+VLOOKUP(A536,[1]Datos!A$2:H$2884,5,FALSE)</f>
        <v>0</v>
      </c>
      <c r="O536" s="17">
        <f>+VLOOKUP(A536,[1]Datos!A$2:H$2884,6,FALSE)</f>
        <v>0</v>
      </c>
      <c r="P536" s="18">
        <f>+VLOOKUP(A536,[1]Datos!A$2:H$2884,7,FALSE)</f>
        <v>17</v>
      </c>
      <c r="Q536" s="19">
        <f>+VLOOKUP(A536,[1]Datos!A$2:H$2884,8,FALSE)</f>
        <v>0</v>
      </c>
      <c r="R536" s="36">
        <v>396577500</v>
      </c>
      <c r="S536" s="36">
        <v>0</v>
      </c>
    </row>
    <row r="537" spans="1:19" ht="45" x14ac:dyDescent="0.25">
      <c r="A537" s="1" t="str">
        <f t="shared" si="25"/>
        <v>2020003050124Equipos Imprenta</v>
      </c>
      <c r="B537" s="5" t="s">
        <v>698</v>
      </c>
      <c r="C537" s="21" t="s">
        <v>699</v>
      </c>
      <c r="D537" s="20">
        <v>2020003050124</v>
      </c>
      <c r="E537" s="5" t="s">
        <v>737</v>
      </c>
      <c r="F537" s="5" t="s">
        <v>738</v>
      </c>
      <c r="G537" s="5" t="s">
        <v>740</v>
      </c>
      <c r="H537" s="1">
        <v>25</v>
      </c>
      <c r="I537" s="15">
        <f t="shared" si="26"/>
        <v>0</v>
      </c>
      <c r="J537" s="21" t="s">
        <v>27</v>
      </c>
      <c r="K537" s="21">
        <v>12</v>
      </c>
      <c r="L537" s="21" t="s">
        <v>28</v>
      </c>
      <c r="M537" s="16">
        <v>0</v>
      </c>
      <c r="N537" s="17">
        <f>+VLOOKUP(A537,[1]Datos!A$2:H$2884,5,FALSE)</f>
        <v>0</v>
      </c>
      <c r="O537" s="17">
        <f>+VLOOKUP(A537,[1]Datos!A$2:H$2884,6,FALSE)</f>
        <v>0</v>
      </c>
      <c r="P537" s="18">
        <f>+VLOOKUP(A537,[1]Datos!A$2:H$2884,7,FALSE)</f>
        <v>0</v>
      </c>
      <c r="Q537" s="19">
        <f>+VLOOKUP(A537,[1]Datos!A$2:H$2884,8,FALSE)</f>
        <v>0</v>
      </c>
    </row>
    <row r="538" spans="1:19" ht="60" x14ac:dyDescent="0.25">
      <c r="A538" s="1" t="str">
        <f t="shared" si="25"/>
        <v>2020003050125Capacitación docentes</v>
      </c>
      <c r="B538" s="5" t="s">
        <v>698</v>
      </c>
      <c r="C538" s="21" t="s">
        <v>699</v>
      </c>
      <c r="D538" s="20">
        <v>2020003050125</v>
      </c>
      <c r="E538" s="5" t="s">
        <v>741</v>
      </c>
      <c r="F538" s="5" t="s">
        <v>742</v>
      </c>
      <c r="G538" s="5" t="s">
        <v>743</v>
      </c>
      <c r="H538" s="1">
        <v>1</v>
      </c>
      <c r="I538" s="15">
        <f t="shared" si="26"/>
        <v>1</v>
      </c>
      <c r="J538" s="21" t="s">
        <v>27</v>
      </c>
      <c r="K538" s="21">
        <v>12</v>
      </c>
      <c r="L538" s="21" t="s">
        <v>28</v>
      </c>
      <c r="M538" s="16">
        <v>0.5</v>
      </c>
      <c r="N538" s="17" t="str">
        <f>+VLOOKUP(A538,[1]Datos!A$2:H$2884,5,FALSE)</f>
        <v>7.02.2023</v>
      </c>
      <c r="O538" s="17">
        <f>+VLOOKUP(A538,[1]Datos!A$2:H$2884,6,FALSE)</f>
        <v>45290</v>
      </c>
      <c r="P538" s="18">
        <f>+VLOOKUP(A538,[1]Datos!A$2:H$2884,7,FALSE)</f>
        <v>1</v>
      </c>
      <c r="Q538" s="19" t="str">
        <f>+VLOOKUP(A538,[1]Datos!A$2:H$2884,8,FALSE)</f>
        <v>Actividad capacitación docentes</v>
      </c>
      <c r="R538" s="36">
        <v>216315000</v>
      </c>
      <c r="S538" s="36">
        <v>0</v>
      </c>
    </row>
    <row r="539" spans="1:19" ht="60" x14ac:dyDescent="0.25">
      <c r="A539" s="1" t="str">
        <f t="shared" si="25"/>
        <v>2020003050125Capacitación Administrativos</v>
      </c>
      <c r="B539" s="5" t="s">
        <v>698</v>
      </c>
      <c r="C539" s="21" t="s">
        <v>699</v>
      </c>
      <c r="D539" s="20">
        <v>2020003050125</v>
      </c>
      <c r="E539" s="5" t="s">
        <v>741</v>
      </c>
      <c r="F539" s="5" t="s">
        <v>742</v>
      </c>
      <c r="G539" s="5" t="s">
        <v>744</v>
      </c>
      <c r="H539" s="1">
        <v>1</v>
      </c>
      <c r="I539" s="15">
        <f t="shared" si="26"/>
        <v>1</v>
      </c>
      <c r="J539" s="21" t="s">
        <v>27</v>
      </c>
      <c r="K539" s="21">
        <v>12</v>
      </c>
      <c r="L539" s="21" t="s">
        <v>28</v>
      </c>
      <c r="M539" s="16">
        <v>0.5</v>
      </c>
      <c r="N539" s="17" t="str">
        <f>+VLOOKUP(A539,[1]Datos!A$2:H$2884,5,FALSE)</f>
        <v>2.03.2023</v>
      </c>
      <c r="O539" s="17">
        <f>+VLOOKUP(A539,[1]Datos!A$2:H$2884,6,FALSE)</f>
        <v>45290</v>
      </c>
      <c r="P539" s="18">
        <f>+VLOOKUP(A539,[1]Datos!A$2:H$2884,7,FALSE)</f>
        <v>1</v>
      </c>
      <c r="Q539" s="19" t="str">
        <f>+VLOOKUP(A539,[1]Datos!A$2:H$2884,8,FALSE)</f>
        <v>Capacitación administrativos</v>
      </c>
    </row>
    <row r="540" spans="1:19" ht="45" x14ac:dyDescent="0.25">
      <c r="A540" s="1" t="str">
        <f t="shared" si="25"/>
        <v>2020003050126Libros Electrónicos</v>
      </c>
      <c r="B540" s="5" t="s">
        <v>698</v>
      </c>
      <c r="C540" s="21" t="s">
        <v>699</v>
      </c>
      <c r="D540" s="20">
        <v>2020003050126</v>
      </c>
      <c r="E540" s="5" t="s">
        <v>745</v>
      </c>
      <c r="F540" s="5" t="s">
        <v>746</v>
      </c>
      <c r="G540" s="5" t="s">
        <v>747</v>
      </c>
      <c r="H540" s="1">
        <v>150</v>
      </c>
      <c r="I540" s="15">
        <f t="shared" si="26"/>
        <v>9.3266666666666662</v>
      </c>
      <c r="J540" s="21" t="s">
        <v>27</v>
      </c>
      <c r="K540" s="21">
        <v>12</v>
      </c>
      <c r="L540" s="21" t="s">
        <v>28</v>
      </c>
      <c r="M540" s="16">
        <v>0</v>
      </c>
      <c r="N540" s="17">
        <f>+VLOOKUP(A540,[1]Datos!A$2:H$2884,5,FALSE)</f>
        <v>0</v>
      </c>
      <c r="O540" s="17">
        <f>+VLOOKUP(A540,[1]Datos!A$2:H$2884,6,FALSE)</f>
        <v>0</v>
      </c>
      <c r="P540" s="18">
        <f>+VLOOKUP(A540,[1]Datos!A$2:H$2884,7,FALSE)</f>
        <v>1399</v>
      </c>
      <c r="Q540" s="19">
        <f>+VLOOKUP(A540,[1]Datos!A$2:H$2884,8,FALSE)</f>
        <v>0</v>
      </c>
      <c r="R540" s="36">
        <v>1040000000</v>
      </c>
      <c r="S540" s="36">
        <v>0</v>
      </c>
    </row>
    <row r="541" spans="1:19" ht="45" x14ac:dyDescent="0.25">
      <c r="A541" s="1" t="str">
        <f t="shared" si="25"/>
        <v>2020003050126Suscripción a Revistas</v>
      </c>
      <c r="B541" s="5" t="s">
        <v>698</v>
      </c>
      <c r="C541" s="21" t="s">
        <v>699</v>
      </c>
      <c r="D541" s="20">
        <v>2020003050126</v>
      </c>
      <c r="E541" s="5" t="s">
        <v>745</v>
      </c>
      <c r="F541" s="5" t="s">
        <v>746</v>
      </c>
      <c r="G541" s="5" t="s">
        <v>748</v>
      </c>
      <c r="H541" s="1">
        <v>30</v>
      </c>
      <c r="I541" s="15">
        <f t="shared" si="26"/>
        <v>0</v>
      </c>
      <c r="J541" s="21" t="s">
        <v>27</v>
      </c>
      <c r="K541" s="21">
        <v>12</v>
      </c>
      <c r="L541" s="21" t="s">
        <v>28</v>
      </c>
      <c r="M541" s="16">
        <v>0</v>
      </c>
      <c r="N541" s="17">
        <f>+VLOOKUP(A541,[1]Datos!A$2:H$2884,5,FALSE)</f>
        <v>0</v>
      </c>
      <c r="O541" s="17">
        <f>+VLOOKUP(A541,[1]Datos!A$2:H$2884,6,FALSE)</f>
        <v>0</v>
      </c>
      <c r="P541" s="18">
        <f>+VLOOKUP(A541,[1]Datos!A$2:H$2884,7,FALSE)</f>
        <v>0</v>
      </c>
      <c r="Q541" s="19">
        <f>+VLOOKUP(A541,[1]Datos!A$2:H$2884,8,FALSE)</f>
        <v>0</v>
      </c>
    </row>
    <row r="542" spans="1:19" ht="45" x14ac:dyDescent="0.25">
      <c r="A542" s="1" t="str">
        <f t="shared" si="25"/>
        <v>2020003050126Adquisición de Libros</v>
      </c>
      <c r="B542" s="5" t="s">
        <v>698</v>
      </c>
      <c r="C542" s="21" t="s">
        <v>699</v>
      </c>
      <c r="D542" s="20">
        <v>2020003050126</v>
      </c>
      <c r="E542" s="5" t="s">
        <v>745</v>
      </c>
      <c r="F542" s="5" t="s">
        <v>746</v>
      </c>
      <c r="G542" s="5" t="s">
        <v>749</v>
      </c>
      <c r="H542" s="1">
        <v>100</v>
      </c>
      <c r="I542" s="15">
        <f t="shared" si="26"/>
        <v>5.03</v>
      </c>
      <c r="J542" s="21" t="s">
        <v>27</v>
      </c>
      <c r="K542" s="21">
        <v>12</v>
      </c>
      <c r="L542" s="21" t="s">
        <v>28</v>
      </c>
      <c r="M542" s="16">
        <v>3</v>
      </c>
      <c r="N542" s="17" t="str">
        <f>+VLOOKUP(A542,[1]Datos!A$2:H$2884,5,FALSE)</f>
        <v>2.03.2023</v>
      </c>
      <c r="O542" s="17">
        <f>+VLOOKUP(A542,[1]Datos!A$2:H$2884,6,FALSE)</f>
        <v>45290</v>
      </c>
      <c r="P542" s="18">
        <f>+VLOOKUP(A542,[1]Datos!A$2:H$2884,7,FALSE)</f>
        <v>503</v>
      </c>
      <c r="Q542" s="19" t="str">
        <f>+VLOOKUP(A542,[1]Datos!A$2:H$2884,8,FALSE)</f>
        <v>Actividades de suscripción a revistas</v>
      </c>
    </row>
    <row r="543" spans="1:19" ht="45" x14ac:dyDescent="0.25">
      <c r="A543" s="1" t="str">
        <f t="shared" si="25"/>
        <v>2020003050126Adquisición de Bases de Datos</v>
      </c>
      <c r="B543" s="5" t="s">
        <v>698</v>
      </c>
      <c r="C543" s="21" t="s">
        <v>699</v>
      </c>
      <c r="D543" s="20">
        <v>2020003050126</v>
      </c>
      <c r="E543" s="5" t="s">
        <v>745</v>
      </c>
      <c r="F543" s="5" t="s">
        <v>746</v>
      </c>
      <c r="G543" s="5" t="s">
        <v>750</v>
      </c>
      <c r="H543" s="1">
        <v>1</v>
      </c>
      <c r="I543" s="15">
        <f t="shared" si="26"/>
        <v>0.77</v>
      </c>
      <c r="J543" s="21" t="s">
        <v>27</v>
      </c>
      <c r="K543" s="21">
        <v>12</v>
      </c>
      <c r="L543" s="21" t="s">
        <v>28</v>
      </c>
      <c r="M543" s="16">
        <v>0.5</v>
      </c>
      <c r="N543" s="17" t="str">
        <f>+VLOOKUP(A543,[1]Datos!A$2:H$2884,5,FALSE)</f>
        <v>2.03.2023</v>
      </c>
      <c r="O543" s="17">
        <f>+VLOOKUP(A543,[1]Datos!A$2:H$2884,6,FALSE)</f>
        <v>45290</v>
      </c>
      <c r="P543" s="18">
        <f>+VLOOKUP(A543,[1]Datos!A$2:H$2884,7,FALSE)</f>
        <v>0.77</v>
      </c>
      <c r="Q543" s="19" t="str">
        <f>+VLOOKUP(A543,[1]Datos!A$2:H$2884,8,FALSE)</f>
        <v>Adquisición de bases de datos</v>
      </c>
    </row>
    <row r="544" spans="1:19" ht="45" x14ac:dyDescent="0.25">
      <c r="A544" s="1" t="str">
        <f t="shared" si="25"/>
        <v>2020003050340Soportar,almacenar,adecuar ERP</v>
      </c>
      <c r="B544" s="5" t="s">
        <v>751</v>
      </c>
      <c r="C544" s="21" t="s">
        <v>752</v>
      </c>
      <c r="D544" s="20">
        <v>2020003050340</v>
      </c>
      <c r="E544" s="5" t="s">
        <v>753</v>
      </c>
      <c r="F544" s="5" t="s">
        <v>754</v>
      </c>
      <c r="G544" s="5" t="s">
        <v>755</v>
      </c>
      <c r="H544" s="1">
        <v>1</v>
      </c>
      <c r="I544" s="15">
        <f t="shared" si="26"/>
        <v>0</v>
      </c>
      <c r="J544" s="5" t="s">
        <v>756</v>
      </c>
      <c r="K544" s="5">
        <v>12</v>
      </c>
      <c r="L544" s="5" t="s">
        <v>28</v>
      </c>
      <c r="M544" s="16"/>
      <c r="N544" s="17" t="str">
        <f>+VLOOKUP(A544,[1]Datos!A$2:H$2884,5,FALSE)</f>
        <v>01.01.2023</v>
      </c>
      <c r="O544" s="17" t="str">
        <f>+VLOOKUP(A544,[1]Datos!A$2:H$2884,6,FALSE)</f>
        <v>30.12.2023</v>
      </c>
      <c r="P544" s="18">
        <f>+VLOOKUP(A544,[1]Datos!A$2:H$2884,7,FALSE)</f>
        <v>0</v>
      </c>
      <c r="Q544" s="19">
        <f>+VLOOKUP(A544,[1]Datos!A$2:H$2884,8,FALSE)</f>
        <v>0</v>
      </c>
      <c r="R544" s="36">
        <v>151275000</v>
      </c>
      <c r="S544" s="36">
        <v>0</v>
      </c>
    </row>
    <row r="545" spans="1:19" ht="45" x14ac:dyDescent="0.25">
      <c r="A545" s="1" t="str">
        <f t="shared" si="25"/>
        <v>2021003050106Realizar capitalización al Ferrocarril</v>
      </c>
      <c r="B545" s="5" t="s">
        <v>757</v>
      </c>
      <c r="C545" s="21" t="s">
        <v>758</v>
      </c>
      <c r="D545" s="20">
        <v>2021003050106</v>
      </c>
      <c r="E545" s="5" t="s">
        <v>759</v>
      </c>
      <c r="F545" s="5" t="s">
        <v>760</v>
      </c>
      <c r="G545" s="5" t="s">
        <v>761</v>
      </c>
      <c r="H545" s="1">
        <v>1</v>
      </c>
      <c r="I545" s="15">
        <f t="shared" si="26"/>
        <v>1</v>
      </c>
      <c r="J545" s="21" t="s">
        <v>27</v>
      </c>
      <c r="K545" s="21">
        <v>12</v>
      </c>
      <c r="L545" s="21" t="s">
        <v>28</v>
      </c>
      <c r="M545" s="16"/>
      <c r="N545" s="17" t="str">
        <f>+VLOOKUP(A545,[1]Datos!A$2:H$2884,5,FALSE)</f>
        <v>01.01.2023</v>
      </c>
      <c r="O545" s="17" t="str">
        <f>+VLOOKUP(A545,[1]Datos!A$2:H$2884,6,FALSE)</f>
        <v>30.12.2023</v>
      </c>
      <c r="P545" s="18">
        <f>+VLOOKUP(A545,[1]Datos!A$2:H$2884,7,FALSE)</f>
        <v>1</v>
      </c>
      <c r="Q545" s="19">
        <f>+VLOOKUP(A545,[1]Datos!A$2:H$2884,8,FALSE)</f>
        <v>0</v>
      </c>
      <c r="R545" s="36">
        <v>1000000000</v>
      </c>
      <c r="S545" s="36">
        <v>1000000000</v>
      </c>
    </row>
    <row r="546" spans="1:19" ht="105" x14ac:dyDescent="0.25">
      <c r="A546" s="1" t="str">
        <f t="shared" si="25"/>
        <v>2020003050180Agricultura precisión</v>
      </c>
      <c r="B546" s="5" t="s">
        <v>762</v>
      </c>
      <c r="C546" s="21" t="s">
        <v>763</v>
      </c>
      <c r="D546" s="20">
        <v>2020003050180</v>
      </c>
      <c r="E546" s="5" t="s">
        <v>764</v>
      </c>
      <c r="F546" s="5" t="s">
        <v>765</v>
      </c>
      <c r="G546" s="5" t="s">
        <v>766</v>
      </c>
      <c r="H546" s="1">
        <v>100</v>
      </c>
      <c r="I546" s="15">
        <f t="shared" si="26"/>
        <v>0</v>
      </c>
      <c r="J546" s="21" t="s">
        <v>27</v>
      </c>
      <c r="K546" s="21">
        <v>12</v>
      </c>
      <c r="L546" s="21" t="s">
        <v>28</v>
      </c>
      <c r="M546" s="16">
        <v>0</v>
      </c>
      <c r="N546" s="25">
        <f>+VLOOKUP(A546,[1]Datos!A$2:H$2884,5,FALSE)</f>
        <v>44927</v>
      </c>
      <c r="O546" s="25">
        <f>+VLOOKUP(A546,[1]Datos!A$2:H$2884,6,FALSE)</f>
        <v>45291</v>
      </c>
      <c r="P546" s="18">
        <f>+VLOOKUP(A546,[1]Datos!A$2:H$2884,7,FALSE)</f>
        <v>0</v>
      </c>
      <c r="Q546" s="19" t="str">
        <f>+VLOOKUP(A546,[1]Datos!A$2:H$2884,8,FALSE)</f>
        <v>en el convenio formalizado con AGROSAVIA no se incluyó el desarrollo de esta actividad.</v>
      </c>
      <c r="R546" s="36">
        <v>700000000</v>
      </c>
      <c r="S546" s="36">
        <v>250000000</v>
      </c>
    </row>
    <row r="547" spans="1:19" ht="105" x14ac:dyDescent="0.25">
      <c r="A547" s="1" t="str">
        <f t="shared" si="25"/>
        <v>2020003050180Registro predio exportador</v>
      </c>
      <c r="B547" s="5" t="s">
        <v>762</v>
      </c>
      <c r="C547" s="21" t="s">
        <v>763</v>
      </c>
      <c r="D547" s="20">
        <v>2020003050180</v>
      </c>
      <c r="E547" s="5" t="s">
        <v>764</v>
      </c>
      <c r="F547" s="5" t="s">
        <v>765</v>
      </c>
      <c r="G547" s="5" t="s">
        <v>767</v>
      </c>
      <c r="H547" s="1">
        <v>50</v>
      </c>
      <c r="I547" s="15">
        <f t="shared" si="26"/>
        <v>1.2</v>
      </c>
      <c r="J547" s="21" t="s">
        <v>768</v>
      </c>
      <c r="K547" s="21">
        <v>12</v>
      </c>
      <c r="L547" s="21" t="s">
        <v>28</v>
      </c>
      <c r="M547" s="16">
        <v>0</v>
      </c>
      <c r="N547" s="25">
        <f>+VLOOKUP(A547,[1]Datos!A$2:H$2884,5,FALSE)</f>
        <v>44927</v>
      </c>
      <c r="O547" s="25">
        <f>+VLOOKUP(A547,[1]Datos!A$2:H$2884,6,FALSE)</f>
        <v>45291</v>
      </c>
      <c r="P547" s="18">
        <f>+VLOOKUP(A547,[1]Datos!A$2:H$2884,7,FALSE)</f>
        <v>60</v>
      </c>
      <c r="Q547" s="19" t="str">
        <f>+VLOOKUP(A547,[1]Datos!A$2:H$2884,8,FALSE)</f>
        <v>se adelatan las actividades pertinentes para certificar 60 predios con registro de predio exportador. Resolucion ICA 824 de 2022</v>
      </c>
    </row>
    <row r="548" spans="1:19" ht="105" x14ac:dyDescent="0.25">
      <c r="A548" s="1" t="str">
        <f t="shared" si="25"/>
        <v>2020003050180Certificación Internacionales</v>
      </c>
      <c r="B548" s="5" t="s">
        <v>762</v>
      </c>
      <c r="C548" s="21" t="s">
        <v>763</v>
      </c>
      <c r="D548" s="20">
        <v>2020003050180</v>
      </c>
      <c r="E548" s="5" t="s">
        <v>764</v>
      </c>
      <c r="F548" s="5" t="s">
        <v>765</v>
      </c>
      <c r="G548" s="5" t="s">
        <v>769</v>
      </c>
      <c r="H548" s="1">
        <v>24</v>
      </c>
      <c r="I548" s="15">
        <f t="shared" si="26"/>
        <v>2.5</v>
      </c>
      <c r="J548" s="21" t="s">
        <v>27</v>
      </c>
      <c r="K548" s="21">
        <v>12</v>
      </c>
      <c r="L548" s="21" t="s">
        <v>28</v>
      </c>
      <c r="M548" s="16">
        <v>0</v>
      </c>
      <c r="N548" s="25">
        <f>+VLOOKUP(A548,[1]Datos!A$2:H$2884,5,FALSE)</f>
        <v>44927</v>
      </c>
      <c r="O548" s="25">
        <f>+VLOOKUP(A548,[1]Datos!A$2:H$2884,6,FALSE)</f>
        <v>45291</v>
      </c>
      <c r="P548" s="18">
        <f>+VLOOKUP(A548,[1]Datos!A$2:H$2884,7,FALSE)</f>
        <v>60</v>
      </c>
      <c r="Q548" s="19" t="str">
        <f>+VLOOKUP(A548,[1]Datos!A$2:H$2884,8,FALSE)</f>
        <v>se adelatan las actividades pertinentes para certificar 60 predios con registro de predio exportador. Resolucion ICA 824 de 2022</v>
      </c>
    </row>
    <row r="549" spans="1:19" ht="105" x14ac:dyDescent="0.25">
      <c r="A549" s="1" t="str">
        <f t="shared" si="25"/>
        <v>2020003050180Transferencia de tecnología</v>
      </c>
      <c r="B549" s="5" t="s">
        <v>762</v>
      </c>
      <c r="C549" s="21" t="s">
        <v>763</v>
      </c>
      <c r="D549" s="20">
        <v>2020003050180</v>
      </c>
      <c r="E549" s="5" t="s">
        <v>764</v>
      </c>
      <c r="F549" s="5" t="s">
        <v>765</v>
      </c>
      <c r="G549" s="5" t="s">
        <v>770</v>
      </c>
      <c r="H549" s="1">
        <v>1</v>
      </c>
      <c r="I549" s="15">
        <f t="shared" si="26"/>
        <v>3</v>
      </c>
      <c r="J549" s="21" t="s">
        <v>27</v>
      </c>
      <c r="K549" s="21">
        <v>12</v>
      </c>
      <c r="L549" s="21" t="s">
        <v>28</v>
      </c>
      <c r="M549" s="16">
        <v>0</v>
      </c>
      <c r="N549" s="25">
        <f>+VLOOKUP(A549,[1]Datos!A$2:H$2884,5,FALSE)</f>
        <v>44927</v>
      </c>
      <c r="O549" s="25">
        <f>+VLOOKUP(A549,[1]Datos!A$2:H$2884,6,FALSE)</f>
        <v>45291</v>
      </c>
      <c r="P549" s="18">
        <f>+VLOOKUP(A549,[1]Datos!A$2:H$2884,7,FALSE)</f>
        <v>3</v>
      </c>
      <c r="Q549" s="19" t="str">
        <f>+VLOOKUP(A549,[1]Datos!A$2:H$2884,8,FALSE)</f>
        <v>3 talleres de formación en los requisitos exigidos en la resolución ICA 824 de 2022</v>
      </c>
    </row>
    <row r="550" spans="1:19" ht="105" x14ac:dyDescent="0.25">
      <c r="A550" s="1" t="str">
        <f t="shared" si="25"/>
        <v>2020003050180Promoción y sensibilización</v>
      </c>
      <c r="B550" s="5" t="s">
        <v>762</v>
      </c>
      <c r="C550" s="21" t="s">
        <v>763</v>
      </c>
      <c r="D550" s="20">
        <v>2020003050180</v>
      </c>
      <c r="E550" s="5" t="s">
        <v>764</v>
      </c>
      <c r="F550" s="5" t="s">
        <v>765</v>
      </c>
      <c r="G550" s="5" t="s">
        <v>771</v>
      </c>
      <c r="H550" s="1">
        <v>1</v>
      </c>
      <c r="I550" s="15">
        <f t="shared" si="26"/>
        <v>1</v>
      </c>
      <c r="J550" s="21" t="s">
        <v>27</v>
      </c>
      <c r="K550" s="21">
        <v>12</v>
      </c>
      <c r="L550" s="21" t="s">
        <v>28</v>
      </c>
      <c r="M550" s="16">
        <v>0</v>
      </c>
      <c r="N550" s="25">
        <f>+VLOOKUP(A550,[1]Datos!A$2:H$2884,5,FALSE)</f>
        <v>44927</v>
      </c>
      <c r="O550" s="25">
        <f>+VLOOKUP(A550,[1]Datos!A$2:H$2884,6,FALSE)</f>
        <v>45291</v>
      </c>
      <c r="P550" s="18">
        <f>+VLOOKUP(A550,[1]Datos!A$2:H$2884,7,FALSE)</f>
        <v>1</v>
      </c>
      <c r="Q550" s="19" t="str">
        <f>+VLOOKUP(A550,[1]Datos!A$2:H$2884,8,FALSE)</f>
        <v>Plan de manejo con control biologico de HLB en limon tahiti, con tamarixia radiata.</v>
      </c>
    </row>
    <row r="551" spans="1:19" ht="120" x14ac:dyDescent="0.25">
      <c r="A551" s="1" t="str">
        <f t="shared" si="25"/>
        <v>2020003050202Logística, eventos y divulgac</v>
      </c>
      <c r="B551" s="5" t="s">
        <v>762</v>
      </c>
      <c r="C551" s="21" t="s">
        <v>763</v>
      </c>
      <c r="D551" s="20">
        <v>2020003050202</v>
      </c>
      <c r="E551" s="5" t="s">
        <v>772</v>
      </c>
      <c r="F551" s="5" t="s">
        <v>773</v>
      </c>
      <c r="G551" s="5" t="s">
        <v>774</v>
      </c>
      <c r="H551" s="1">
        <v>1</v>
      </c>
      <c r="I551" s="15">
        <f t="shared" si="26"/>
        <v>2</v>
      </c>
      <c r="J551" s="21" t="s">
        <v>27</v>
      </c>
      <c r="K551" s="21">
        <v>12</v>
      </c>
      <c r="L551" s="21" t="s">
        <v>28</v>
      </c>
      <c r="M551" s="16">
        <v>2</v>
      </c>
      <c r="N551" s="25">
        <f>+VLOOKUP(A551,[1]Datos!A$2:H$2884,5,FALSE)</f>
        <v>44927</v>
      </c>
      <c r="O551" s="25">
        <f>+VLOOKUP(A551,[1]Datos!A$2:H$2884,6,FALSE)</f>
        <v>45291</v>
      </c>
      <c r="P551" s="18">
        <f>+VLOOKUP(A551,[1]Datos!A$2:H$2884,7,FALSE)</f>
        <v>2</v>
      </c>
      <c r="Q551" s="19" t="str">
        <f>+VLOOKUP(A551,[1]Datos!A$2:H$2884,8,FALSE)</f>
        <v>Feria de Agronegocios para la Exportación de Oriente Antioqueño
Congreso Internacional MilAgro</v>
      </c>
      <c r="R551" s="36">
        <v>2978427649</v>
      </c>
      <c r="S551" s="36">
        <v>286578347</v>
      </c>
    </row>
    <row r="552" spans="1:19" ht="120" x14ac:dyDescent="0.25">
      <c r="A552" s="1" t="str">
        <f t="shared" si="25"/>
        <v>2020003050202Actual adquis software-licencias</v>
      </c>
      <c r="B552" s="5" t="s">
        <v>762</v>
      </c>
      <c r="C552" s="21" t="s">
        <v>763</v>
      </c>
      <c r="D552" s="20">
        <v>2020003050202</v>
      </c>
      <c r="E552" s="5" t="s">
        <v>772</v>
      </c>
      <c r="F552" s="5" t="s">
        <v>773</v>
      </c>
      <c r="G552" s="5" t="s">
        <v>775</v>
      </c>
      <c r="H552" s="1">
        <v>1</v>
      </c>
      <c r="I552" s="15">
        <f t="shared" si="26"/>
        <v>1</v>
      </c>
      <c r="J552" s="21" t="s">
        <v>27</v>
      </c>
      <c r="K552" s="21">
        <v>12</v>
      </c>
      <c r="L552" s="21" t="s">
        <v>28</v>
      </c>
      <c r="M552" s="16">
        <v>1</v>
      </c>
      <c r="N552" s="25">
        <f>+VLOOKUP(A552,[1]Datos!A$2:H$2884,5,FALSE)</f>
        <v>44927</v>
      </c>
      <c r="O552" s="25">
        <f>+VLOOKUP(A552,[1]Datos!A$2:H$2884,6,FALSE)</f>
        <v>45291</v>
      </c>
      <c r="P552" s="18">
        <f>+VLOOKUP(A552,[1]Datos!A$2:H$2884,7,FALSE)</f>
        <v>1</v>
      </c>
      <c r="Q552" s="19" t="str">
        <f>+VLOOKUP(A552,[1]Datos!A$2:H$2884,8,FALSE)</f>
        <v>Desarrollo de aplicativo WEB para compras Publicas</v>
      </c>
    </row>
    <row r="553" spans="1:19" ht="120" x14ac:dyDescent="0.25">
      <c r="A553" s="1" t="str">
        <f t="shared" si="25"/>
        <v>2020003050202Personal</v>
      </c>
      <c r="B553" s="5" t="s">
        <v>762</v>
      </c>
      <c r="C553" s="21" t="s">
        <v>763</v>
      </c>
      <c r="D553" s="20">
        <v>2020003050202</v>
      </c>
      <c r="E553" s="5" t="s">
        <v>772</v>
      </c>
      <c r="F553" s="5" t="s">
        <v>773</v>
      </c>
      <c r="G553" s="5" t="s">
        <v>776</v>
      </c>
      <c r="H553" s="1">
        <v>1</v>
      </c>
      <c r="I553" s="15">
        <f t="shared" si="26"/>
        <v>1</v>
      </c>
      <c r="J553" s="21" t="s">
        <v>27</v>
      </c>
      <c r="K553" s="21">
        <v>12</v>
      </c>
      <c r="L553" s="21" t="s">
        <v>28</v>
      </c>
      <c r="M553" s="16">
        <v>1</v>
      </c>
      <c r="N553" s="25">
        <f>+VLOOKUP(A553,[1]Datos!A$2:H$2884,5,FALSE)</f>
        <v>44927</v>
      </c>
      <c r="O553" s="25">
        <f>+VLOOKUP(A553,[1]Datos!A$2:H$2884,6,FALSE)</f>
        <v>45291</v>
      </c>
      <c r="P553" s="18">
        <f>+VLOOKUP(A553,[1]Datos!A$2:H$2884,7,FALSE)</f>
        <v>1</v>
      </c>
      <c r="Q553" s="19">
        <f>+VLOOKUP(A553,[1]Datos!A$2:H$2884,8,FALSE)</f>
        <v>0</v>
      </c>
    </row>
    <row r="554" spans="1:19" ht="120" x14ac:dyDescent="0.25">
      <c r="A554" s="1" t="str">
        <f t="shared" si="25"/>
        <v>2020003050202Personal</v>
      </c>
      <c r="B554" s="5" t="s">
        <v>762</v>
      </c>
      <c r="C554" s="21" t="s">
        <v>763</v>
      </c>
      <c r="D554" s="20">
        <v>2020003050202</v>
      </c>
      <c r="E554" s="5" t="s">
        <v>772</v>
      </c>
      <c r="F554" s="5" t="s">
        <v>773</v>
      </c>
      <c r="G554" s="5" t="s">
        <v>776</v>
      </c>
      <c r="H554" s="1">
        <v>1</v>
      </c>
      <c r="I554" s="15">
        <f t="shared" si="26"/>
        <v>1</v>
      </c>
      <c r="J554" s="21" t="s">
        <v>27</v>
      </c>
      <c r="K554" s="21">
        <v>12</v>
      </c>
      <c r="L554" s="21" t="s">
        <v>28</v>
      </c>
      <c r="M554" s="16">
        <v>1</v>
      </c>
      <c r="N554" s="25">
        <f>+VLOOKUP(A554,[1]Datos!A$2:H$2884,5,FALSE)</f>
        <v>44927</v>
      </c>
      <c r="O554" s="25">
        <f>+VLOOKUP(A554,[1]Datos!A$2:H$2884,6,FALSE)</f>
        <v>45291</v>
      </c>
      <c r="P554" s="18">
        <f>+VLOOKUP(A554,[1]Datos!A$2:H$2884,7,FALSE)</f>
        <v>1</v>
      </c>
      <c r="Q554" s="19">
        <f>+VLOOKUP(A554,[1]Datos!A$2:H$2884,8,FALSE)</f>
        <v>0</v>
      </c>
    </row>
    <row r="555" spans="1:19" ht="120" x14ac:dyDescent="0.25">
      <c r="A555" s="1" t="str">
        <f t="shared" si="25"/>
        <v>2020003050202Implementación Plan marketing y campañas</v>
      </c>
      <c r="B555" s="5" t="s">
        <v>762</v>
      </c>
      <c r="C555" s="21" t="s">
        <v>763</v>
      </c>
      <c r="D555" s="20">
        <v>2020003050202</v>
      </c>
      <c r="E555" s="5" t="s">
        <v>772</v>
      </c>
      <c r="F555" s="5" t="s">
        <v>773</v>
      </c>
      <c r="G555" s="5" t="s">
        <v>777</v>
      </c>
      <c r="H555" s="1">
        <v>1</v>
      </c>
      <c r="I555" s="15">
        <f t="shared" si="26"/>
        <v>2</v>
      </c>
      <c r="J555" s="21" t="s">
        <v>27</v>
      </c>
      <c r="K555" s="21">
        <v>12</v>
      </c>
      <c r="L555" s="21" t="s">
        <v>28</v>
      </c>
      <c r="M555" s="16">
        <v>2</v>
      </c>
      <c r="N555" s="25">
        <f>+VLOOKUP(A555,[1]Datos!A$2:H$2884,5,FALSE)</f>
        <v>44927</v>
      </c>
      <c r="O555" s="25">
        <f>+VLOOKUP(A555,[1]Datos!A$2:H$2884,6,FALSE)</f>
        <v>45291</v>
      </c>
      <c r="P555" s="18">
        <f>+VLOOKUP(A555,[1]Datos!A$2:H$2884,7,FALSE)</f>
        <v>2</v>
      </c>
      <c r="Q555" s="19" t="str">
        <f>+VLOOKUP(A555,[1]Datos!A$2:H$2884,8,FALSE)</f>
        <v>Feria Caféstival
Feria Milagro</v>
      </c>
    </row>
    <row r="556" spans="1:19" ht="120" x14ac:dyDescent="0.25">
      <c r="A556" s="1" t="str">
        <f t="shared" si="25"/>
        <v>2020003050202Plataforma Tecnológica</v>
      </c>
      <c r="B556" s="5" t="s">
        <v>762</v>
      </c>
      <c r="C556" s="21" t="s">
        <v>763</v>
      </c>
      <c r="D556" s="20">
        <v>2020003050202</v>
      </c>
      <c r="E556" s="5" t="s">
        <v>772</v>
      </c>
      <c r="F556" s="5" t="s">
        <v>773</v>
      </c>
      <c r="G556" s="5" t="s">
        <v>778</v>
      </c>
      <c r="H556" s="1">
        <v>1</v>
      </c>
      <c r="I556" s="15">
        <f t="shared" ref="I556:I587" si="27">+P556/H556</f>
        <v>1</v>
      </c>
      <c r="J556" s="21" t="s">
        <v>27</v>
      </c>
      <c r="K556" s="21">
        <v>12</v>
      </c>
      <c r="L556" s="21" t="s">
        <v>28</v>
      </c>
      <c r="M556" s="16">
        <v>1</v>
      </c>
      <c r="N556" s="25">
        <f>+VLOOKUP(A556,[1]Datos!A$2:H$2884,5,FALSE)</f>
        <v>44927</v>
      </c>
      <c r="O556" s="25">
        <f>+VLOOKUP(A556,[1]Datos!A$2:H$2884,6,FALSE)</f>
        <v>45291</v>
      </c>
      <c r="P556" s="18">
        <f>+VLOOKUP(A556,[1]Datos!A$2:H$2884,7,FALSE)</f>
        <v>1</v>
      </c>
      <c r="Q556" s="19">
        <f>+VLOOKUP(A556,[1]Datos!A$2:H$2884,8,FALSE)</f>
        <v>0</v>
      </c>
    </row>
    <row r="557" spans="1:19" ht="120" x14ac:dyDescent="0.25">
      <c r="A557" s="1" t="str">
        <f t="shared" si="25"/>
        <v>2020003050202Kit dotación comercialización</v>
      </c>
      <c r="B557" s="5" t="s">
        <v>762</v>
      </c>
      <c r="C557" s="21" t="s">
        <v>763</v>
      </c>
      <c r="D557" s="20">
        <v>2020003050202</v>
      </c>
      <c r="E557" s="5" t="s">
        <v>772</v>
      </c>
      <c r="F557" s="5" t="s">
        <v>773</v>
      </c>
      <c r="G557" s="5" t="s">
        <v>779</v>
      </c>
      <c r="H557" s="1">
        <v>1</v>
      </c>
      <c r="I557" s="15">
        <f t="shared" si="27"/>
        <v>1.1339999999999999</v>
      </c>
      <c r="J557" s="21" t="s">
        <v>27</v>
      </c>
      <c r="K557" s="21">
        <v>12</v>
      </c>
      <c r="L557" s="21" t="s">
        <v>28</v>
      </c>
      <c r="M557" s="16">
        <v>1</v>
      </c>
      <c r="N557" s="25">
        <f>+VLOOKUP(A557,[1]Datos!A$2:H$2884,5,FALSE)</f>
        <v>44927</v>
      </c>
      <c r="O557" s="25">
        <f>+VLOOKUP(A557,[1]Datos!A$2:H$2884,6,FALSE)</f>
        <v>45291</v>
      </c>
      <c r="P557" s="18">
        <f>+VLOOKUP(A557,[1]Datos!A$2:H$2884,7,FALSE)</f>
        <v>1.1339999999999999</v>
      </c>
      <c r="Q557" s="19" t="str">
        <f>+VLOOKUP(A557,[1]Datos!A$2:H$2884,8,FALSE)</f>
        <v xml:space="preserve">Suministro de 1.134 kits
</v>
      </c>
    </row>
    <row r="558" spans="1:19" ht="120" x14ac:dyDescent="0.25">
      <c r="A558" s="1" t="str">
        <f t="shared" si="25"/>
        <v>2020003050202Operación Centros integración logística</v>
      </c>
      <c r="B558" s="5" t="s">
        <v>762</v>
      </c>
      <c r="C558" s="21" t="s">
        <v>763</v>
      </c>
      <c r="D558" s="20">
        <v>2020003050202</v>
      </c>
      <c r="E558" s="5" t="s">
        <v>772</v>
      </c>
      <c r="F558" s="5" t="s">
        <v>773</v>
      </c>
      <c r="G558" s="5" t="s">
        <v>780</v>
      </c>
      <c r="H558" s="1">
        <v>4</v>
      </c>
      <c r="I558" s="15">
        <f t="shared" si="27"/>
        <v>1.25</v>
      </c>
      <c r="J558" s="21" t="s">
        <v>27</v>
      </c>
      <c r="K558" s="21">
        <v>12</v>
      </c>
      <c r="L558" s="21" t="s">
        <v>28</v>
      </c>
      <c r="M558" s="16">
        <v>4</v>
      </c>
      <c r="N558" s="25">
        <f>+VLOOKUP(A558,[1]Datos!A$2:H$2884,5,FALSE)</f>
        <v>44927</v>
      </c>
      <c r="O558" s="25">
        <f>+VLOOKUP(A558,[1]Datos!A$2:H$2884,6,FALSE)</f>
        <v>45291</v>
      </c>
      <c r="P558" s="18">
        <f>+VLOOKUP(A558,[1]Datos!A$2:H$2884,7,FALSE)</f>
        <v>5</v>
      </c>
      <c r="Q558" s="19" t="str">
        <f>+VLOOKUP(A558,[1]Datos!A$2:H$2884,8,FALSE)</f>
        <v>Centro de Operación Logistica en el Bajo Cauca- Caucasia</v>
      </c>
    </row>
    <row r="559" spans="1:19" ht="120" x14ac:dyDescent="0.25">
      <c r="A559" s="1" t="str">
        <f t="shared" si="25"/>
        <v>2020003050202Fortalecimiento asociativo</v>
      </c>
      <c r="B559" s="5" t="s">
        <v>762</v>
      </c>
      <c r="C559" s="21" t="s">
        <v>763</v>
      </c>
      <c r="D559" s="20">
        <v>2020003050202</v>
      </c>
      <c r="E559" s="5" t="s">
        <v>772</v>
      </c>
      <c r="F559" s="5" t="s">
        <v>773</v>
      </c>
      <c r="G559" s="5" t="s">
        <v>781</v>
      </c>
      <c r="H559" s="1">
        <v>10</v>
      </c>
      <c r="I559" s="15">
        <f t="shared" si="27"/>
        <v>3.7</v>
      </c>
      <c r="J559" s="21" t="s">
        <v>27</v>
      </c>
      <c r="K559" s="21">
        <v>12</v>
      </c>
      <c r="L559" s="21" t="s">
        <v>28</v>
      </c>
      <c r="M559" s="16">
        <v>0</v>
      </c>
      <c r="N559" s="25">
        <f>+VLOOKUP(A559,[1]Datos!A$2:H$2884,5,FALSE)</f>
        <v>44927</v>
      </c>
      <c r="O559" s="25">
        <f>+VLOOKUP(A559,[1]Datos!A$2:H$2884,6,FALSE)</f>
        <v>45291</v>
      </c>
      <c r="P559" s="18">
        <f>+VLOOKUP(A559,[1]Datos!A$2:H$2884,7,FALSE)</f>
        <v>37</v>
      </c>
      <c r="Q559" s="19" t="str">
        <f>+VLOOKUP(A559,[1]Datos!A$2:H$2884,8,FALSE)</f>
        <v xml:space="preserve">Acompañamiento empresarial a 5  cooperativas DIA.
Fortalecimiento organizaciones de base DIA. 32 organizaciones
Incremento base social Cooperativas DIA
</v>
      </c>
    </row>
    <row r="560" spans="1:19" ht="120" x14ac:dyDescent="0.25">
      <c r="A560" s="1" t="str">
        <f t="shared" si="25"/>
        <v>2020003050202Estrateg fortalecimiento agroempresarial</v>
      </c>
      <c r="B560" s="5" t="s">
        <v>762</v>
      </c>
      <c r="C560" s="21" t="s">
        <v>763</v>
      </c>
      <c r="D560" s="20">
        <v>2020003050202</v>
      </c>
      <c r="E560" s="5" t="s">
        <v>772</v>
      </c>
      <c r="F560" s="5" t="s">
        <v>773</v>
      </c>
      <c r="G560" s="5" t="s">
        <v>782</v>
      </c>
      <c r="H560" s="1">
        <v>1</v>
      </c>
      <c r="I560" s="15">
        <f t="shared" si="27"/>
        <v>1</v>
      </c>
      <c r="J560" s="21" t="s">
        <v>27</v>
      </c>
      <c r="K560" s="21">
        <v>12</v>
      </c>
      <c r="L560" s="21" t="s">
        <v>28</v>
      </c>
      <c r="M560" s="16">
        <v>1</v>
      </c>
      <c r="N560" s="25">
        <f>+VLOOKUP(A560,[1]Datos!A$2:H$2884,5,FALSE)</f>
        <v>44927</v>
      </c>
      <c r="O560" s="25">
        <f>+VLOOKUP(A560,[1]Datos!A$2:H$2884,6,FALSE)</f>
        <v>45291</v>
      </c>
      <c r="P560" s="18">
        <f>+VLOOKUP(A560,[1]Datos!A$2:H$2884,7,FALSE)</f>
        <v>1</v>
      </c>
      <c r="Q560" s="19" t="str">
        <f>+VLOOKUP(A560,[1]Datos!A$2:H$2884,8,FALSE)</f>
        <v xml:space="preserve">Fortalecimiento capacidades productivas: Consolidación de demanda de insumos.
Asistencia técnica 
Capacitación
Reglamentación capital de compra de cosecha
</v>
      </c>
    </row>
    <row r="561" spans="1:19" ht="120" x14ac:dyDescent="0.25">
      <c r="A561" s="1" t="str">
        <f t="shared" si="25"/>
        <v>2020003050202Actualiz adquis hardw-eq comp Sría</v>
      </c>
      <c r="B561" s="1" t="s">
        <v>762</v>
      </c>
      <c r="C561" s="21" t="s">
        <v>763</v>
      </c>
      <c r="D561" s="20">
        <v>2020003050202</v>
      </c>
      <c r="E561" s="5" t="s">
        <v>772</v>
      </c>
      <c r="F561" s="1" t="s">
        <v>773</v>
      </c>
      <c r="G561" s="16" t="s">
        <v>783</v>
      </c>
      <c r="H561" s="1">
        <v>1</v>
      </c>
      <c r="I561" s="15">
        <f t="shared" si="27"/>
        <v>1</v>
      </c>
      <c r="J561" s="1" t="s">
        <v>27</v>
      </c>
      <c r="K561" s="1">
        <v>12</v>
      </c>
      <c r="L561" s="1" t="s">
        <v>784</v>
      </c>
      <c r="M561" s="16">
        <v>0</v>
      </c>
      <c r="N561" s="25">
        <f>+VLOOKUP(A561,[1]Datos!A$2:H$2884,5,FALSE)</f>
        <v>44927</v>
      </c>
      <c r="O561" s="25">
        <f>+VLOOKUP(A561,[1]Datos!A$2:H$2884,6,FALSE)</f>
        <v>45291</v>
      </c>
      <c r="P561" s="18">
        <f>+VLOOKUP(A561,[1]Datos!A$2:H$2884,7,FALSE)</f>
        <v>1</v>
      </c>
      <c r="Q561" s="19" t="str">
        <f>+VLOOKUP(A561,[1]Datos!A$2:H$2884,8,FALSE)</f>
        <v>Equipo de computo para diseño y sus licencias</v>
      </c>
    </row>
    <row r="562" spans="1:19" ht="120" x14ac:dyDescent="0.25">
      <c r="A562" s="1" t="str">
        <f t="shared" si="25"/>
        <v>2020003050202Mejoramiento trapiches (dotación)</v>
      </c>
      <c r="B562" s="1" t="s">
        <v>762</v>
      </c>
      <c r="C562" s="21" t="s">
        <v>763</v>
      </c>
      <c r="D562" s="20">
        <v>2020003050202</v>
      </c>
      <c r="E562" s="5" t="s">
        <v>772</v>
      </c>
      <c r="F562" s="1" t="s">
        <v>773</v>
      </c>
      <c r="G562" s="16" t="s">
        <v>785</v>
      </c>
      <c r="H562" s="1">
        <v>1</v>
      </c>
      <c r="I562" s="15">
        <f t="shared" si="27"/>
        <v>2</v>
      </c>
      <c r="J562" s="1" t="s">
        <v>27</v>
      </c>
      <c r="K562" s="1">
        <v>12</v>
      </c>
      <c r="L562" s="1" t="s">
        <v>28</v>
      </c>
      <c r="M562" s="16">
        <v>2</v>
      </c>
      <c r="N562" s="25">
        <f>+VLOOKUP(A562,[1]Datos!A$2:H$2884,5,FALSE)</f>
        <v>44927</v>
      </c>
      <c r="O562" s="25">
        <f>+VLOOKUP(A562,[1]Datos!A$2:H$2884,6,FALSE)</f>
        <v>45291</v>
      </c>
      <c r="P562" s="18">
        <f>+VLOOKUP(A562,[1]Datos!A$2:H$2884,7,FALSE)</f>
        <v>2</v>
      </c>
      <c r="Q562" s="19" t="str">
        <f>+VLOOKUP(A562,[1]Datos!A$2:H$2884,8,FALSE)</f>
        <v xml:space="preserve">Mejoramiento de trapiches en Campamento - centro de acopio panelero  y Angelópolis - agroindustria comunitaria el Barro </v>
      </c>
    </row>
    <row r="563" spans="1:19" ht="105" x14ac:dyDescent="0.25">
      <c r="A563" s="1" t="str">
        <f t="shared" si="25"/>
        <v>2020003050203insumos, equipos y materiales</v>
      </c>
      <c r="B563" s="5" t="s">
        <v>762</v>
      </c>
      <c r="C563" s="21" t="s">
        <v>786</v>
      </c>
      <c r="D563" s="20">
        <v>2020003050203</v>
      </c>
      <c r="E563" s="5" t="s">
        <v>787</v>
      </c>
      <c r="F563" s="5" t="s">
        <v>788</v>
      </c>
      <c r="G563" s="5" t="s">
        <v>789</v>
      </c>
      <c r="H563" s="1">
        <v>1</v>
      </c>
      <c r="I563" s="15">
        <f t="shared" si="27"/>
        <v>1</v>
      </c>
      <c r="J563" s="21" t="s">
        <v>27</v>
      </c>
      <c r="K563" s="21">
        <v>12</v>
      </c>
      <c r="L563" s="21" t="s">
        <v>28</v>
      </c>
      <c r="M563" s="16">
        <v>0</v>
      </c>
      <c r="N563" s="25">
        <f>+VLOOKUP(A563,[1]Datos!A$2:H$2884,5,FALSE)</f>
        <v>44927</v>
      </c>
      <c r="O563" s="25">
        <f>+VLOOKUP(A563,[1]Datos!A$2:H$2884,6,FALSE)</f>
        <v>45291</v>
      </c>
      <c r="P563" s="18">
        <f>+VLOOKUP(A563,[1]Datos!A$2:H$2884,7,FALSE)</f>
        <v>1</v>
      </c>
      <c r="Q563" s="19" t="str">
        <f>+VLOOKUP(A563,[1]Datos!A$2:H$2884,8,FALSE)</f>
        <v>Subasta inversa  para la entrega de insumos a 50 organizaciones de productores participantes de los procesos de formación SENA. (En ejecución).</v>
      </c>
      <c r="R563" s="36">
        <v>500000000</v>
      </c>
      <c r="S563" s="36">
        <v>150000000</v>
      </c>
    </row>
    <row r="564" spans="1:19" ht="105" x14ac:dyDescent="0.25">
      <c r="A564" s="1" t="str">
        <f t="shared" si="25"/>
        <v>2020003050203Productor capacitados BP-sostenibilidad</v>
      </c>
      <c r="B564" s="5" t="s">
        <v>762</v>
      </c>
      <c r="C564" s="21" t="s">
        <v>786</v>
      </c>
      <c r="D564" s="20">
        <v>2020003050203</v>
      </c>
      <c r="E564" s="5" t="s">
        <v>787</v>
      </c>
      <c r="F564" s="5" t="s">
        <v>788</v>
      </c>
      <c r="G564" s="5" t="s">
        <v>790</v>
      </c>
      <c r="H564" s="1">
        <v>119</v>
      </c>
      <c r="I564" s="15">
        <f t="shared" si="27"/>
        <v>5.1596638655462188</v>
      </c>
      <c r="J564" s="21" t="s">
        <v>44</v>
      </c>
      <c r="K564" s="21">
        <v>12</v>
      </c>
      <c r="L564" s="21" t="s">
        <v>28</v>
      </c>
      <c r="M564" s="16">
        <v>614</v>
      </c>
      <c r="N564" s="25">
        <f>+VLOOKUP(A564,[1]Datos!A$2:H$2884,5,FALSE)</f>
        <v>44927</v>
      </c>
      <c r="O564" s="25">
        <f>+VLOOKUP(A564,[1]Datos!A$2:H$2884,6,FALSE)</f>
        <v>45291</v>
      </c>
      <c r="P564" s="18">
        <f>+VLOOKUP(A564,[1]Datos!A$2:H$2884,7,FALSE)</f>
        <v>614</v>
      </c>
      <c r="Q564" s="19">
        <f>+VLOOKUP(A564,[1]Datos!A$2:H$2884,8,FALSE)</f>
        <v>0</v>
      </c>
    </row>
    <row r="565" spans="1:19" ht="105" x14ac:dyDescent="0.25">
      <c r="A565" s="1" t="str">
        <f t="shared" si="25"/>
        <v>2020003050203Profesional-técnico formados extensión</v>
      </c>
      <c r="B565" s="5" t="s">
        <v>762</v>
      </c>
      <c r="C565" s="21" t="s">
        <v>786</v>
      </c>
      <c r="D565" s="20">
        <v>2020003050203</v>
      </c>
      <c r="E565" s="5" t="s">
        <v>787</v>
      </c>
      <c r="F565" s="5" t="s">
        <v>788</v>
      </c>
      <c r="G565" s="5" t="s">
        <v>791</v>
      </c>
      <c r="H565" s="1">
        <v>12</v>
      </c>
      <c r="I565" s="15">
        <f t="shared" si="27"/>
        <v>4.833333333333333</v>
      </c>
      <c r="J565" s="21" t="s">
        <v>44</v>
      </c>
      <c r="K565" s="21">
        <v>12</v>
      </c>
      <c r="L565" s="21" t="s">
        <v>28</v>
      </c>
      <c r="M565" s="16">
        <v>58</v>
      </c>
      <c r="N565" s="25">
        <f>+VLOOKUP(A565,[1]Datos!A$2:H$2884,5,FALSE)</f>
        <v>44927</v>
      </c>
      <c r="O565" s="25">
        <f>+VLOOKUP(A565,[1]Datos!A$2:H$2884,6,FALSE)</f>
        <v>45291</v>
      </c>
      <c r="P565" s="18">
        <f>+VLOOKUP(A565,[1]Datos!A$2:H$2884,7,FALSE)</f>
        <v>58</v>
      </c>
      <c r="Q565" s="19">
        <f>+VLOOKUP(A565,[1]Datos!A$2:H$2884,8,FALSE)</f>
        <v>0</v>
      </c>
    </row>
    <row r="566" spans="1:19" ht="105" x14ac:dyDescent="0.25">
      <c r="A566" s="1" t="str">
        <f t="shared" si="25"/>
        <v>2020003050203Eventos CONSEA</v>
      </c>
      <c r="B566" s="5" t="s">
        <v>762</v>
      </c>
      <c r="C566" s="21" t="s">
        <v>786</v>
      </c>
      <c r="D566" s="20">
        <v>2020003050203</v>
      </c>
      <c r="E566" s="5" t="s">
        <v>787</v>
      </c>
      <c r="F566" s="5" t="s">
        <v>788</v>
      </c>
      <c r="G566" s="5" t="s">
        <v>792</v>
      </c>
      <c r="H566" s="1">
        <v>4</v>
      </c>
      <c r="I566" s="15">
        <f t="shared" si="27"/>
        <v>0.25</v>
      </c>
      <c r="J566" s="21" t="s">
        <v>27</v>
      </c>
      <c r="K566" s="21">
        <v>12</v>
      </c>
      <c r="L566" s="21" t="s">
        <v>28</v>
      </c>
      <c r="M566" s="16">
        <v>1</v>
      </c>
      <c r="N566" s="25">
        <f>+VLOOKUP(A566,[1]Datos!A$2:H$2884,5,FALSE)</f>
        <v>44927</v>
      </c>
      <c r="O566" s="25">
        <f>+VLOOKUP(A566,[1]Datos!A$2:H$2884,6,FALSE)</f>
        <v>45291</v>
      </c>
      <c r="P566" s="18">
        <f>+VLOOKUP(A566,[1]Datos!A$2:H$2884,7,FALSE)</f>
        <v>1</v>
      </c>
      <c r="Q566" s="19" t="str">
        <f>+VLOOKUP(A566,[1]Datos!A$2:H$2884,8,FALSE)</f>
        <v>Realizado el 7 de julio/23</v>
      </c>
    </row>
    <row r="567" spans="1:19" ht="105" x14ac:dyDescent="0.25">
      <c r="A567" s="1" t="str">
        <f t="shared" si="25"/>
        <v>2020003050203Transfer de tecnología, planifica y TIC</v>
      </c>
      <c r="B567" s="5" t="s">
        <v>762</v>
      </c>
      <c r="C567" s="21" t="s">
        <v>786</v>
      </c>
      <c r="D567" s="20">
        <v>2020003050203</v>
      </c>
      <c r="E567" s="5" t="s">
        <v>787</v>
      </c>
      <c r="F567" s="5" t="s">
        <v>788</v>
      </c>
      <c r="G567" s="5" t="s">
        <v>793</v>
      </c>
      <c r="H567" s="1">
        <v>20</v>
      </c>
      <c r="I567" s="15">
        <f t="shared" si="27"/>
        <v>0.7</v>
      </c>
      <c r="J567" s="21" t="s">
        <v>27</v>
      </c>
      <c r="K567" s="21">
        <v>12</v>
      </c>
      <c r="L567" s="21" t="s">
        <v>28</v>
      </c>
      <c r="M567" s="16">
        <v>12</v>
      </c>
      <c r="N567" s="25">
        <f>+VLOOKUP(A567,[1]Datos!A$2:H$2884,5,FALSE)</f>
        <v>44927</v>
      </c>
      <c r="O567" s="25">
        <f>+VLOOKUP(A567,[1]Datos!A$2:H$2884,6,FALSE)</f>
        <v>45291</v>
      </c>
      <c r="P567" s="18">
        <f>+VLOOKUP(A567,[1]Datos!A$2:H$2884,7,FALSE)</f>
        <v>14</v>
      </c>
      <c r="Q567" s="19" t="str">
        <f>+VLOOKUP(A567,[1]Datos!A$2:H$2884,8,FALSE)</f>
        <v>Se realizaron 2 eventos con el Sena: Negocios Verdes y Cannabis medicinal</v>
      </c>
    </row>
    <row r="568" spans="1:19" ht="105" x14ac:dyDescent="0.25">
      <c r="A568" s="1" t="str">
        <f t="shared" si="25"/>
        <v>2020003050203Campañas sanidad agropecuaria</v>
      </c>
      <c r="B568" s="5" t="s">
        <v>762</v>
      </c>
      <c r="C568" s="21" t="s">
        <v>786</v>
      </c>
      <c r="D568" s="20">
        <v>2020003050203</v>
      </c>
      <c r="E568" s="5" t="s">
        <v>787</v>
      </c>
      <c r="F568" s="5" t="s">
        <v>788</v>
      </c>
      <c r="G568" s="5" t="s">
        <v>794</v>
      </c>
      <c r="H568" s="1">
        <v>3</v>
      </c>
      <c r="I568" s="15">
        <f t="shared" si="27"/>
        <v>1</v>
      </c>
      <c r="J568" s="21" t="s">
        <v>27</v>
      </c>
      <c r="K568" s="21">
        <v>12</v>
      </c>
      <c r="L568" s="21" t="s">
        <v>28</v>
      </c>
      <c r="M568" s="16">
        <v>2</v>
      </c>
      <c r="N568" s="25">
        <f>+VLOOKUP(A568,[1]Datos!A$2:H$2884,5,FALSE)</f>
        <v>44927</v>
      </c>
      <c r="O568" s="25">
        <f>+VLOOKUP(A568,[1]Datos!A$2:H$2884,6,FALSE)</f>
        <v>45291</v>
      </c>
      <c r="P568" s="18">
        <f>+VLOOKUP(A568,[1]Datos!A$2:H$2884,7,FALSE)</f>
        <v>3</v>
      </c>
      <c r="Q568" s="19" t="str">
        <f>+VLOOKUP(A568,[1]Datos!A$2:H$2884,8,FALSE)</f>
        <v>se realizaron 3 campañas en San Carlos</v>
      </c>
    </row>
    <row r="569" spans="1:19" ht="105" x14ac:dyDescent="0.25">
      <c r="A569" s="1" t="str">
        <f t="shared" si="25"/>
        <v>2020003050203Campañas promoción abejas</v>
      </c>
      <c r="B569" s="5" t="s">
        <v>762</v>
      </c>
      <c r="C569" s="21" t="s">
        <v>786</v>
      </c>
      <c r="D569" s="20">
        <v>2020003050203</v>
      </c>
      <c r="E569" s="5" t="s">
        <v>787</v>
      </c>
      <c r="F569" s="5" t="s">
        <v>788</v>
      </c>
      <c r="G569" s="5" t="s">
        <v>795</v>
      </c>
      <c r="H569" s="1">
        <v>4</v>
      </c>
      <c r="I569" s="15">
        <f t="shared" si="27"/>
        <v>1</v>
      </c>
      <c r="J569" s="21" t="s">
        <v>27</v>
      </c>
      <c r="K569" s="21">
        <v>12</v>
      </c>
      <c r="L569" s="21" t="s">
        <v>28</v>
      </c>
      <c r="M569" s="16">
        <v>3</v>
      </c>
      <c r="N569" s="25">
        <f>+VLOOKUP(A569,[1]Datos!A$2:H$2884,5,FALSE)</f>
        <v>44927</v>
      </c>
      <c r="O569" s="25">
        <f>+VLOOKUP(A569,[1]Datos!A$2:H$2884,6,FALSE)</f>
        <v>45291</v>
      </c>
      <c r="P569" s="18">
        <f>+VLOOKUP(A569,[1]Datos!A$2:H$2884,7,FALSE)</f>
        <v>4</v>
      </c>
      <c r="Q569" s="19" t="str">
        <f>+VLOOKUP(A569,[1]Datos!A$2:H$2884,8,FALSE)</f>
        <v>1 campaña en Concordia</v>
      </c>
    </row>
    <row r="570" spans="1:19" ht="105" x14ac:dyDescent="0.25">
      <c r="A570" s="1" t="str">
        <f t="shared" si="25"/>
        <v>2020003050204Entrega Equipos-KIT-Dotación</v>
      </c>
      <c r="B570" s="5" t="s">
        <v>762</v>
      </c>
      <c r="C570" s="21" t="s">
        <v>796</v>
      </c>
      <c r="D570" s="20">
        <v>2020003050204</v>
      </c>
      <c r="E570" s="5" t="s">
        <v>797</v>
      </c>
      <c r="F570" s="5" t="s">
        <v>798</v>
      </c>
      <c r="G570" s="5" t="s">
        <v>799</v>
      </c>
      <c r="H570" s="1">
        <v>25</v>
      </c>
      <c r="I570" s="15">
        <f t="shared" si="27"/>
        <v>1.2</v>
      </c>
      <c r="J570" s="21" t="s">
        <v>27</v>
      </c>
      <c r="K570" s="21">
        <v>12</v>
      </c>
      <c r="L570" s="21" t="s">
        <v>28</v>
      </c>
      <c r="M570" s="16">
        <v>25</v>
      </c>
      <c r="N570" s="25">
        <f>+VLOOKUP(A570,[1]Datos!A$2:H$2884,5,FALSE)</f>
        <v>44927</v>
      </c>
      <c r="O570" s="25">
        <f>+VLOOKUP(A570,[1]Datos!A$2:H$2884,6,FALSE)</f>
        <v>45291</v>
      </c>
      <c r="P570" s="18">
        <f>+VLOOKUP(A570,[1]Datos!A$2:H$2884,7,FALSE)</f>
        <v>30</v>
      </c>
      <c r="Q570" s="19" t="str">
        <f>+VLOOKUP(A570,[1]Datos!A$2:H$2884,8,FALSE)</f>
        <v>Municipio de Necoclí: entrega de kits e insumos a 23 productores de plátano y 7 de pasifloras</v>
      </c>
      <c r="R570" s="36">
        <v>502000000</v>
      </c>
      <c r="S570" s="36">
        <v>501496956</v>
      </c>
    </row>
    <row r="571" spans="1:19" ht="105" x14ac:dyDescent="0.25">
      <c r="A571" s="1" t="str">
        <f t="shared" si="25"/>
        <v>2020003050204Implementación de BPA-BPP</v>
      </c>
      <c r="B571" s="5" t="s">
        <v>762</v>
      </c>
      <c r="C571" s="21" t="s">
        <v>796</v>
      </c>
      <c r="D571" s="20">
        <v>2020003050204</v>
      </c>
      <c r="E571" s="5" t="s">
        <v>797</v>
      </c>
      <c r="F571" s="5" t="s">
        <v>798</v>
      </c>
      <c r="G571" s="5" t="s">
        <v>800</v>
      </c>
      <c r="H571" s="1">
        <v>25</v>
      </c>
      <c r="I571" s="15">
        <f t="shared" si="27"/>
        <v>1.52</v>
      </c>
      <c r="J571" s="21" t="s">
        <v>27</v>
      </c>
      <c r="K571" s="21">
        <v>12</v>
      </c>
      <c r="L571" s="21" t="s">
        <v>28</v>
      </c>
      <c r="M571" s="16">
        <v>36</v>
      </c>
      <c r="N571" s="25">
        <f>+VLOOKUP(A571,[1]Datos!A$2:H$2884,5,FALSE)</f>
        <v>44927</v>
      </c>
      <c r="O571" s="25">
        <f>+VLOOKUP(A571,[1]Datos!A$2:H$2884,6,FALSE)</f>
        <v>45291</v>
      </c>
      <c r="P571" s="18">
        <f>+VLOOKUP(A571,[1]Datos!A$2:H$2884,7,FALSE)</f>
        <v>38</v>
      </c>
      <c r="Q571" s="19" t="str">
        <f>+VLOOKUP(A571,[1]Datos!A$2:H$2884,8,FALSE)</f>
        <v>Municipio de Chigorodó control fitosanitario cultivos de maracuyá</v>
      </c>
    </row>
    <row r="572" spans="1:19" ht="105" x14ac:dyDescent="0.25">
      <c r="A572" s="1" t="str">
        <f t="shared" si="25"/>
        <v>2020003050204Fertilizantes-Material Vegetal-Otros</v>
      </c>
      <c r="B572" s="5" t="s">
        <v>762</v>
      </c>
      <c r="C572" s="21" t="s">
        <v>796</v>
      </c>
      <c r="D572" s="20">
        <v>2020003050204</v>
      </c>
      <c r="E572" s="5" t="s">
        <v>797</v>
      </c>
      <c r="F572" s="5" t="s">
        <v>798</v>
      </c>
      <c r="G572" s="5" t="s">
        <v>801</v>
      </c>
      <c r="H572" s="1">
        <v>1</v>
      </c>
      <c r="I572" s="15">
        <f t="shared" si="27"/>
        <v>683</v>
      </c>
      <c r="J572" s="21" t="s">
        <v>27</v>
      </c>
      <c r="K572" s="21">
        <v>12</v>
      </c>
      <c r="L572" s="21" t="s">
        <v>28</v>
      </c>
      <c r="M572" s="16">
        <v>2</v>
      </c>
      <c r="N572" s="25">
        <f>+VLOOKUP(A572,[1]Datos!A$2:H$2884,5,FALSE)</f>
        <v>44927</v>
      </c>
      <c r="O572" s="25">
        <f>+VLOOKUP(A572,[1]Datos!A$2:H$2884,6,FALSE)</f>
        <v>45291</v>
      </c>
      <c r="P572" s="18">
        <f>+VLOOKUP(A572,[1]Datos!A$2:H$2884,7,FALSE)</f>
        <v>683</v>
      </c>
      <c r="Q572" s="19" t="str">
        <f>+VLOOKUP(A572,[1]Datos!A$2:H$2884,8,FALSE)</f>
        <v>Municipio de Andes establecimiento de 683 unidades productivas</v>
      </c>
    </row>
    <row r="573" spans="1:19" ht="105" x14ac:dyDescent="0.25">
      <c r="A573" s="1" t="str">
        <f t="shared" si="25"/>
        <v>2020003050204Fertilizantes-Material Vegetal-Otros</v>
      </c>
      <c r="B573" s="5" t="s">
        <v>762</v>
      </c>
      <c r="C573" s="21" t="s">
        <v>796</v>
      </c>
      <c r="D573" s="20">
        <v>2020003050204</v>
      </c>
      <c r="E573" s="5" t="s">
        <v>797</v>
      </c>
      <c r="F573" s="5" t="s">
        <v>798</v>
      </c>
      <c r="G573" s="5" t="s">
        <v>801</v>
      </c>
      <c r="H573" s="1">
        <v>1</v>
      </c>
      <c r="I573" s="15">
        <f t="shared" si="27"/>
        <v>683</v>
      </c>
      <c r="J573" s="21" t="s">
        <v>27</v>
      </c>
      <c r="K573" s="21">
        <v>12</v>
      </c>
      <c r="L573" s="21" t="s">
        <v>28</v>
      </c>
      <c r="M573" s="16">
        <v>2</v>
      </c>
      <c r="N573" s="25">
        <f>+VLOOKUP(A573,[1]Datos!A$2:H$2884,5,FALSE)</f>
        <v>44927</v>
      </c>
      <c r="O573" s="25">
        <f>+VLOOKUP(A573,[1]Datos!A$2:H$2884,6,FALSE)</f>
        <v>45291</v>
      </c>
      <c r="P573" s="18">
        <f>+VLOOKUP(A573,[1]Datos!A$2:H$2884,7,FALSE)</f>
        <v>683</v>
      </c>
      <c r="Q573" s="19" t="str">
        <f>+VLOOKUP(A573,[1]Datos!A$2:H$2884,8,FALSE)</f>
        <v>Municipio de Andes establecimiento de 683 unidades productivas</v>
      </c>
    </row>
    <row r="574" spans="1:19" ht="105" x14ac:dyDescent="0.25">
      <c r="A574" s="1" t="str">
        <f t="shared" si="25"/>
        <v>2020003050204Entrega equipos dotación</v>
      </c>
      <c r="B574" s="5" t="s">
        <v>762</v>
      </c>
      <c r="C574" s="21" t="s">
        <v>796</v>
      </c>
      <c r="D574" s="20">
        <v>2020003050204</v>
      </c>
      <c r="E574" s="5" t="s">
        <v>797</v>
      </c>
      <c r="F574" s="5" t="s">
        <v>798</v>
      </c>
      <c r="G574" s="5" t="s">
        <v>802</v>
      </c>
      <c r="H574" s="1">
        <v>15</v>
      </c>
      <c r="I574" s="15">
        <f t="shared" si="27"/>
        <v>1.8</v>
      </c>
      <c r="J574" s="21" t="s">
        <v>27</v>
      </c>
      <c r="K574" s="21">
        <v>12</v>
      </c>
      <c r="L574" s="21" t="s">
        <v>28</v>
      </c>
      <c r="M574" s="16">
        <v>15</v>
      </c>
      <c r="N574" s="25">
        <f>+VLOOKUP(A574,[1]Datos!A$2:H$2884,5,FALSE)</f>
        <v>44927</v>
      </c>
      <c r="O574" s="25">
        <f>+VLOOKUP(A574,[1]Datos!A$2:H$2884,6,FALSE)</f>
        <v>45291</v>
      </c>
      <c r="P574" s="18">
        <f>+VLOOKUP(A574,[1]Datos!A$2:H$2884,7,FALSE)</f>
        <v>27</v>
      </c>
      <c r="Q574" s="19" t="str">
        <f>+VLOOKUP(A574,[1]Datos!A$2:H$2884,8,FALSE)</f>
        <v>Municipio de Concordia entrega de equipos, implementos, e insumos para 27 unidades apicolas</v>
      </c>
    </row>
    <row r="575" spans="1:19" ht="105" x14ac:dyDescent="0.25">
      <c r="A575" s="1" t="str">
        <f t="shared" si="25"/>
        <v>2020003050204Implementación de MIPE - sanidad</v>
      </c>
      <c r="B575" s="5" t="s">
        <v>762</v>
      </c>
      <c r="C575" s="21" t="s">
        <v>796</v>
      </c>
      <c r="D575" s="20">
        <v>2020003050204</v>
      </c>
      <c r="E575" s="5" t="s">
        <v>797</v>
      </c>
      <c r="F575" s="5" t="s">
        <v>798</v>
      </c>
      <c r="G575" s="5" t="s">
        <v>803</v>
      </c>
      <c r="H575" s="1">
        <v>15</v>
      </c>
      <c r="I575" s="15">
        <f t="shared" si="27"/>
        <v>2.5333333333333332</v>
      </c>
      <c r="J575" s="21" t="s">
        <v>27</v>
      </c>
      <c r="K575" s="21">
        <v>12</v>
      </c>
      <c r="L575" s="21" t="s">
        <v>28</v>
      </c>
      <c r="M575" s="16">
        <v>15</v>
      </c>
      <c r="N575" s="25">
        <f>+VLOOKUP(A575,[1]Datos!A$2:H$2884,5,FALSE)</f>
        <v>44927</v>
      </c>
      <c r="O575" s="25">
        <f>+VLOOKUP(A575,[1]Datos!A$2:H$2884,6,FALSE)</f>
        <v>45291</v>
      </c>
      <c r="P575" s="18">
        <f>+VLOOKUP(A575,[1]Datos!A$2:H$2884,7,FALSE)</f>
        <v>38</v>
      </c>
      <c r="Q575" s="19" t="str">
        <f>+VLOOKUP(A575,[1]Datos!A$2:H$2884,8,FALSE)</f>
        <v>Municipio de Chigorodó control fitosanitario cultivos de maracuyá</v>
      </c>
    </row>
    <row r="576" spans="1:19" ht="105" x14ac:dyDescent="0.25">
      <c r="A576" s="1" t="str">
        <f t="shared" si="25"/>
        <v>2020003050204Entrega insumos establecimiento</v>
      </c>
      <c r="B576" s="5" t="s">
        <v>762</v>
      </c>
      <c r="C576" s="21" t="s">
        <v>796</v>
      </c>
      <c r="D576" s="20">
        <v>2020003050204</v>
      </c>
      <c r="E576" s="5" t="s">
        <v>797</v>
      </c>
      <c r="F576" s="5" t="s">
        <v>798</v>
      </c>
      <c r="G576" s="5" t="s">
        <v>804</v>
      </c>
      <c r="H576" s="1">
        <v>1</v>
      </c>
      <c r="I576" s="15">
        <f t="shared" si="27"/>
        <v>1000</v>
      </c>
      <c r="J576" s="21" t="s">
        <v>27</v>
      </c>
      <c r="K576" s="21">
        <v>12</v>
      </c>
      <c r="L576" s="21" t="s">
        <v>28</v>
      </c>
      <c r="M576" s="16">
        <v>1</v>
      </c>
      <c r="N576" s="25">
        <f>+VLOOKUP(A576,[1]Datos!A$2:H$2884,5,FALSE)</f>
        <v>44927</v>
      </c>
      <c r="O576" s="25">
        <f>+VLOOKUP(A576,[1]Datos!A$2:H$2884,6,FALSE)</f>
        <v>45291</v>
      </c>
      <c r="P576" s="18">
        <f>+VLOOKUP(A576,[1]Datos!A$2:H$2884,7,FALSE)</f>
        <v>1000</v>
      </c>
      <c r="Q576" s="19" t="str">
        <f>+VLOOKUP(A576,[1]Datos!A$2:H$2884,8,FALSE)</f>
        <v>Municipio de Giraldo entrega insumos para el establecimiento  50 hectareas de café</v>
      </c>
    </row>
    <row r="577" spans="1:19" ht="60" x14ac:dyDescent="0.25">
      <c r="A577" s="1" t="str">
        <f t="shared" si="25"/>
        <v>2020003050219Mesas trabajo desarrollo Alianza</v>
      </c>
      <c r="B577" s="5" t="s">
        <v>762</v>
      </c>
      <c r="C577" s="21" t="s">
        <v>805</v>
      </c>
      <c r="D577" s="20">
        <v>2020003050219</v>
      </c>
      <c r="E577" s="5" t="s">
        <v>806</v>
      </c>
      <c r="F577" s="5" t="s">
        <v>807</v>
      </c>
      <c r="G577" s="5" t="s">
        <v>808</v>
      </c>
      <c r="H577" s="1">
        <v>1</v>
      </c>
      <c r="I577" s="15">
        <f t="shared" si="27"/>
        <v>0</v>
      </c>
      <c r="J577" s="21" t="s">
        <v>27</v>
      </c>
      <c r="K577" s="21">
        <v>12</v>
      </c>
      <c r="L577" s="21" t="s">
        <v>28</v>
      </c>
      <c r="M577" s="16">
        <v>0</v>
      </c>
      <c r="N577" s="25">
        <f>+VLOOKUP(A577,[1]Datos!A$2:H$2884,5,FALSE)</f>
        <v>44927</v>
      </c>
      <c r="O577" s="25">
        <f>+VLOOKUP(A577,[1]Datos!A$2:H$2884,6,FALSE)</f>
        <v>45291</v>
      </c>
      <c r="P577" s="18">
        <f>+VLOOKUP(A577,[1]Datos!A$2:H$2884,7,FALSE)</f>
        <v>0</v>
      </c>
      <c r="Q577" s="19">
        <f>+VLOOKUP(A577,[1]Datos!A$2:H$2884,8,FALSE)</f>
        <v>0</v>
      </c>
      <c r="R577" s="36">
        <v>11875740911</v>
      </c>
      <c r="S577" s="36">
        <v>5043005271</v>
      </c>
    </row>
    <row r="578" spans="1:19" ht="60" x14ac:dyDescent="0.25">
      <c r="A578" s="1" t="str">
        <f t="shared" si="25"/>
        <v>2020003050219Gestiòn Alianza Buen vivir</v>
      </c>
      <c r="B578" s="5" t="s">
        <v>762</v>
      </c>
      <c r="C578" s="21" t="s">
        <v>805</v>
      </c>
      <c r="D578" s="20">
        <v>2020003050219</v>
      </c>
      <c r="E578" s="5" t="s">
        <v>806</v>
      </c>
      <c r="F578" s="5" t="s">
        <v>807</v>
      </c>
      <c r="G578" s="5" t="s">
        <v>809</v>
      </c>
      <c r="H578" s="1">
        <v>1</v>
      </c>
      <c r="I578" s="15">
        <f t="shared" si="27"/>
        <v>0</v>
      </c>
      <c r="J578" s="21" t="s">
        <v>27</v>
      </c>
      <c r="K578" s="21">
        <v>12</v>
      </c>
      <c r="L578" s="21" t="s">
        <v>28</v>
      </c>
      <c r="M578" s="16">
        <v>0</v>
      </c>
      <c r="N578" s="25">
        <f>+VLOOKUP(A578,[1]Datos!A$2:H$2884,5,FALSE)</f>
        <v>44927</v>
      </c>
      <c r="O578" s="25">
        <f>+VLOOKUP(A578,[1]Datos!A$2:H$2884,6,FALSE)</f>
        <v>45291</v>
      </c>
      <c r="P578" s="18">
        <f>+VLOOKUP(A578,[1]Datos!A$2:H$2884,7,FALSE)</f>
        <v>0</v>
      </c>
      <c r="Q578" s="19">
        <f>+VLOOKUP(A578,[1]Datos!A$2:H$2884,8,FALSE)</f>
        <v>0</v>
      </c>
    </row>
    <row r="579" spans="1:19" ht="60" x14ac:dyDescent="0.25">
      <c r="A579" s="1" t="str">
        <f t="shared" si="25"/>
        <v>2020003050219Divulgaciòn estra orientadas perdidas</v>
      </c>
      <c r="B579" s="5" t="s">
        <v>762</v>
      </c>
      <c r="C579" s="21" t="s">
        <v>805</v>
      </c>
      <c r="D579" s="20">
        <v>2020003050219</v>
      </c>
      <c r="E579" s="5" t="s">
        <v>806</v>
      </c>
      <c r="F579" s="5" t="s">
        <v>807</v>
      </c>
      <c r="G579" s="5" t="s">
        <v>810</v>
      </c>
      <c r="H579" s="1">
        <v>2</v>
      </c>
      <c r="I579" s="15">
        <f t="shared" si="27"/>
        <v>1</v>
      </c>
      <c r="J579" s="21" t="s">
        <v>27</v>
      </c>
      <c r="K579" s="21">
        <v>12</v>
      </c>
      <c r="L579" s="21" t="s">
        <v>28</v>
      </c>
      <c r="M579" s="16">
        <v>0</v>
      </c>
      <c r="N579" s="25">
        <f>+VLOOKUP(A579,[1]Datos!A$2:H$2884,5,FALSE)</f>
        <v>44927</v>
      </c>
      <c r="O579" s="25">
        <f>+VLOOKUP(A579,[1]Datos!A$2:H$2884,6,FALSE)</f>
        <v>45291</v>
      </c>
      <c r="P579" s="18">
        <f>+VLOOKUP(A579,[1]Datos!A$2:H$2884,7,FALSE)</f>
        <v>2</v>
      </c>
      <c r="Q579" s="19" t="str">
        <f>+VLOOKUP(A579,[1]Datos!A$2:H$2884,8,FALSE)</f>
        <v>programadas para las subregiones de Norte y Oriente</v>
      </c>
    </row>
    <row r="580" spans="1:19" ht="60" x14ac:dyDescent="0.25">
      <c r="A580" s="1" t="str">
        <f t="shared" si="25"/>
        <v>2020003050219Elaboraciòn Plan bioagricultura</v>
      </c>
      <c r="B580" s="5" t="s">
        <v>762</v>
      </c>
      <c r="C580" s="21" t="s">
        <v>805</v>
      </c>
      <c r="D580" s="20">
        <v>2020003050219</v>
      </c>
      <c r="E580" s="5" t="s">
        <v>806</v>
      </c>
      <c r="F580" s="5" t="s">
        <v>807</v>
      </c>
      <c r="G580" s="5" t="s">
        <v>811</v>
      </c>
      <c r="H580" s="1">
        <v>1</v>
      </c>
      <c r="I580" s="15">
        <f t="shared" si="27"/>
        <v>1</v>
      </c>
      <c r="J580" s="21" t="s">
        <v>27</v>
      </c>
      <c r="K580" s="21">
        <v>12</v>
      </c>
      <c r="L580" s="21" t="s">
        <v>28</v>
      </c>
      <c r="M580" s="16">
        <v>0</v>
      </c>
      <c r="N580" s="25">
        <f>+VLOOKUP(A580,[1]Datos!A$2:H$2884,5,FALSE)</f>
        <v>44927</v>
      </c>
      <c r="O580" s="25">
        <f>+VLOOKUP(A580,[1]Datos!A$2:H$2884,6,FALSE)</f>
        <v>45291</v>
      </c>
      <c r="P580" s="18">
        <f>+VLOOKUP(A580,[1]Datos!A$2:H$2884,7,FALSE)</f>
        <v>1</v>
      </c>
      <c r="Q580" s="19" t="str">
        <f>+VLOOKUP(A580,[1]Datos!A$2:H$2884,8,FALSE)</f>
        <v>Incluido dentro de la Politica de Crecimiento Verde</v>
      </c>
    </row>
    <row r="581" spans="1:19" ht="60" x14ac:dyDescent="0.25">
      <c r="A581" s="1" t="str">
        <f t="shared" si="25"/>
        <v>2020003050219Dotaciòn de los Proyectos Pedagicos</v>
      </c>
      <c r="B581" s="5" t="s">
        <v>762</v>
      </c>
      <c r="C581" s="21" t="s">
        <v>805</v>
      </c>
      <c r="D581" s="20">
        <v>2020003050219</v>
      </c>
      <c r="E581" s="5" t="s">
        <v>806</v>
      </c>
      <c r="F581" s="5" t="s">
        <v>807</v>
      </c>
      <c r="G581" s="5" t="s">
        <v>812</v>
      </c>
      <c r="H581" s="1">
        <v>10</v>
      </c>
      <c r="I581" s="15">
        <f t="shared" si="27"/>
        <v>6</v>
      </c>
      <c r="J581" s="21" t="s">
        <v>27</v>
      </c>
      <c r="K581" s="21">
        <v>10</v>
      </c>
      <c r="L581" s="21" t="s">
        <v>28</v>
      </c>
      <c r="M581" s="16">
        <v>0</v>
      </c>
      <c r="N581" s="25">
        <f>+VLOOKUP(A581,[1]Datos!A$2:H$2884,5,FALSE)</f>
        <v>44927</v>
      </c>
      <c r="O581" s="25">
        <f>+VLOOKUP(A581,[1]Datos!A$2:H$2884,6,FALSE)</f>
        <v>45291</v>
      </c>
      <c r="P581" s="18">
        <f>+VLOOKUP(A581,[1]Datos!A$2:H$2884,7,FALSE)</f>
        <v>60</v>
      </c>
      <c r="Q581" s="19" t="str">
        <f>+VLOOKUP(A581,[1]Datos!A$2:H$2884,8,FALSE)</f>
        <v>Diplomado   teorico práctivo en agricultura de presición, tics e innovación y emprendimientos</v>
      </c>
    </row>
    <row r="582" spans="1:19" ht="60" x14ac:dyDescent="0.25">
      <c r="A582" s="1" t="str">
        <f t="shared" si="25"/>
        <v>2020003050219Dotaciòn de los sistemas productivos</v>
      </c>
      <c r="B582" s="5" t="s">
        <v>762</v>
      </c>
      <c r="C582" s="21" t="s">
        <v>805</v>
      </c>
      <c r="D582" s="20">
        <v>2020003050219</v>
      </c>
      <c r="E582" s="5" t="s">
        <v>806</v>
      </c>
      <c r="F582" s="5" t="s">
        <v>807</v>
      </c>
      <c r="G582" s="5" t="s">
        <v>813</v>
      </c>
      <c r="H582" s="1">
        <v>1</v>
      </c>
      <c r="I582" s="15">
        <f t="shared" si="27"/>
        <v>2</v>
      </c>
      <c r="J582" s="21" t="s">
        <v>27</v>
      </c>
      <c r="K582" s="21">
        <v>12</v>
      </c>
      <c r="L582" s="21" t="s">
        <v>28</v>
      </c>
      <c r="M582" s="16">
        <v>2</v>
      </c>
      <c r="N582" s="25">
        <f>+VLOOKUP(A582,[1]Datos!A$2:H$2884,5,FALSE)</f>
        <v>44927</v>
      </c>
      <c r="O582" s="25">
        <f>+VLOOKUP(A582,[1]Datos!A$2:H$2884,6,FALSE)</f>
        <v>45291</v>
      </c>
      <c r="P582" s="18">
        <f>+VLOOKUP(A582,[1]Datos!A$2:H$2884,7,FALSE)</f>
        <v>2</v>
      </c>
      <c r="Q582" s="19" t="str">
        <f>+VLOOKUP(A582,[1]Datos!A$2:H$2884,8,FALSE)</f>
        <v>Municipio de Venecia  25 productores, Municipio de El Peñol 50 productores</v>
      </c>
    </row>
    <row r="583" spans="1:19" ht="90" x14ac:dyDescent="0.25">
      <c r="A583" s="1" t="str">
        <f t="shared" ref="A583:A646" si="28">+CONCATENATE(D583,G583)</f>
        <v>2020003050219Acompañamiento tècnico y capacitaciòn</v>
      </c>
      <c r="B583" s="5" t="s">
        <v>762</v>
      </c>
      <c r="C583" s="21" t="s">
        <v>805</v>
      </c>
      <c r="D583" s="20">
        <v>2020003050219</v>
      </c>
      <c r="E583" s="5" t="s">
        <v>806</v>
      </c>
      <c r="F583" s="5" t="s">
        <v>807</v>
      </c>
      <c r="G583" s="5" t="s">
        <v>814</v>
      </c>
      <c r="H583" s="1">
        <v>1</v>
      </c>
      <c r="I583" s="15">
        <f t="shared" si="27"/>
        <v>210</v>
      </c>
      <c r="J583" s="21" t="s">
        <v>27</v>
      </c>
      <c r="K583" s="21">
        <v>12</v>
      </c>
      <c r="L583" s="21" t="s">
        <v>28</v>
      </c>
      <c r="M583" s="16">
        <v>88</v>
      </c>
      <c r="N583" s="25">
        <f>+VLOOKUP(A583,[1]Datos!A$2:H$2884,5,FALSE)</f>
        <v>44927</v>
      </c>
      <c r="O583" s="25">
        <f>+VLOOKUP(A583,[1]Datos!A$2:H$2884,6,FALSE)</f>
        <v>45291</v>
      </c>
      <c r="P583" s="18">
        <f>+VLOOKUP(A583,[1]Datos!A$2:H$2884,7,FALSE)</f>
        <v>210</v>
      </c>
      <c r="Q583" s="19" t="str">
        <f>+VLOOKUP(A583,[1]Datos!A$2:H$2884,8,FALSE)</f>
        <v>Municipio de Amalfi
Mejoramiento de 30 estantes de pesca artesanal,  con practicas de manejo sostenible, entregra de insumos, capacitación ténica y de manejo del producto final para comercializacion, control de calidad, manejo de residuos sólidos y liquidos.  Capacitación en componentes productivos y social empresariales.</v>
      </c>
    </row>
    <row r="584" spans="1:19" ht="60" x14ac:dyDescent="0.25">
      <c r="A584" s="1" t="str">
        <f t="shared" si="28"/>
        <v>2020003050219Adecuación y mante físico de vía Tercia</v>
      </c>
      <c r="B584" s="5" t="s">
        <v>762</v>
      </c>
      <c r="C584" s="21" t="s">
        <v>805</v>
      </c>
      <c r="D584" s="20">
        <v>2020003050219</v>
      </c>
      <c r="E584" s="5" t="s">
        <v>806</v>
      </c>
      <c r="F584" s="5" t="s">
        <v>807</v>
      </c>
      <c r="G584" s="5" t="s">
        <v>815</v>
      </c>
      <c r="H584" s="1">
        <v>1</v>
      </c>
      <c r="I584" s="15">
        <f t="shared" si="27"/>
        <v>0</v>
      </c>
      <c r="J584" s="21" t="s">
        <v>27</v>
      </c>
      <c r="K584" s="21">
        <v>12</v>
      </c>
      <c r="L584" s="21" t="s">
        <v>28</v>
      </c>
      <c r="M584" s="16">
        <v>0</v>
      </c>
      <c r="N584" s="25">
        <f>+VLOOKUP(A584,[1]Datos!A$2:H$2884,5,FALSE)</f>
        <v>44927</v>
      </c>
      <c r="O584" s="25">
        <f>+VLOOKUP(A584,[1]Datos!A$2:H$2884,6,FALSE)</f>
        <v>45291</v>
      </c>
      <c r="P584" s="18">
        <f>+VLOOKUP(A584,[1]Datos!A$2:H$2884,7,FALSE)</f>
        <v>0</v>
      </c>
      <c r="Q584" s="19">
        <f>+VLOOKUP(A584,[1]Datos!A$2:H$2884,8,FALSE)</f>
        <v>0</v>
      </c>
    </row>
    <row r="585" spans="1:19" ht="45" x14ac:dyDescent="0.25">
      <c r="A585" s="1" t="str">
        <f t="shared" si="28"/>
        <v>2020003050219Acompañamiento y fortal jovenes rurales</v>
      </c>
      <c r="B585" s="5" t="s">
        <v>762</v>
      </c>
      <c r="C585" s="21" t="s">
        <v>816</v>
      </c>
      <c r="D585" s="20">
        <v>2020003050219</v>
      </c>
      <c r="E585" s="1" t="s">
        <v>806</v>
      </c>
      <c r="F585" s="1" t="s">
        <v>807</v>
      </c>
      <c r="G585" s="1" t="s">
        <v>817</v>
      </c>
      <c r="H585" s="1">
        <v>1</v>
      </c>
      <c r="I585" s="15">
        <f t="shared" si="27"/>
        <v>60</v>
      </c>
      <c r="J585" s="1" t="s">
        <v>27</v>
      </c>
      <c r="K585" s="1">
        <v>12</v>
      </c>
      <c r="L585" s="1" t="s">
        <v>28</v>
      </c>
      <c r="N585" s="25">
        <f>+VLOOKUP(A585,[1]Datos!A$2:H$2884,5,FALSE)</f>
        <v>44927</v>
      </c>
      <c r="O585" s="25">
        <f>+VLOOKUP(A585,[1]Datos!A$2:H$2884,6,FALSE)</f>
        <v>45291</v>
      </c>
      <c r="P585" s="18">
        <f>+VLOOKUP(A585,[1]Datos!A$2:H$2884,7,FALSE)</f>
        <v>60</v>
      </c>
      <c r="Q585" s="19" t="str">
        <f>+VLOOKUP(A585,[1]Datos!A$2:H$2884,8,FALSE)</f>
        <v xml:space="preserve">jóvenes rurales diplomado </v>
      </c>
    </row>
    <row r="586" spans="1:19" ht="90" x14ac:dyDescent="0.25">
      <c r="A586" s="1" t="str">
        <f t="shared" si="28"/>
        <v>2020003050264Adecuación de PTARs</v>
      </c>
      <c r="B586" s="5" t="s">
        <v>762</v>
      </c>
      <c r="C586" s="21" t="s">
        <v>796</v>
      </c>
      <c r="D586" s="20">
        <v>2020003050264</v>
      </c>
      <c r="E586" s="5" t="s">
        <v>818</v>
      </c>
      <c r="F586" s="5" t="s">
        <v>819</v>
      </c>
      <c r="G586" s="5" t="s">
        <v>820</v>
      </c>
      <c r="H586" s="1">
        <v>1</v>
      </c>
      <c r="I586" s="15">
        <f t="shared" si="27"/>
        <v>0</v>
      </c>
      <c r="J586" s="21" t="s">
        <v>27</v>
      </c>
      <c r="K586" s="21">
        <v>12</v>
      </c>
      <c r="L586" s="21" t="s">
        <v>28</v>
      </c>
      <c r="M586" s="16">
        <v>0</v>
      </c>
      <c r="N586" s="25">
        <f>+VLOOKUP(A586,[1]Datos!A$2:H$2884,5,FALSE)</f>
        <v>44927</v>
      </c>
      <c r="O586" s="25">
        <f>+VLOOKUP(A586,[1]Datos!A$2:H$2884,6,FALSE)</f>
        <v>45291</v>
      </c>
      <c r="P586" s="18">
        <f>+VLOOKUP(A586,[1]Datos!A$2:H$2884,7,FALSE)</f>
        <v>0</v>
      </c>
      <c r="Q586" s="19">
        <f>+VLOOKUP(A586,[1]Datos!A$2:H$2884,8,FALSE)</f>
        <v>0</v>
      </c>
      <c r="R586" s="36">
        <v>1527839620</v>
      </c>
      <c r="S586" s="36">
        <v>712400178</v>
      </c>
    </row>
    <row r="587" spans="1:19" ht="90" x14ac:dyDescent="0.25">
      <c r="A587" s="1" t="str">
        <f t="shared" si="28"/>
        <v>2020003050264Montaje Plantas aprovecha de RSO en PBA</v>
      </c>
      <c r="B587" s="5" t="s">
        <v>762</v>
      </c>
      <c r="C587" s="21" t="s">
        <v>796</v>
      </c>
      <c r="D587" s="20">
        <v>2020003050264</v>
      </c>
      <c r="E587" s="5" t="s">
        <v>818</v>
      </c>
      <c r="F587" s="5" t="s">
        <v>819</v>
      </c>
      <c r="G587" s="5" t="s">
        <v>821</v>
      </c>
      <c r="H587" s="1">
        <v>1</v>
      </c>
      <c r="I587" s="15">
        <f t="shared" si="27"/>
        <v>2</v>
      </c>
      <c r="J587" s="21" t="s">
        <v>27</v>
      </c>
      <c r="K587" s="21">
        <v>12</v>
      </c>
      <c r="L587" s="21" t="s">
        <v>28</v>
      </c>
      <c r="M587" s="16">
        <v>0</v>
      </c>
      <c r="N587" s="25">
        <f>+VLOOKUP(A587,[1]Datos!A$2:H$2884,5,FALSE)</f>
        <v>44927</v>
      </c>
      <c r="O587" s="25">
        <f>+VLOOKUP(A587,[1]Datos!A$2:H$2884,6,FALSE)</f>
        <v>45291</v>
      </c>
      <c r="P587" s="18">
        <f>+VLOOKUP(A587,[1]Datos!A$2:H$2884,7,FALSE)</f>
        <v>2</v>
      </c>
      <c r="Q587" s="19" t="str">
        <f>+VLOOKUP(A587,[1]Datos!A$2:H$2884,8,FALSE)</f>
        <v>Anori y Amalfí</v>
      </c>
    </row>
    <row r="588" spans="1:19" ht="90" x14ac:dyDescent="0.25">
      <c r="A588" s="1" t="str">
        <f t="shared" si="28"/>
        <v>2020003050265Potenciar los polos de desarrollo</v>
      </c>
      <c r="B588" s="5" t="s">
        <v>762</v>
      </c>
      <c r="C588" s="21" t="s">
        <v>822</v>
      </c>
      <c r="D588" s="20">
        <v>2020003050265</v>
      </c>
      <c r="E588" s="5" t="s">
        <v>823</v>
      </c>
      <c r="F588" s="5" t="s">
        <v>824</v>
      </c>
      <c r="G588" s="5" t="s">
        <v>825</v>
      </c>
      <c r="H588" s="1">
        <v>3</v>
      </c>
      <c r="I588" s="15">
        <f t="shared" ref="I588:I617" si="29">+P588/H588</f>
        <v>2</v>
      </c>
      <c r="J588" s="21" t="s">
        <v>27</v>
      </c>
      <c r="K588" s="21">
        <v>12</v>
      </c>
      <c r="L588" s="21" t="s">
        <v>28</v>
      </c>
      <c r="M588" s="16">
        <v>6</v>
      </c>
      <c r="N588" s="25">
        <f>+VLOOKUP(A588,[1]Datos!A$2:H$2884,5,FALSE)</f>
        <v>44927</v>
      </c>
      <c r="O588" s="25">
        <f>+VLOOKUP(A588,[1]Datos!A$2:H$2884,6,FALSE)</f>
        <v>45291</v>
      </c>
      <c r="P588" s="18">
        <f>+VLOOKUP(A588,[1]Datos!A$2:H$2884,7,FALSE)</f>
        <v>6</v>
      </c>
      <c r="Q588" s="19">
        <f>+VLOOKUP(A588,[1]Datos!A$2:H$2884,8,FALSE)</f>
        <v>0</v>
      </c>
      <c r="R588" s="36">
        <v>689542000</v>
      </c>
      <c r="S588" s="36">
        <v>453021539</v>
      </c>
    </row>
    <row r="589" spans="1:19" ht="90" x14ac:dyDescent="0.25">
      <c r="A589" s="1" t="str">
        <f t="shared" si="28"/>
        <v>2020003050265Estableci recuperación áreas de cultivos</v>
      </c>
      <c r="B589" s="5" t="s">
        <v>762</v>
      </c>
      <c r="C589" s="21" t="s">
        <v>822</v>
      </c>
      <c r="D589" s="20">
        <v>2020003050265</v>
      </c>
      <c r="E589" s="5" t="s">
        <v>823</v>
      </c>
      <c r="F589" s="5" t="s">
        <v>824</v>
      </c>
      <c r="G589" s="5" t="s">
        <v>826</v>
      </c>
      <c r="H589" s="1">
        <v>2</v>
      </c>
      <c r="I589" s="15">
        <f t="shared" si="29"/>
        <v>70</v>
      </c>
      <c r="J589" s="21" t="s">
        <v>27</v>
      </c>
      <c r="K589" s="21">
        <v>12</v>
      </c>
      <c r="L589" s="21" t="s">
        <v>28</v>
      </c>
      <c r="M589" s="16">
        <v>140</v>
      </c>
      <c r="N589" s="25">
        <f>+VLOOKUP(A589,[1]Datos!A$2:H$2884,5,FALSE)</f>
        <v>44927</v>
      </c>
      <c r="O589" s="25">
        <f>+VLOOKUP(A589,[1]Datos!A$2:H$2884,6,FALSE)</f>
        <v>45291</v>
      </c>
      <c r="P589" s="18">
        <f>+VLOOKUP(A589,[1]Datos!A$2:H$2884,7,FALSE)</f>
        <v>140</v>
      </c>
      <c r="Q589" s="19">
        <f>+VLOOKUP(A589,[1]Datos!A$2:H$2884,8,FALSE)</f>
        <v>0</v>
      </c>
    </row>
    <row r="590" spans="1:19" ht="90" x14ac:dyDescent="0.25">
      <c r="A590" s="1" t="str">
        <f t="shared" si="28"/>
        <v>2020003050265Construc invernaderos estableci cultivos</v>
      </c>
      <c r="B590" s="5" t="s">
        <v>762</v>
      </c>
      <c r="C590" s="21" t="s">
        <v>822</v>
      </c>
      <c r="D590" s="20">
        <v>2020003050265</v>
      </c>
      <c r="E590" s="5" t="s">
        <v>823</v>
      </c>
      <c r="F590" s="5" t="s">
        <v>824</v>
      </c>
      <c r="G590" s="5" t="s">
        <v>827</v>
      </c>
      <c r="H590" s="1">
        <v>1</v>
      </c>
      <c r="I590" s="15">
        <f t="shared" si="29"/>
        <v>1</v>
      </c>
      <c r="J590" s="21" t="s">
        <v>27</v>
      </c>
      <c r="K590" s="21">
        <v>12</v>
      </c>
      <c r="L590" s="21" t="s">
        <v>28</v>
      </c>
      <c r="M590" s="16">
        <v>1</v>
      </c>
      <c r="N590" s="25">
        <f>+VLOOKUP(A590,[1]Datos!A$2:H$2884,5,FALSE)</f>
        <v>44927</v>
      </c>
      <c r="O590" s="25">
        <f>+VLOOKUP(A590,[1]Datos!A$2:H$2884,6,FALSE)</f>
        <v>45291</v>
      </c>
      <c r="P590" s="18">
        <f>+VLOOKUP(A590,[1]Datos!A$2:H$2884,7,FALSE)</f>
        <v>1</v>
      </c>
      <c r="Q590" s="19">
        <f>+VLOOKUP(A590,[1]Datos!A$2:H$2884,8,FALSE)</f>
        <v>0</v>
      </c>
    </row>
    <row r="591" spans="1:19" ht="90" x14ac:dyDescent="0.25">
      <c r="A591" s="1" t="str">
        <f t="shared" si="28"/>
        <v>2020003050265Gestión para formalizar las alianzas</v>
      </c>
      <c r="B591" s="5" t="s">
        <v>762</v>
      </c>
      <c r="C591" s="21" t="s">
        <v>822</v>
      </c>
      <c r="D591" s="20">
        <v>2020003050265</v>
      </c>
      <c r="E591" s="5" t="s">
        <v>823</v>
      </c>
      <c r="F591" s="5" t="s">
        <v>824</v>
      </c>
      <c r="G591" s="5" t="s">
        <v>828</v>
      </c>
      <c r="H591" s="1">
        <v>1</v>
      </c>
      <c r="I591" s="15">
        <f t="shared" si="29"/>
        <v>3</v>
      </c>
      <c r="J591" s="21" t="s">
        <v>27</v>
      </c>
      <c r="K591" s="21">
        <v>12</v>
      </c>
      <c r="L591" s="21" t="s">
        <v>28</v>
      </c>
      <c r="M591" s="16">
        <v>2</v>
      </c>
      <c r="N591" s="25">
        <f>+VLOOKUP(A591,[1]Datos!A$2:H$2884,5,FALSE)</f>
        <v>44927</v>
      </c>
      <c r="O591" s="25">
        <f>+VLOOKUP(A591,[1]Datos!A$2:H$2884,6,FALSE)</f>
        <v>45291</v>
      </c>
      <c r="P591" s="18">
        <f>+VLOOKUP(A591,[1]Datos!A$2:H$2884,7,FALSE)</f>
        <v>3</v>
      </c>
      <c r="Q591" s="19" t="str">
        <f>+VLOOKUP(A591,[1]Datos!A$2:H$2884,8,FALSE)</f>
        <v>Prestación de servicios: Abogado</v>
      </c>
    </row>
    <row r="592" spans="1:19" ht="45" x14ac:dyDescent="0.25">
      <c r="A592" s="1" t="str">
        <f t="shared" si="28"/>
        <v>2020003050265Personal apoyo gestión cadenas</v>
      </c>
      <c r="B592" s="5" t="s">
        <v>762</v>
      </c>
      <c r="C592" s="21" t="s">
        <v>816</v>
      </c>
      <c r="D592" s="20">
        <v>2020003050265</v>
      </c>
      <c r="E592" s="1" t="s">
        <v>823</v>
      </c>
      <c r="F592" s="1" t="s">
        <v>824</v>
      </c>
      <c r="G592" s="1" t="s">
        <v>829</v>
      </c>
      <c r="H592" s="1">
        <v>1</v>
      </c>
      <c r="I592" s="15">
        <f t="shared" si="29"/>
        <v>2</v>
      </c>
      <c r="J592" s="1" t="s">
        <v>27</v>
      </c>
      <c r="K592" s="1">
        <v>12</v>
      </c>
      <c r="L592" s="1" t="s">
        <v>28</v>
      </c>
      <c r="N592" s="25">
        <f>+VLOOKUP(A592,[1]Datos!A$2:H$2884,5,FALSE)</f>
        <v>44927</v>
      </c>
      <c r="O592" s="25">
        <f>+VLOOKUP(A592,[1]Datos!A$2:H$2884,6,FALSE)</f>
        <v>45291</v>
      </c>
      <c r="P592" s="18">
        <f>+VLOOKUP(A592,[1]Datos!A$2:H$2884,7,FALSE)</f>
        <v>2</v>
      </c>
      <c r="Q592" s="19" t="str">
        <f>+VLOOKUP(A592,[1]Datos!A$2:H$2884,8,FALSE)</f>
        <v>Prestación de servicios: Abogado y comunicador</v>
      </c>
    </row>
    <row r="593" spans="1:19" ht="105" x14ac:dyDescent="0.25">
      <c r="A593" s="1" t="str">
        <f t="shared" si="28"/>
        <v>2020003050313Mejoramiento infraestructura productiva</v>
      </c>
      <c r="B593" s="5" t="s">
        <v>762</v>
      </c>
      <c r="C593" s="21" t="s">
        <v>830</v>
      </c>
      <c r="D593" s="20">
        <v>2020003050313</v>
      </c>
      <c r="E593" s="5" t="s">
        <v>831</v>
      </c>
      <c r="F593" s="5" t="s">
        <v>832</v>
      </c>
      <c r="G593" s="5" t="s">
        <v>833</v>
      </c>
      <c r="H593" s="1">
        <v>5</v>
      </c>
      <c r="I593" s="15">
        <f t="shared" si="29"/>
        <v>0.6</v>
      </c>
      <c r="J593" s="21" t="s">
        <v>105</v>
      </c>
      <c r="K593" s="21">
        <v>12</v>
      </c>
      <c r="L593" s="21" t="s">
        <v>28</v>
      </c>
      <c r="M593" s="16">
        <v>3</v>
      </c>
      <c r="N593" s="25">
        <f>+VLOOKUP(A593,[1]Datos!A$2:H$2884,5,FALSE)</f>
        <v>44927</v>
      </c>
      <c r="O593" s="25">
        <f>+VLOOKUP(A593,[1]Datos!A$2:H$2884,6,FALSE)</f>
        <v>45291</v>
      </c>
      <c r="P593" s="18">
        <f>+VLOOKUP(A593,[1]Datos!A$2:H$2884,7,FALSE)</f>
        <v>3</v>
      </c>
      <c r="Q593" s="19">
        <f>+VLOOKUP(A593,[1]Datos!A$2:H$2884,8,FALSE)</f>
        <v>0</v>
      </c>
      <c r="R593" s="36">
        <v>4865000000</v>
      </c>
      <c r="S593" s="36">
        <v>3514867120</v>
      </c>
    </row>
    <row r="594" spans="1:19" ht="105" x14ac:dyDescent="0.25">
      <c r="A594" s="1" t="str">
        <f t="shared" si="28"/>
        <v>2020003050313Gestión recursos financiación proyec cti</v>
      </c>
      <c r="B594" s="5" t="s">
        <v>762</v>
      </c>
      <c r="C594" s="21" t="s">
        <v>830</v>
      </c>
      <c r="D594" s="20">
        <v>2020003050313</v>
      </c>
      <c r="E594" s="5" t="s">
        <v>831</v>
      </c>
      <c r="F594" s="5" t="s">
        <v>832</v>
      </c>
      <c r="G594" s="5" t="s">
        <v>834</v>
      </c>
      <c r="H594" s="1">
        <v>10</v>
      </c>
      <c r="I594" s="15">
        <f t="shared" si="29"/>
        <v>0.1</v>
      </c>
      <c r="J594" s="21" t="s">
        <v>105</v>
      </c>
      <c r="K594" s="21">
        <v>12</v>
      </c>
      <c r="L594" s="21" t="s">
        <v>28</v>
      </c>
      <c r="M594" s="16">
        <v>1</v>
      </c>
      <c r="N594" s="25">
        <f>+VLOOKUP(A594,[1]Datos!A$2:H$2884,5,FALSE)</f>
        <v>44927</v>
      </c>
      <c r="O594" s="25">
        <f>+VLOOKUP(A594,[1]Datos!A$2:H$2884,6,FALSE)</f>
        <v>45291</v>
      </c>
      <c r="P594" s="18">
        <f>+VLOOKUP(A594,[1]Datos!A$2:H$2884,7,FALSE)</f>
        <v>1</v>
      </c>
      <c r="Q594" s="19">
        <f>+VLOOKUP(A594,[1]Datos!A$2:H$2884,8,FALSE)</f>
        <v>0</v>
      </c>
    </row>
    <row r="595" spans="1:19" ht="105" x14ac:dyDescent="0.25">
      <c r="A595" s="1" t="str">
        <f t="shared" si="28"/>
        <v>2020003050313Gestión logística funcióna/ ciudadelas</v>
      </c>
      <c r="B595" s="5" t="s">
        <v>762</v>
      </c>
      <c r="C595" s="21" t="s">
        <v>830</v>
      </c>
      <c r="D595" s="20">
        <v>2020003050313</v>
      </c>
      <c r="E595" s="5" t="s">
        <v>831</v>
      </c>
      <c r="F595" s="5" t="s">
        <v>832</v>
      </c>
      <c r="G595" s="5" t="s">
        <v>835</v>
      </c>
      <c r="H595" s="1">
        <v>4</v>
      </c>
      <c r="I595" s="15">
        <f t="shared" si="29"/>
        <v>0.5</v>
      </c>
      <c r="J595" s="21" t="s">
        <v>105</v>
      </c>
      <c r="K595" s="21">
        <v>12</v>
      </c>
      <c r="L595" s="21" t="s">
        <v>28</v>
      </c>
      <c r="M595" s="16">
        <v>2</v>
      </c>
      <c r="N595" s="25">
        <f>+VLOOKUP(A595,[1]Datos!A$2:H$2884,5,FALSE)</f>
        <v>44927</v>
      </c>
      <c r="O595" s="25">
        <f>+VLOOKUP(A595,[1]Datos!A$2:H$2884,6,FALSE)</f>
        <v>45291</v>
      </c>
      <c r="P595" s="18">
        <f>+VLOOKUP(A595,[1]Datos!A$2:H$2884,7,FALSE)</f>
        <v>2</v>
      </c>
      <c r="Q595" s="19" t="str">
        <f>+VLOOKUP(A595,[1]Datos!A$2:H$2884,8,FALSE)</f>
        <v>Solo se cofinanciaron 2 ciudadelas en Oriente - Marinilla y Norte - Santa Rosa de Osos, las otras 2 programadas para Sopetran y Tarso se cambio el alcance.</v>
      </c>
    </row>
    <row r="596" spans="1:19" ht="105" x14ac:dyDescent="0.25">
      <c r="A596" s="1" t="str">
        <f t="shared" si="28"/>
        <v>2020003050313Formulación plan cannabis para Antioquia</v>
      </c>
      <c r="B596" s="5" t="s">
        <v>762</v>
      </c>
      <c r="C596" s="21" t="s">
        <v>830</v>
      </c>
      <c r="D596" s="20">
        <v>2020003050313</v>
      </c>
      <c r="E596" s="21" t="s">
        <v>831</v>
      </c>
      <c r="F596" s="21" t="s">
        <v>832</v>
      </c>
      <c r="G596" s="21" t="s">
        <v>836</v>
      </c>
      <c r="H596" s="1">
        <v>1</v>
      </c>
      <c r="I596" s="15">
        <f t="shared" si="29"/>
        <v>0</v>
      </c>
      <c r="J596" s="21" t="s">
        <v>27</v>
      </c>
      <c r="K596" s="21">
        <v>12</v>
      </c>
      <c r="L596" s="21" t="s">
        <v>28</v>
      </c>
      <c r="M596" s="16">
        <v>0</v>
      </c>
      <c r="N596" s="25">
        <f>+VLOOKUP(A596,[1]Datos!A$2:H$2884,5,FALSE)</f>
        <v>44927</v>
      </c>
      <c r="O596" s="25">
        <f>+VLOOKUP(A596,[1]Datos!A$2:H$2884,6,FALSE)</f>
        <v>45291</v>
      </c>
      <c r="P596" s="18">
        <f>+VLOOKUP(A596,[1]Datos!A$2:H$2884,7,FALSE)</f>
        <v>0</v>
      </c>
      <c r="Q596" s="19">
        <f>+VLOOKUP(A596,[1]Datos!A$2:H$2884,8,FALSE)</f>
        <v>0</v>
      </c>
    </row>
    <row r="597" spans="1:19" ht="90" x14ac:dyDescent="0.25">
      <c r="A597" s="1" t="str">
        <f t="shared" si="28"/>
        <v>2020003050317Event extensíon rural tranf tecnología</v>
      </c>
      <c r="B597" s="5" t="s">
        <v>762</v>
      </c>
      <c r="C597" s="21" t="s">
        <v>837</v>
      </c>
      <c r="D597" s="20">
        <v>2020003050317</v>
      </c>
      <c r="E597" s="5" t="s">
        <v>838</v>
      </c>
      <c r="F597" s="5" t="s">
        <v>839</v>
      </c>
      <c r="G597" s="5" t="s">
        <v>840</v>
      </c>
      <c r="H597" s="1">
        <v>7</v>
      </c>
      <c r="I597" s="15">
        <f t="shared" si="29"/>
        <v>0.42857142857142855</v>
      </c>
      <c r="J597" s="21" t="s">
        <v>27</v>
      </c>
      <c r="K597" s="21">
        <v>12</v>
      </c>
      <c r="L597" s="21" t="s">
        <v>28</v>
      </c>
      <c r="M597" s="16">
        <v>3</v>
      </c>
      <c r="N597" s="25">
        <f>+VLOOKUP(A597,[1]Datos!A$2:H$2884,5,FALSE)</f>
        <v>44927</v>
      </c>
      <c r="O597" s="25">
        <f>+VLOOKUP(A597,[1]Datos!A$2:H$2884,6,FALSE)</f>
        <v>45291</v>
      </c>
      <c r="P597" s="18">
        <f>+VLOOKUP(A597,[1]Datos!A$2:H$2884,7,FALSE)</f>
        <v>3</v>
      </c>
      <c r="Q597" s="19">
        <f>+VLOOKUP(A597,[1]Datos!A$2:H$2884,8,FALSE)</f>
        <v>0</v>
      </c>
      <c r="R597" s="36">
        <v>5214919907</v>
      </c>
      <c r="S597" s="36">
        <v>466164884</v>
      </c>
    </row>
    <row r="598" spans="1:19" ht="90" x14ac:dyDescent="0.25">
      <c r="A598" s="1" t="str">
        <f t="shared" si="28"/>
        <v>2020003050317Productores agroforestales acompañados</v>
      </c>
      <c r="B598" s="5" t="s">
        <v>762</v>
      </c>
      <c r="C598" s="21" t="s">
        <v>837</v>
      </c>
      <c r="D598" s="20">
        <v>2020003050317</v>
      </c>
      <c r="E598" s="5" t="s">
        <v>838</v>
      </c>
      <c r="F598" s="5" t="s">
        <v>839</v>
      </c>
      <c r="G598" s="5" t="s">
        <v>841</v>
      </c>
      <c r="H598" s="1">
        <v>69</v>
      </c>
      <c r="I598" s="15">
        <f t="shared" si="29"/>
        <v>1.1594202898550725</v>
      </c>
      <c r="J598" s="21" t="s">
        <v>27</v>
      </c>
      <c r="K598" s="21">
        <v>12</v>
      </c>
      <c r="L598" s="21" t="s">
        <v>28</v>
      </c>
      <c r="M598" s="16">
        <v>20</v>
      </c>
      <c r="N598" s="25">
        <f>+VLOOKUP(A598,[1]Datos!A$2:H$2884,5,FALSE)</f>
        <v>44927</v>
      </c>
      <c r="O598" s="25">
        <f>+VLOOKUP(A598,[1]Datos!A$2:H$2884,6,FALSE)</f>
        <v>45291</v>
      </c>
      <c r="P598" s="18">
        <f>+VLOOKUP(A598,[1]Datos!A$2:H$2884,7,FALSE)</f>
        <v>80</v>
      </c>
      <c r="Q598" s="19" t="str">
        <f>+VLOOKUP(A598,[1]Datos!A$2:H$2884,8,FALSE)</f>
        <v>San Roque</v>
      </c>
    </row>
    <row r="599" spans="1:19" ht="90" x14ac:dyDescent="0.25">
      <c r="A599" s="1" t="str">
        <f t="shared" si="28"/>
        <v>2020003050317Producción Material Propagativo-calidad</v>
      </c>
      <c r="B599" s="5" t="s">
        <v>762</v>
      </c>
      <c r="C599" s="21" t="s">
        <v>837</v>
      </c>
      <c r="D599" s="20">
        <v>2020003050317</v>
      </c>
      <c r="E599" s="5" t="s">
        <v>838</v>
      </c>
      <c r="F599" s="5" t="s">
        <v>839</v>
      </c>
      <c r="G599" s="5" t="s">
        <v>842</v>
      </c>
      <c r="H599" s="1">
        <v>291040</v>
      </c>
      <c r="I599" s="15">
        <f t="shared" si="29"/>
        <v>0.58536283672347444</v>
      </c>
      <c r="J599" s="21" t="s">
        <v>27</v>
      </c>
      <c r="K599" s="21">
        <v>12</v>
      </c>
      <c r="L599" s="21" t="s">
        <v>28</v>
      </c>
      <c r="M599" s="16">
        <v>75660</v>
      </c>
      <c r="N599" s="25">
        <f>+VLOOKUP(A599,[1]Datos!A$2:H$2884,5,FALSE)</f>
        <v>44927</v>
      </c>
      <c r="O599" s="25">
        <f>+VLOOKUP(A599,[1]Datos!A$2:H$2884,6,FALSE)</f>
        <v>45291</v>
      </c>
      <c r="P599" s="18">
        <f>+VLOOKUP(A599,[1]Datos!A$2:H$2884,7,FALSE)</f>
        <v>170364</v>
      </c>
      <c r="Q599" s="19" t="str">
        <f>+VLOOKUP(A599,[1]Datos!A$2:H$2884,8,FALSE)</f>
        <v>Caucasia 26.334, cáceres 26.334, zaragoza 26.334, nechí 26.334, el Bagre 26.334, Ebéjico 12.400, Belmira 1.700, San pedro de los Milagros 1.600, Santa Rosa de osos 1.700, Entrerrios 1.700, vigia del fuerte 18.000, betulia 1.594</v>
      </c>
    </row>
    <row r="600" spans="1:19" ht="90" x14ac:dyDescent="0.25">
      <c r="A600" s="1" t="str">
        <f t="shared" si="28"/>
        <v>2020003050317Implement Sist Agroforest-Silvopastoril</v>
      </c>
      <c r="B600" s="5" t="s">
        <v>762</v>
      </c>
      <c r="C600" s="21" t="s">
        <v>837</v>
      </c>
      <c r="D600" s="20">
        <v>2020003050317</v>
      </c>
      <c r="E600" s="5" t="s">
        <v>838</v>
      </c>
      <c r="F600" s="5" t="s">
        <v>839</v>
      </c>
      <c r="G600" s="5" t="s">
        <v>843</v>
      </c>
      <c r="H600" s="1">
        <v>613</v>
      </c>
      <c r="I600" s="15">
        <f t="shared" si="29"/>
        <v>0.62153344208809136</v>
      </c>
      <c r="J600" s="21" t="s">
        <v>27</v>
      </c>
      <c r="K600" s="21">
        <v>12</v>
      </c>
      <c r="L600" s="21" t="s">
        <v>28</v>
      </c>
      <c r="M600" s="16">
        <v>60</v>
      </c>
      <c r="N600" s="25">
        <f>+VLOOKUP(A600,[1]Datos!A$2:H$2884,5,FALSE)</f>
        <v>44927</v>
      </c>
      <c r="O600" s="25">
        <f>+VLOOKUP(A600,[1]Datos!A$2:H$2884,6,FALSE)</f>
        <v>45291</v>
      </c>
      <c r="P600" s="18">
        <f>+VLOOKUP(A600,[1]Datos!A$2:H$2884,7,FALSE)</f>
        <v>381</v>
      </c>
      <c r="Q600" s="19" t="str">
        <f>+VLOOKUP(A600,[1]Datos!A$2:H$2884,8,FALSE)</f>
        <v>Caucasia70, Cáceres 70, El Bagre 70, Nechi, 70, Zaragoza 70, San Carlos  31</v>
      </c>
    </row>
    <row r="601" spans="1:19" ht="45" x14ac:dyDescent="0.25">
      <c r="A601" s="1" t="str">
        <f t="shared" si="28"/>
        <v>2020003050318implementar modelos de negocio</v>
      </c>
      <c r="B601" s="5" t="s">
        <v>762</v>
      </c>
      <c r="C601" s="21" t="s">
        <v>844</v>
      </c>
      <c r="D601" s="20">
        <v>2020003050318</v>
      </c>
      <c r="E601" s="5" t="s">
        <v>845</v>
      </c>
      <c r="F601" s="5" t="s">
        <v>846</v>
      </c>
      <c r="G601" s="5" t="s">
        <v>847</v>
      </c>
      <c r="H601" s="1">
        <v>6</v>
      </c>
      <c r="I601" s="15">
        <f t="shared" si="29"/>
        <v>0.5</v>
      </c>
      <c r="J601" s="21" t="s">
        <v>27</v>
      </c>
      <c r="K601" s="21">
        <v>12</v>
      </c>
      <c r="L601" s="21" t="s">
        <v>28</v>
      </c>
      <c r="M601" s="16">
        <v>3</v>
      </c>
      <c r="N601" s="25">
        <f>+VLOOKUP(A601,[1]Datos!A$2:H$2884,5,FALSE)</f>
        <v>44927</v>
      </c>
      <c r="O601" s="25">
        <f>+VLOOKUP(A601,[1]Datos!A$2:H$2884,6,FALSE)</f>
        <v>45291</v>
      </c>
      <c r="P601" s="18">
        <f>+VLOOKUP(A601,[1]Datos!A$2:H$2884,7,FALSE)</f>
        <v>3</v>
      </c>
      <c r="Q601" s="19">
        <f>+VLOOKUP(A601,[1]Datos!A$2:H$2884,8,FALSE)</f>
        <v>0</v>
      </c>
      <c r="R601" s="36">
        <v>546050000</v>
      </c>
      <c r="S601" s="36">
        <v>345740162</v>
      </c>
    </row>
    <row r="602" spans="1:19" ht="45" x14ac:dyDescent="0.25">
      <c r="A602" s="1" t="str">
        <f t="shared" si="28"/>
        <v>2020003050318Nuevos emprendimientos</v>
      </c>
      <c r="B602" s="5" t="s">
        <v>762</v>
      </c>
      <c r="C602" s="21" t="s">
        <v>844</v>
      </c>
      <c r="D602" s="20">
        <v>2020003050318</v>
      </c>
      <c r="E602" s="5" t="s">
        <v>845</v>
      </c>
      <c r="F602" s="5" t="s">
        <v>846</v>
      </c>
      <c r="G602" s="5" t="s">
        <v>848</v>
      </c>
      <c r="H602" s="1">
        <v>12</v>
      </c>
      <c r="I602" s="15">
        <f t="shared" si="29"/>
        <v>4.166666666666667</v>
      </c>
      <c r="J602" s="21" t="s">
        <v>27</v>
      </c>
      <c r="K602" s="21">
        <v>12</v>
      </c>
      <c r="L602" s="21" t="s">
        <v>28</v>
      </c>
      <c r="M602" s="16">
        <v>50</v>
      </c>
      <c r="N602" s="25">
        <f>+VLOOKUP(A602,[1]Datos!A$2:H$2884,5,FALSE)</f>
        <v>44927</v>
      </c>
      <c r="O602" s="25">
        <f>+VLOOKUP(A602,[1]Datos!A$2:H$2884,6,FALSE)</f>
        <v>45291</v>
      </c>
      <c r="P602" s="18">
        <f>+VLOOKUP(A602,[1]Datos!A$2:H$2884,7,FALSE)</f>
        <v>50</v>
      </c>
      <c r="Q602" s="19">
        <f>+VLOOKUP(A602,[1]Datos!A$2:H$2884,8,FALSE)</f>
        <v>0</v>
      </c>
    </row>
    <row r="603" spans="1:19" ht="45" x14ac:dyDescent="0.25">
      <c r="A603" s="1" t="str">
        <f t="shared" si="28"/>
        <v>2020003050318fortalecimiento de organizaciones</v>
      </c>
      <c r="B603" s="5" t="s">
        <v>762</v>
      </c>
      <c r="C603" s="21" t="s">
        <v>844</v>
      </c>
      <c r="D603" s="20">
        <v>2020003050318</v>
      </c>
      <c r="E603" s="5" t="s">
        <v>845</v>
      </c>
      <c r="F603" s="5" t="s">
        <v>846</v>
      </c>
      <c r="G603" s="5" t="s">
        <v>849</v>
      </c>
      <c r="H603" s="1">
        <v>26</v>
      </c>
      <c r="I603" s="15">
        <f t="shared" si="29"/>
        <v>1.9615384615384615</v>
      </c>
      <c r="J603" s="21" t="s">
        <v>27</v>
      </c>
      <c r="K603" s="21">
        <v>12</v>
      </c>
      <c r="L603" s="21" t="s">
        <v>28</v>
      </c>
      <c r="M603" s="16">
        <v>51</v>
      </c>
      <c r="N603" s="25">
        <f>+VLOOKUP(A603,[1]Datos!A$2:H$2884,5,FALSE)</f>
        <v>44927</v>
      </c>
      <c r="O603" s="25">
        <f>+VLOOKUP(A603,[1]Datos!A$2:H$2884,6,FALSE)</f>
        <v>45291</v>
      </c>
      <c r="P603" s="18">
        <f>+VLOOKUP(A603,[1]Datos!A$2:H$2884,7,FALSE)</f>
        <v>51</v>
      </c>
      <c r="Q603" s="19">
        <f>+VLOOKUP(A603,[1]Datos!A$2:H$2884,8,FALSE)</f>
        <v>0</v>
      </c>
    </row>
    <row r="604" spans="1:19" ht="45" x14ac:dyDescent="0.25">
      <c r="A604" s="1" t="str">
        <f t="shared" si="28"/>
        <v>2020003050318Caracterización de organizaciones</v>
      </c>
      <c r="B604" s="5" t="s">
        <v>762</v>
      </c>
      <c r="C604" s="21" t="s">
        <v>844</v>
      </c>
      <c r="D604" s="20">
        <v>2020003050318</v>
      </c>
      <c r="E604" s="5" t="s">
        <v>845</v>
      </c>
      <c r="F604" s="5" t="s">
        <v>846</v>
      </c>
      <c r="G604" s="5" t="s">
        <v>850</v>
      </c>
      <c r="H604" s="1">
        <v>22</v>
      </c>
      <c r="I604" s="15">
        <f t="shared" si="29"/>
        <v>1</v>
      </c>
      <c r="J604" s="21" t="s">
        <v>27</v>
      </c>
      <c r="K604" s="21">
        <v>12</v>
      </c>
      <c r="L604" s="21" t="s">
        <v>28</v>
      </c>
      <c r="M604" s="16">
        <v>22</v>
      </c>
      <c r="N604" s="25">
        <f>+VLOOKUP(A604,[1]Datos!A$2:H$2884,5,FALSE)</f>
        <v>44927</v>
      </c>
      <c r="O604" s="25">
        <f>+VLOOKUP(A604,[1]Datos!A$2:H$2884,6,FALSE)</f>
        <v>45291</v>
      </c>
      <c r="P604" s="18">
        <f>+VLOOKUP(A604,[1]Datos!A$2:H$2884,7,FALSE)</f>
        <v>22</v>
      </c>
      <c r="Q604" s="19">
        <f>+VLOOKUP(A604,[1]Datos!A$2:H$2884,8,FALSE)</f>
        <v>0</v>
      </c>
    </row>
    <row r="605" spans="1:19" ht="45" x14ac:dyDescent="0.25">
      <c r="A605" s="1" t="str">
        <f t="shared" si="28"/>
        <v>2020003050107Transportar</v>
      </c>
      <c r="B605" s="5" t="s">
        <v>851</v>
      </c>
      <c r="C605" s="21" t="s">
        <v>852</v>
      </c>
      <c r="D605" s="20">
        <v>2020003050107</v>
      </c>
      <c r="E605" s="5" t="s">
        <v>853</v>
      </c>
      <c r="F605" s="5" t="s">
        <v>854</v>
      </c>
      <c r="G605" s="5" t="s">
        <v>855</v>
      </c>
      <c r="H605" s="1">
        <v>10</v>
      </c>
      <c r="I605" s="15">
        <f t="shared" si="29"/>
        <v>0.8</v>
      </c>
      <c r="J605" s="21" t="s">
        <v>27</v>
      </c>
      <c r="K605" s="21">
        <v>12</v>
      </c>
      <c r="L605" s="21" t="s">
        <v>28</v>
      </c>
      <c r="M605" s="16">
        <v>2</v>
      </c>
      <c r="N605" s="17" t="str">
        <f>+VLOOKUP(A605,[1]Datos!A$2:H$2884,5,FALSE)</f>
        <v>01.01.2023</v>
      </c>
      <c r="O605" s="17" t="str">
        <f>+VLOOKUP(A605,[1]Datos!A$2:H$2884,6,FALSE)</f>
        <v>30.09.2023</v>
      </c>
      <c r="P605" s="18">
        <f>+VLOOKUP(A605,[1]Datos!A$2:H$2884,7,FALSE)</f>
        <v>8</v>
      </c>
      <c r="Q605" s="19">
        <f>+VLOOKUP(A605,[1]Datos!A$2:H$2884,8,FALSE)</f>
        <v>0</v>
      </c>
      <c r="R605" s="36">
        <v>1020000000</v>
      </c>
      <c r="S605" s="36">
        <v>792310526</v>
      </c>
    </row>
    <row r="606" spans="1:19" ht="45" x14ac:dyDescent="0.25">
      <c r="A606" s="1" t="str">
        <f t="shared" si="28"/>
        <v>2020003050107Realizar campañas ctrl deforest</v>
      </c>
      <c r="B606" s="5" t="s">
        <v>851</v>
      </c>
      <c r="C606" s="21" t="s">
        <v>852</v>
      </c>
      <c r="D606" s="20">
        <v>2020003050107</v>
      </c>
      <c r="E606" s="5" t="s">
        <v>853</v>
      </c>
      <c r="F606" s="5" t="s">
        <v>854</v>
      </c>
      <c r="G606" s="5" t="s">
        <v>856</v>
      </c>
      <c r="H606" s="1">
        <v>2</v>
      </c>
      <c r="I606" s="15">
        <f t="shared" si="29"/>
        <v>0.5</v>
      </c>
      <c r="J606" s="21" t="s">
        <v>27</v>
      </c>
      <c r="K606" s="21">
        <v>12</v>
      </c>
      <c r="L606" s="21" t="s">
        <v>28</v>
      </c>
      <c r="M606" s="16">
        <v>0</v>
      </c>
      <c r="N606" s="17" t="str">
        <f>+VLOOKUP(A606,[1]Datos!A$2:H$2884,5,FALSE)</f>
        <v>01.01.2023</v>
      </c>
      <c r="O606" s="17" t="str">
        <f>+VLOOKUP(A606,[1]Datos!A$2:H$2884,6,FALSE)</f>
        <v>30.09.2023</v>
      </c>
      <c r="P606" s="18">
        <f>+VLOOKUP(A606,[1]Datos!A$2:H$2884,7,FALSE)</f>
        <v>1</v>
      </c>
      <c r="Q606" s="19">
        <f>+VLOOKUP(A606,[1]Datos!A$2:H$2884,8,FALSE)</f>
        <v>0</v>
      </c>
    </row>
    <row r="607" spans="1:19" ht="45" x14ac:dyDescent="0.25">
      <c r="A607" s="1" t="str">
        <f t="shared" si="28"/>
        <v>2020003050107Realizar jornadas reforestacion</v>
      </c>
      <c r="B607" s="5" t="s">
        <v>851</v>
      </c>
      <c r="C607" s="21" t="s">
        <v>852</v>
      </c>
      <c r="D607" s="20">
        <v>2020003050107</v>
      </c>
      <c r="E607" s="5" t="s">
        <v>853</v>
      </c>
      <c r="F607" s="5" t="s">
        <v>854</v>
      </c>
      <c r="G607" s="5" t="s">
        <v>857</v>
      </c>
      <c r="H607" s="1">
        <v>999990</v>
      </c>
      <c r="I607" s="15">
        <f t="shared" si="29"/>
        <v>0.19095190951909519</v>
      </c>
      <c r="J607" s="21" t="s">
        <v>27</v>
      </c>
      <c r="K607" s="21">
        <v>12</v>
      </c>
      <c r="L607" s="21" t="s">
        <v>28</v>
      </c>
      <c r="M607" s="16">
        <v>2</v>
      </c>
      <c r="N607" s="17" t="str">
        <f>+VLOOKUP(A607,[1]Datos!A$2:H$2884,5,FALSE)</f>
        <v>01.01.2023</v>
      </c>
      <c r="O607" s="17" t="str">
        <f>+VLOOKUP(A607,[1]Datos!A$2:H$2884,6,FALSE)</f>
        <v>30.09.2023</v>
      </c>
      <c r="P607" s="18">
        <f>+VLOOKUP(A607,[1]Datos!A$2:H$2884,7,FALSE)</f>
        <v>190950</v>
      </c>
      <c r="Q607" s="19">
        <f>+VLOOKUP(A607,[1]Datos!A$2:H$2884,8,FALSE)</f>
        <v>0</v>
      </c>
    </row>
    <row r="608" spans="1:19" ht="45" x14ac:dyDescent="0.25">
      <c r="A608" s="1" t="str">
        <f t="shared" si="28"/>
        <v>2020003050107Realizar acci educ GIRS</v>
      </c>
      <c r="B608" s="5" t="s">
        <v>851</v>
      </c>
      <c r="C608" s="21" t="s">
        <v>852</v>
      </c>
      <c r="D608" s="20">
        <v>2020003050107</v>
      </c>
      <c r="E608" s="5" t="s">
        <v>853</v>
      </c>
      <c r="F608" s="5" t="s">
        <v>854</v>
      </c>
      <c r="G608" s="5" t="s">
        <v>858</v>
      </c>
      <c r="H608" s="1">
        <v>9</v>
      </c>
      <c r="I608" s="15">
        <f t="shared" si="29"/>
        <v>0.33333333333333331</v>
      </c>
      <c r="J608" s="21" t="s">
        <v>27</v>
      </c>
      <c r="K608" s="21">
        <v>12</v>
      </c>
      <c r="L608" s="21" t="s">
        <v>28</v>
      </c>
      <c r="M608" s="16">
        <v>2</v>
      </c>
      <c r="N608" s="17" t="str">
        <f>+VLOOKUP(A608,[1]Datos!A$2:H$2884,5,FALSE)</f>
        <v>01.01.2023</v>
      </c>
      <c r="O608" s="17" t="str">
        <f>+VLOOKUP(A608,[1]Datos!A$2:H$2884,6,FALSE)</f>
        <v>30.09.2023</v>
      </c>
      <c r="P608" s="18">
        <f>+VLOOKUP(A608,[1]Datos!A$2:H$2884,7,FALSE)</f>
        <v>3</v>
      </c>
      <c r="Q608" s="19">
        <f>+VLOOKUP(A608,[1]Datos!A$2:H$2884,8,FALSE)</f>
        <v>0</v>
      </c>
    </row>
    <row r="609" spans="1:19" ht="45" x14ac:dyDescent="0.25">
      <c r="A609" s="1" t="str">
        <f t="shared" si="28"/>
        <v>2020003050107Ejecutar acci fortl art CIDEA</v>
      </c>
      <c r="B609" s="5" t="s">
        <v>851</v>
      </c>
      <c r="C609" s="21" t="s">
        <v>852</v>
      </c>
      <c r="D609" s="20">
        <v>2020003050107</v>
      </c>
      <c r="E609" s="5" t="s">
        <v>853</v>
      </c>
      <c r="F609" s="5" t="s">
        <v>854</v>
      </c>
      <c r="G609" s="5" t="s">
        <v>859</v>
      </c>
      <c r="H609" s="1">
        <v>2</v>
      </c>
      <c r="I609" s="15">
        <f t="shared" si="29"/>
        <v>0.5</v>
      </c>
      <c r="J609" s="21" t="s">
        <v>27</v>
      </c>
      <c r="K609" s="21">
        <v>12</v>
      </c>
      <c r="L609" s="21" t="s">
        <v>28</v>
      </c>
      <c r="M609" s="16">
        <v>1</v>
      </c>
      <c r="N609" s="17" t="str">
        <f>+VLOOKUP(A609,[1]Datos!A$2:H$2884,5,FALSE)</f>
        <v>01.01.2023</v>
      </c>
      <c r="O609" s="17" t="str">
        <f>+VLOOKUP(A609,[1]Datos!A$2:H$2884,6,FALSE)</f>
        <v>30.09.2023</v>
      </c>
      <c r="P609" s="18">
        <f>+VLOOKUP(A609,[1]Datos!A$2:H$2884,7,FALSE)</f>
        <v>1</v>
      </c>
      <c r="Q609" s="19">
        <f>+VLOOKUP(A609,[1]Datos!A$2:H$2884,8,FALSE)</f>
        <v>0</v>
      </c>
    </row>
    <row r="610" spans="1:19" ht="45" x14ac:dyDescent="0.25">
      <c r="A610" s="1" t="str">
        <f t="shared" si="28"/>
        <v>2020003050107Realizar acci divulg PPEAA</v>
      </c>
      <c r="B610" s="5" t="s">
        <v>851</v>
      </c>
      <c r="C610" s="21" t="s">
        <v>852</v>
      </c>
      <c r="D610" s="20">
        <v>2020003050107</v>
      </c>
      <c r="E610" s="5" t="s">
        <v>853</v>
      </c>
      <c r="F610" s="5" t="s">
        <v>854</v>
      </c>
      <c r="G610" s="5" t="s">
        <v>860</v>
      </c>
      <c r="H610" s="1">
        <v>10</v>
      </c>
      <c r="I610" s="15">
        <f t="shared" si="29"/>
        <v>0.4</v>
      </c>
      <c r="J610" s="21" t="s">
        <v>27</v>
      </c>
      <c r="K610" s="21">
        <v>12</v>
      </c>
      <c r="L610" s="21" t="s">
        <v>28</v>
      </c>
      <c r="M610" s="16">
        <v>2</v>
      </c>
      <c r="N610" s="17" t="str">
        <f>+VLOOKUP(A610,[1]Datos!A$2:H$2884,5,FALSE)</f>
        <v>01.01.2023</v>
      </c>
      <c r="O610" s="17" t="str">
        <f>+VLOOKUP(A610,[1]Datos!A$2:H$2884,6,FALSE)</f>
        <v>30.09.2023</v>
      </c>
      <c r="P610" s="18">
        <f>+VLOOKUP(A610,[1]Datos!A$2:H$2884,7,FALSE)</f>
        <v>4</v>
      </c>
      <c r="Q610" s="19">
        <f>+VLOOKUP(A610,[1]Datos!A$2:H$2884,8,FALSE)</f>
        <v>0</v>
      </c>
    </row>
    <row r="611" spans="1:19" ht="45" x14ac:dyDescent="0.25">
      <c r="A611" s="1" t="str">
        <f t="shared" si="28"/>
        <v>2020003050110Realizar vigil pred abast acue</v>
      </c>
      <c r="B611" s="5" t="s">
        <v>851</v>
      </c>
      <c r="C611" s="21" t="s">
        <v>861</v>
      </c>
      <c r="D611" s="20">
        <v>2020003050110</v>
      </c>
      <c r="E611" s="5" t="s">
        <v>862</v>
      </c>
      <c r="F611" s="5" t="s">
        <v>863</v>
      </c>
      <c r="G611" s="5" t="s">
        <v>864</v>
      </c>
      <c r="H611" s="1">
        <v>20</v>
      </c>
      <c r="I611" s="15">
        <f t="shared" si="29"/>
        <v>12</v>
      </c>
      <c r="J611" s="21" t="s">
        <v>865</v>
      </c>
      <c r="K611" s="21">
        <v>12</v>
      </c>
      <c r="L611" s="21" t="s">
        <v>28</v>
      </c>
      <c r="M611" s="16">
        <v>5</v>
      </c>
      <c r="N611" s="17" t="str">
        <f>+VLOOKUP(A611,[1]Datos!A$2:H$2884,5,FALSE)</f>
        <v>01.01.2023</v>
      </c>
      <c r="O611" s="17" t="str">
        <f>+VLOOKUP(A611,[1]Datos!A$2:H$2884,6,FALSE)</f>
        <v>30.09.2023</v>
      </c>
      <c r="P611" s="18">
        <f>+VLOOKUP(A611,[1]Datos!A$2:H$2884,7,FALSE)</f>
        <v>240</v>
      </c>
      <c r="Q611" s="19">
        <f>+VLOOKUP(A611,[1]Datos!A$2:H$2884,8,FALSE)</f>
        <v>0</v>
      </c>
      <c r="R611" s="36">
        <v>20028031511</v>
      </c>
      <c r="S611" s="36">
        <v>12843123190</v>
      </c>
    </row>
    <row r="612" spans="1:19" ht="45" x14ac:dyDescent="0.25">
      <c r="A612" s="1" t="str">
        <f t="shared" si="28"/>
        <v>2020003050110Realizar sgmto esquemas PSA</v>
      </c>
      <c r="B612" s="5" t="s">
        <v>851</v>
      </c>
      <c r="C612" s="21" t="s">
        <v>861</v>
      </c>
      <c r="D612" s="20">
        <v>2020003050110</v>
      </c>
      <c r="E612" s="5" t="s">
        <v>862</v>
      </c>
      <c r="F612" s="5" t="s">
        <v>863</v>
      </c>
      <c r="G612" s="5" t="s">
        <v>866</v>
      </c>
      <c r="H612" s="1">
        <v>1</v>
      </c>
      <c r="I612" s="15">
        <f t="shared" si="29"/>
        <v>0</v>
      </c>
      <c r="J612" s="21" t="s">
        <v>865</v>
      </c>
      <c r="K612" s="21">
        <v>12</v>
      </c>
      <c r="L612" s="21" t="s">
        <v>28</v>
      </c>
      <c r="M612" s="16">
        <v>0</v>
      </c>
      <c r="N612" s="17" t="str">
        <f>+VLOOKUP(A612,[1]Datos!A$2:H$2884,5,FALSE)</f>
        <v>01.01.2023</v>
      </c>
      <c r="O612" s="17" t="str">
        <f>+VLOOKUP(A612,[1]Datos!A$2:H$2884,6,FALSE)</f>
        <v>30.09.2023</v>
      </c>
      <c r="P612" s="18">
        <f>+VLOOKUP(A612,[1]Datos!A$2:H$2884,7,FALSE)</f>
        <v>0</v>
      </c>
      <c r="Q612" s="19">
        <f>+VLOOKUP(A612,[1]Datos!A$2:H$2884,8,FALSE)</f>
        <v>0</v>
      </c>
    </row>
    <row r="613" spans="1:19" ht="45" x14ac:dyDescent="0.25">
      <c r="A613" s="1" t="str">
        <f t="shared" si="28"/>
        <v>2020003050110Aumentar cobertura vege suelo</v>
      </c>
      <c r="B613" s="5" t="s">
        <v>851</v>
      </c>
      <c r="C613" s="21" t="s">
        <v>861</v>
      </c>
      <c r="D613" s="20">
        <v>2020003050110</v>
      </c>
      <c r="E613" s="5" t="s">
        <v>862</v>
      </c>
      <c r="F613" s="5" t="s">
        <v>863</v>
      </c>
      <c r="G613" s="5" t="s">
        <v>867</v>
      </c>
      <c r="H613" s="1">
        <v>4</v>
      </c>
      <c r="I613" s="15">
        <f t="shared" si="29"/>
        <v>0.59750000000000003</v>
      </c>
      <c r="J613" s="21" t="s">
        <v>865</v>
      </c>
      <c r="K613" s="21">
        <v>12</v>
      </c>
      <c r="L613" s="21" t="s">
        <v>28</v>
      </c>
      <c r="M613" s="16">
        <v>0</v>
      </c>
      <c r="N613" s="17" t="str">
        <f>+VLOOKUP(A613,[1]Datos!A$2:H$2884,5,FALSE)</f>
        <v>01.01.2023</v>
      </c>
      <c r="O613" s="17" t="str">
        <f>+VLOOKUP(A613,[1]Datos!A$2:H$2884,6,FALSE)</f>
        <v>30.09.2023</v>
      </c>
      <c r="P613" s="18">
        <f>+VLOOKUP(A613,[1]Datos!A$2:H$2884,7,FALSE)</f>
        <v>2.39</v>
      </c>
      <c r="Q613" s="19">
        <f>+VLOOKUP(A613,[1]Datos!A$2:H$2884,8,FALSE)</f>
        <v>0</v>
      </c>
    </row>
    <row r="614" spans="1:19" ht="45" x14ac:dyDescent="0.25">
      <c r="A614" s="1" t="str">
        <f t="shared" si="28"/>
        <v>2020003050110Adquirir predios cuencas abast</v>
      </c>
      <c r="B614" s="5" t="s">
        <v>851</v>
      </c>
      <c r="C614" s="21" t="s">
        <v>861</v>
      </c>
      <c r="D614" s="20">
        <v>2020003050110</v>
      </c>
      <c r="E614" s="5" t="s">
        <v>862</v>
      </c>
      <c r="F614" s="5" t="s">
        <v>863</v>
      </c>
      <c r="G614" s="5" t="s">
        <v>868</v>
      </c>
      <c r="H614" s="1">
        <v>5</v>
      </c>
      <c r="I614" s="15">
        <f t="shared" si="29"/>
        <v>0.47800000000000004</v>
      </c>
      <c r="J614" s="21" t="s">
        <v>865</v>
      </c>
      <c r="K614" s="21">
        <v>12</v>
      </c>
      <c r="L614" s="21" t="s">
        <v>28</v>
      </c>
      <c r="M614" s="16">
        <v>3</v>
      </c>
      <c r="N614" s="17" t="str">
        <f>+VLOOKUP(A614,[1]Datos!A$2:H$2884,5,FALSE)</f>
        <v>01.01.2023</v>
      </c>
      <c r="O614" s="17" t="str">
        <f>+VLOOKUP(A614,[1]Datos!A$2:H$2884,6,FALSE)</f>
        <v>30.09.2023</v>
      </c>
      <c r="P614" s="18">
        <f>+VLOOKUP(A614,[1]Datos!A$2:H$2884,7,FALSE)</f>
        <v>2.39</v>
      </c>
      <c r="Q614" s="19">
        <f>+VLOOKUP(A614,[1]Datos!A$2:H$2884,8,FALSE)</f>
        <v>0</v>
      </c>
    </row>
    <row r="615" spans="1:19" ht="45" x14ac:dyDescent="0.25">
      <c r="A615" s="1" t="str">
        <f t="shared" si="28"/>
        <v>2020003050110Apoyar proceso compra predios</v>
      </c>
      <c r="B615" s="5" t="s">
        <v>851</v>
      </c>
      <c r="C615" s="21" t="s">
        <v>861</v>
      </c>
      <c r="D615" s="20">
        <v>2020003050110</v>
      </c>
      <c r="E615" s="5" t="s">
        <v>862</v>
      </c>
      <c r="F615" s="5" t="s">
        <v>863</v>
      </c>
      <c r="G615" s="28" t="s">
        <v>869</v>
      </c>
      <c r="H615" s="1">
        <v>1</v>
      </c>
      <c r="I615" s="15">
        <f t="shared" si="29"/>
        <v>2.39</v>
      </c>
      <c r="J615" s="21" t="s">
        <v>865</v>
      </c>
      <c r="K615" s="21">
        <v>12</v>
      </c>
      <c r="L615" s="21" t="s">
        <v>28</v>
      </c>
      <c r="M615" s="16">
        <v>3</v>
      </c>
      <c r="N615" s="17" t="str">
        <f>+VLOOKUP(A615,[1]Datos!A$2:H$2884,5,FALSE)</f>
        <v>01.01.2023</v>
      </c>
      <c r="O615" s="17" t="str">
        <f>+VLOOKUP(A615,[1]Datos!A$2:H$2884,6,FALSE)</f>
        <v>30.09.2023</v>
      </c>
      <c r="P615" s="18">
        <f>+VLOOKUP(A615,[1]Datos!A$2:H$2884,7,FALSE)</f>
        <v>2.39</v>
      </c>
      <c r="Q615" s="19">
        <f>+VLOOKUP(A615,[1]Datos!A$2:H$2884,8,FALSE)</f>
        <v>0</v>
      </c>
    </row>
    <row r="616" spans="1:19" ht="45" x14ac:dyDescent="0.25">
      <c r="A616" s="1" t="str">
        <f t="shared" si="28"/>
        <v>2020003050110Apoyar proceso compra predios</v>
      </c>
      <c r="B616" s="5" t="s">
        <v>851</v>
      </c>
      <c r="C616" s="21" t="s">
        <v>861</v>
      </c>
      <c r="D616" s="20">
        <v>2020003050110</v>
      </c>
      <c r="E616" s="5" t="s">
        <v>862</v>
      </c>
      <c r="F616" s="5" t="s">
        <v>863</v>
      </c>
      <c r="G616" s="5" t="s">
        <v>869</v>
      </c>
      <c r="H616" s="1">
        <v>1</v>
      </c>
      <c r="I616" s="15">
        <f t="shared" si="29"/>
        <v>2.39</v>
      </c>
      <c r="J616" s="21" t="s">
        <v>27</v>
      </c>
      <c r="K616" s="21">
        <v>12</v>
      </c>
      <c r="L616" s="21" t="s">
        <v>28</v>
      </c>
      <c r="M616" s="16">
        <v>3</v>
      </c>
      <c r="N616" s="17" t="str">
        <f>+VLOOKUP(A616,[1]Datos!A$2:H$2884,5,FALSE)</f>
        <v>01.01.2023</v>
      </c>
      <c r="O616" s="17" t="str">
        <f>+VLOOKUP(A616,[1]Datos!A$2:H$2884,6,FALSE)</f>
        <v>30.09.2023</v>
      </c>
      <c r="P616" s="18">
        <f>+VLOOKUP(A616,[1]Datos!A$2:H$2884,7,FALSE)</f>
        <v>2.39</v>
      </c>
      <c r="Q616" s="19">
        <f>+VLOOKUP(A616,[1]Datos!A$2:H$2884,8,FALSE)</f>
        <v>0</v>
      </c>
    </row>
    <row r="617" spans="1:19" ht="45" x14ac:dyDescent="0.25">
      <c r="A617" s="1" t="str">
        <f t="shared" si="28"/>
        <v>2020003050110Realizar ctrl pred abast acue</v>
      </c>
      <c r="B617" s="5" t="s">
        <v>851</v>
      </c>
      <c r="C617" s="21" t="s">
        <v>861</v>
      </c>
      <c r="D617" s="20">
        <v>2020003050110</v>
      </c>
      <c r="E617" s="21" t="s">
        <v>862</v>
      </c>
      <c r="F617" s="21" t="s">
        <v>863</v>
      </c>
      <c r="G617" s="21" t="s">
        <v>870</v>
      </c>
      <c r="H617" s="1">
        <v>20</v>
      </c>
      <c r="I617" s="15">
        <f t="shared" si="29"/>
        <v>0.12</v>
      </c>
      <c r="J617" s="21" t="s">
        <v>865</v>
      </c>
      <c r="K617" s="21">
        <v>12</v>
      </c>
      <c r="L617" s="21" t="s">
        <v>28</v>
      </c>
      <c r="M617" s="16">
        <v>0</v>
      </c>
      <c r="N617" s="17" t="str">
        <f>+VLOOKUP(A617,[1]Datos!A$2:H$2884,5,FALSE)</f>
        <v>01.01.2023</v>
      </c>
      <c r="O617" s="17" t="str">
        <f>+VLOOKUP(A617,[1]Datos!A$2:H$2884,6,FALSE)</f>
        <v>30.09.2023</v>
      </c>
      <c r="P617" s="18">
        <f>+VLOOKUP(A617,[1]Datos!A$2:H$2884,7,FALSE)</f>
        <v>2.4</v>
      </c>
      <c r="Q617" s="19">
        <f>+VLOOKUP(A617,[1]Datos!A$2:H$2884,8,FALSE)</f>
        <v>0</v>
      </c>
    </row>
    <row r="618" spans="1:19" ht="45" x14ac:dyDescent="0.25">
      <c r="A618" s="1" t="str">
        <f t="shared" si="28"/>
        <v>2020003050110Apoyar negocios verdes con PSA</v>
      </c>
      <c r="B618" s="5" t="s">
        <v>851</v>
      </c>
      <c r="C618" s="21" t="s">
        <v>861</v>
      </c>
      <c r="D618" s="20">
        <v>2020003050110</v>
      </c>
      <c r="E618" s="21" t="s">
        <v>862</v>
      </c>
      <c r="F618" s="21" t="s">
        <v>863</v>
      </c>
      <c r="G618" s="21" t="s">
        <v>871</v>
      </c>
      <c r="H618" s="1">
        <v>0</v>
      </c>
      <c r="I618" s="15" t="s">
        <v>71</v>
      </c>
      <c r="J618" s="21" t="s">
        <v>27</v>
      </c>
      <c r="K618" s="21">
        <v>12</v>
      </c>
      <c r="L618" s="21" t="s">
        <v>28</v>
      </c>
      <c r="M618" s="16">
        <v>0</v>
      </c>
      <c r="N618" s="17" t="str">
        <f>+VLOOKUP(A618,[1]Datos!A$2:H$2884,5,FALSE)</f>
        <v>01.01.2023</v>
      </c>
      <c r="O618" s="17" t="str">
        <f>+VLOOKUP(A618,[1]Datos!A$2:H$2884,6,FALSE)</f>
        <v>30.09.2023</v>
      </c>
      <c r="P618" s="18">
        <f>+VLOOKUP(A618,[1]Datos!A$2:H$2884,7,FALSE)</f>
        <v>0</v>
      </c>
      <c r="Q618" s="19">
        <f>+VLOOKUP(A618,[1]Datos!A$2:H$2884,8,FALSE)</f>
        <v>0</v>
      </c>
    </row>
    <row r="619" spans="1:19" ht="45" x14ac:dyDescent="0.25">
      <c r="A619" s="1" t="str">
        <f t="shared" si="28"/>
        <v>2020003050110Aislar predios cuencas abast</v>
      </c>
      <c r="B619" s="5" t="s">
        <v>851</v>
      </c>
      <c r="C619" s="21" t="s">
        <v>861</v>
      </c>
      <c r="D619" s="20">
        <v>2020003050110</v>
      </c>
      <c r="E619" s="21" t="s">
        <v>862</v>
      </c>
      <c r="F619" s="21" t="s">
        <v>863</v>
      </c>
      <c r="G619" s="21" t="s">
        <v>872</v>
      </c>
      <c r="H619" s="1">
        <v>0</v>
      </c>
      <c r="I619" s="15" t="s">
        <v>71</v>
      </c>
      <c r="J619" s="21" t="s">
        <v>873</v>
      </c>
      <c r="K619" s="21">
        <v>12</v>
      </c>
      <c r="L619" s="21" t="s">
        <v>28</v>
      </c>
      <c r="M619" s="16">
        <v>0</v>
      </c>
      <c r="N619" s="17" t="str">
        <f>+VLOOKUP(A619,[1]Datos!A$2:H$2884,5,FALSE)</f>
        <v>01.01.2023</v>
      </c>
      <c r="O619" s="17" t="str">
        <f>+VLOOKUP(A619,[1]Datos!A$2:H$2884,6,FALSE)</f>
        <v>30.09.2023</v>
      </c>
      <c r="P619" s="18">
        <v>0</v>
      </c>
      <c r="Q619" s="19">
        <f>+VLOOKUP(A619,[1]Datos!A$2:H$2884,8,FALSE)</f>
        <v>0</v>
      </c>
    </row>
    <row r="620" spans="1:19" ht="45" x14ac:dyDescent="0.25">
      <c r="A620" s="1" t="str">
        <f t="shared" si="28"/>
        <v>2020003050110Realizar mnto predio cuen abast</v>
      </c>
      <c r="B620" s="5" t="s">
        <v>851</v>
      </c>
      <c r="C620" s="21" t="s">
        <v>861</v>
      </c>
      <c r="D620" s="20">
        <v>2020003050110</v>
      </c>
      <c r="E620" s="21" t="s">
        <v>862</v>
      </c>
      <c r="F620" s="21" t="s">
        <v>863</v>
      </c>
      <c r="G620" s="21" t="s">
        <v>874</v>
      </c>
      <c r="H620" s="1">
        <v>3</v>
      </c>
      <c r="I620" s="15">
        <f t="shared" ref="I620:I651" si="30">+P620/H620</f>
        <v>0.66666666666666663</v>
      </c>
      <c r="J620" s="21" t="s">
        <v>27</v>
      </c>
      <c r="K620" s="21">
        <v>12</v>
      </c>
      <c r="L620" s="21" t="s">
        <v>28</v>
      </c>
      <c r="M620" s="16">
        <v>0</v>
      </c>
      <c r="N620" s="17" t="str">
        <f>+VLOOKUP(A620,[1]Datos!A$2:H$2884,5,FALSE)</f>
        <v>01.01.2023</v>
      </c>
      <c r="O620" s="17" t="str">
        <f>+VLOOKUP(A620,[1]Datos!A$2:H$2884,6,FALSE)</f>
        <v>30.09.2023</v>
      </c>
      <c r="P620" s="18">
        <f>+VLOOKUP(A620,[1]Datos!A$2:H$2884,7,FALSE)</f>
        <v>2</v>
      </c>
      <c r="Q620" s="19">
        <f>+VLOOKUP(A620,[1]Datos!A$2:H$2884,8,FALSE)</f>
        <v>0</v>
      </c>
    </row>
    <row r="621" spans="1:19" ht="45" x14ac:dyDescent="0.25">
      <c r="A621" s="1" t="str">
        <f t="shared" si="28"/>
        <v>2020003050110Aumentar cobertura vegetal suel</v>
      </c>
      <c r="B621" s="1" t="s">
        <v>851</v>
      </c>
      <c r="C621" s="21" t="s">
        <v>861</v>
      </c>
      <c r="D621" s="20">
        <v>2020003050110</v>
      </c>
      <c r="E621" s="5" t="s">
        <v>862</v>
      </c>
      <c r="F621" s="1" t="s">
        <v>863</v>
      </c>
      <c r="G621" s="16" t="s">
        <v>875</v>
      </c>
      <c r="H621" s="1">
        <v>1</v>
      </c>
      <c r="I621" s="15">
        <f t="shared" si="30"/>
        <v>1</v>
      </c>
      <c r="J621" s="1" t="s">
        <v>27</v>
      </c>
      <c r="K621" s="1">
        <v>9</v>
      </c>
      <c r="L621" s="1" t="s">
        <v>141</v>
      </c>
      <c r="M621" s="16">
        <v>0</v>
      </c>
      <c r="N621" s="17" t="str">
        <f>+VLOOKUP(A621,[1]Datos!A$2:H$2884,5,FALSE)</f>
        <v>01.01.2023</v>
      </c>
      <c r="O621" s="17" t="str">
        <f>+VLOOKUP(A621,[1]Datos!A$2:H$2884,6,FALSE)</f>
        <v>30.09.2023</v>
      </c>
      <c r="P621" s="18">
        <f>+VLOOKUP(A621,[1]Datos!A$2:H$2884,7,FALSE)</f>
        <v>1</v>
      </c>
      <c r="Q621" s="19">
        <f>+VLOOKUP(A621,[1]Datos!A$2:H$2884,8,FALSE)</f>
        <v>0</v>
      </c>
    </row>
    <row r="622" spans="1:19" ht="45" x14ac:dyDescent="0.25">
      <c r="A622" s="1" t="str">
        <f t="shared" si="28"/>
        <v>2020003050110Implementar esquemas de PSA</v>
      </c>
      <c r="B622" s="1" t="s">
        <v>851</v>
      </c>
      <c r="C622" s="21" t="s">
        <v>861</v>
      </c>
      <c r="D622" s="20">
        <v>2020003050110</v>
      </c>
      <c r="E622" s="5" t="s">
        <v>862</v>
      </c>
      <c r="F622" s="1" t="s">
        <v>863</v>
      </c>
      <c r="G622" s="16" t="s">
        <v>876</v>
      </c>
      <c r="H622" s="1">
        <v>1</v>
      </c>
      <c r="I622" s="15">
        <f t="shared" si="30"/>
        <v>0</v>
      </c>
      <c r="J622" s="1" t="s">
        <v>865</v>
      </c>
      <c r="K622" s="1">
        <v>10</v>
      </c>
      <c r="L622" s="1" t="s">
        <v>460</v>
      </c>
      <c r="M622" s="16">
        <v>0</v>
      </c>
      <c r="N622" s="17" t="str">
        <f>+VLOOKUP(A622,[1]Datos!A$2:H$2884,5,FALSE)</f>
        <v>01.01.2023</v>
      </c>
      <c r="O622" s="17" t="str">
        <f>+VLOOKUP(A622,[1]Datos!A$2:H$2884,6,FALSE)</f>
        <v>30.09.2023</v>
      </c>
      <c r="P622" s="18">
        <f>+VLOOKUP(A622,[1]Datos!A$2:H$2884,7,FALSE)</f>
        <v>0</v>
      </c>
      <c r="Q622" s="19">
        <f>+VLOOKUP(A622,[1]Datos!A$2:H$2884,8,FALSE)</f>
        <v>0</v>
      </c>
    </row>
    <row r="623" spans="1:19" ht="30" x14ac:dyDescent="0.25">
      <c r="A623" s="1" t="str">
        <f t="shared" si="28"/>
        <v>2020003050111Transportar</v>
      </c>
      <c r="B623" s="5" t="s">
        <v>851</v>
      </c>
      <c r="C623" s="21" t="s">
        <v>877</v>
      </c>
      <c r="D623" s="20">
        <v>2020003050111</v>
      </c>
      <c r="E623" s="5" t="s">
        <v>878</v>
      </c>
      <c r="F623" s="5" t="s">
        <v>879</v>
      </c>
      <c r="G623" s="5" t="s">
        <v>855</v>
      </c>
      <c r="H623" s="1">
        <v>10</v>
      </c>
      <c r="I623" s="15">
        <f t="shared" si="30"/>
        <v>0.5</v>
      </c>
      <c r="J623" s="21" t="s">
        <v>27</v>
      </c>
      <c r="K623" s="21">
        <v>12</v>
      </c>
      <c r="L623" s="21" t="s">
        <v>28</v>
      </c>
      <c r="M623" s="16">
        <v>1</v>
      </c>
      <c r="N623" s="17" t="str">
        <f>+VLOOKUP(A623,[1]Datos!A$2:H$2884,5,FALSE)</f>
        <v>01.01.2023</v>
      </c>
      <c r="O623" s="17" t="str">
        <f>+VLOOKUP(A623,[1]Datos!A$2:H$2884,6,FALSE)</f>
        <v>30.09.2023</v>
      </c>
      <c r="P623" s="18">
        <f>+VLOOKUP(A623,[1]Datos!A$2:H$2884,7,FALSE)</f>
        <v>5</v>
      </c>
      <c r="Q623" s="19">
        <f>+VLOOKUP(A623,[1]Datos!A$2:H$2884,8,FALSE)</f>
        <v>0</v>
      </c>
      <c r="R623" s="36">
        <v>2868700000</v>
      </c>
      <c r="S623" s="36">
        <v>1995965397</v>
      </c>
    </row>
    <row r="624" spans="1:19" ht="30" x14ac:dyDescent="0.25">
      <c r="A624" s="1" t="str">
        <f t="shared" si="28"/>
        <v>2020003050111Implementar acc del PICCA</v>
      </c>
      <c r="B624" s="5" t="s">
        <v>851</v>
      </c>
      <c r="C624" s="21" t="s">
        <v>877</v>
      </c>
      <c r="D624" s="20">
        <v>2020003050111</v>
      </c>
      <c r="E624" s="5" t="s">
        <v>878</v>
      </c>
      <c r="F624" s="5" t="s">
        <v>879</v>
      </c>
      <c r="G624" s="5" t="s">
        <v>880</v>
      </c>
      <c r="H624" s="1">
        <v>5</v>
      </c>
      <c r="I624" s="15">
        <f t="shared" si="30"/>
        <v>0.6</v>
      </c>
      <c r="J624" s="21" t="s">
        <v>27</v>
      </c>
      <c r="K624" s="21">
        <v>10</v>
      </c>
      <c r="L624" s="21" t="s">
        <v>460</v>
      </c>
      <c r="M624" s="16">
        <v>3</v>
      </c>
      <c r="N624" s="17" t="str">
        <f>+VLOOKUP(A624,[1]Datos!A$2:H$2884,5,FALSE)</f>
        <v>01.01.2023</v>
      </c>
      <c r="O624" s="17" t="str">
        <f>+VLOOKUP(A624,[1]Datos!A$2:H$2884,6,FALSE)</f>
        <v>30.09.2023</v>
      </c>
      <c r="P624" s="18">
        <f>+VLOOKUP(A624,[1]Datos!A$2:H$2884,7,FALSE)</f>
        <v>3</v>
      </c>
      <c r="Q624" s="19">
        <f>+VLOOKUP(A624,[1]Datos!A$2:H$2884,8,FALSE)</f>
        <v>0</v>
      </c>
    </row>
    <row r="625" spans="1:19" ht="30" x14ac:dyDescent="0.25">
      <c r="A625" s="1" t="str">
        <f t="shared" si="28"/>
        <v>2020003050111Apoyar proyec recup areas degra</v>
      </c>
      <c r="B625" s="5" t="s">
        <v>851</v>
      </c>
      <c r="C625" s="21" t="s">
        <v>877</v>
      </c>
      <c r="D625" s="20">
        <v>2020003050111</v>
      </c>
      <c r="E625" s="5" t="s">
        <v>878</v>
      </c>
      <c r="F625" s="5" t="s">
        <v>879</v>
      </c>
      <c r="G625" s="5" t="s">
        <v>881</v>
      </c>
      <c r="H625" s="1">
        <v>15</v>
      </c>
      <c r="I625" s="15">
        <f t="shared" si="30"/>
        <v>10474.333333333334</v>
      </c>
      <c r="J625" s="21" t="s">
        <v>865</v>
      </c>
      <c r="K625" s="21">
        <v>12</v>
      </c>
      <c r="L625" s="21" t="s">
        <v>28</v>
      </c>
      <c r="M625" s="16">
        <v>3</v>
      </c>
      <c r="N625" s="17" t="str">
        <f>+VLOOKUP(A625,[1]Datos!A$2:H$2884,5,FALSE)</f>
        <v>01.01.2023</v>
      </c>
      <c r="O625" s="17" t="str">
        <f>+VLOOKUP(A625,[1]Datos!A$2:H$2884,6,FALSE)</f>
        <v>30.09.2023</v>
      </c>
      <c r="P625" s="18">
        <f>+VLOOKUP(A625,[1]Datos!A$2:H$2884,7,FALSE)</f>
        <v>157115</v>
      </c>
      <c r="Q625" s="19">
        <f>+VLOOKUP(A625,[1]Datos!A$2:H$2884,8,FALSE)</f>
        <v>0</v>
      </c>
    </row>
    <row r="626" spans="1:19" ht="30" x14ac:dyDescent="0.25">
      <c r="A626" s="1" t="str">
        <f t="shared" si="28"/>
        <v>2020003050111Implementar meca art ctrl defor</v>
      </c>
      <c r="B626" s="5" t="s">
        <v>851</v>
      </c>
      <c r="C626" s="21" t="s">
        <v>877</v>
      </c>
      <c r="D626" s="20">
        <v>2020003050111</v>
      </c>
      <c r="E626" s="5" t="s">
        <v>878</v>
      </c>
      <c r="F626" s="5" t="s">
        <v>879</v>
      </c>
      <c r="G626" s="5" t="s">
        <v>882</v>
      </c>
      <c r="H626" s="1">
        <v>3</v>
      </c>
      <c r="I626" s="15">
        <f t="shared" si="30"/>
        <v>0</v>
      </c>
      <c r="J626" s="21" t="s">
        <v>27</v>
      </c>
      <c r="K626" s="21">
        <v>12</v>
      </c>
      <c r="L626" s="21" t="s">
        <v>28</v>
      </c>
      <c r="M626" s="16">
        <v>0</v>
      </c>
      <c r="N626" s="17" t="str">
        <f>+VLOOKUP(A626,[1]Datos!A$2:H$2884,5,FALSE)</f>
        <v>01.01.2023</v>
      </c>
      <c r="O626" s="17" t="str">
        <f>+VLOOKUP(A626,[1]Datos!A$2:H$2884,6,FALSE)</f>
        <v>30.09.2023</v>
      </c>
      <c r="P626" s="18">
        <f>+VLOOKUP(A626,[1]Datos!A$2:H$2884,7,FALSE)</f>
        <v>0</v>
      </c>
      <c r="Q626" s="19">
        <f>+VLOOKUP(A626,[1]Datos!A$2:H$2884,8,FALSE)</f>
        <v>0</v>
      </c>
    </row>
    <row r="627" spans="1:19" ht="30" x14ac:dyDescent="0.25">
      <c r="A627" s="1" t="str">
        <f t="shared" si="28"/>
        <v>2020003050111Constituir aliza sost camb clim</v>
      </c>
      <c r="B627" s="5" t="s">
        <v>851</v>
      </c>
      <c r="C627" s="21" t="s">
        <v>877</v>
      </c>
      <c r="D627" s="20">
        <v>2020003050111</v>
      </c>
      <c r="E627" s="5" t="s">
        <v>878</v>
      </c>
      <c r="F627" s="5" t="s">
        <v>879</v>
      </c>
      <c r="G627" s="5" t="s">
        <v>883</v>
      </c>
      <c r="H627" s="1">
        <v>1</v>
      </c>
      <c r="I627" s="15">
        <f t="shared" si="30"/>
        <v>1</v>
      </c>
      <c r="J627" s="21" t="s">
        <v>27</v>
      </c>
      <c r="K627" s="21">
        <v>12</v>
      </c>
      <c r="L627" s="21" t="s">
        <v>28</v>
      </c>
      <c r="M627" s="16">
        <v>1</v>
      </c>
      <c r="N627" s="17" t="str">
        <f>+VLOOKUP(A627,[1]Datos!A$2:H$2884,5,FALSE)</f>
        <v>01.01.2023</v>
      </c>
      <c r="O627" s="17" t="str">
        <f>+VLOOKUP(A627,[1]Datos!A$2:H$2884,6,FALSE)</f>
        <v>30.09.2023</v>
      </c>
      <c r="P627" s="18">
        <f>+VLOOKUP(A627,[1]Datos!A$2:H$2884,7,FALSE)</f>
        <v>1</v>
      </c>
      <c r="Q627" s="19">
        <f>+VLOOKUP(A627,[1]Datos!A$2:H$2884,8,FALSE)</f>
        <v>0</v>
      </c>
    </row>
    <row r="628" spans="1:19" ht="30" x14ac:dyDescent="0.25">
      <c r="A628" s="1" t="str">
        <f t="shared" si="28"/>
        <v>2020003050111Fortalecer Nodo Reg Camb Clima</v>
      </c>
      <c r="B628" s="5" t="s">
        <v>851</v>
      </c>
      <c r="C628" s="21" t="s">
        <v>877</v>
      </c>
      <c r="D628" s="20">
        <v>2020003050111</v>
      </c>
      <c r="E628" s="5" t="s">
        <v>878</v>
      </c>
      <c r="F628" s="5" t="s">
        <v>879</v>
      </c>
      <c r="G628" s="5" t="s">
        <v>884</v>
      </c>
      <c r="H628" s="1">
        <v>1</v>
      </c>
      <c r="I628" s="15">
        <f t="shared" si="30"/>
        <v>1</v>
      </c>
      <c r="J628" s="21" t="s">
        <v>27</v>
      </c>
      <c r="K628" s="21">
        <v>12</v>
      </c>
      <c r="L628" s="21" t="s">
        <v>28</v>
      </c>
      <c r="M628" s="16">
        <v>1</v>
      </c>
      <c r="N628" s="17" t="str">
        <f>+VLOOKUP(A628,[1]Datos!A$2:H$2884,5,FALSE)</f>
        <v>01.01.2023</v>
      </c>
      <c r="O628" s="17" t="str">
        <f>+VLOOKUP(A628,[1]Datos!A$2:H$2884,6,FALSE)</f>
        <v>30.09.2023</v>
      </c>
      <c r="P628" s="18">
        <f>+VLOOKUP(A628,[1]Datos!A$2:H$2884,7,FALSE)</f>
        <v>1</v>
      </c>
      <c r="Q628" s="19">
        <f>+VLOOKUP(A628,[1]Datos!A$2:H$2884,8,FALSE)</f>
        <v>0</v>
      </c>
    </row>
    <row r="629" spans="1:19" ht="30" x14ac:dyDescent="0.25">
      <c r="A629" s="1" t="str">
        <f t="shared" si="28"/>
        <v>2020003050111Fomentar practicas profesionales</v>
      </c>
      <c r="B629" s="5" t="s">
        <v>851</v>
      </c>
      <c r="C629" s="21" t="s">
        <v>877</v>
      </c>
      <c r="D629" s="20">
        <v>2020003050111</v>
      </c>
      <c r="E629" s="21" t="s">
        <v>878</v>
      </c>
      <c r="F629" s="21" t="s">
        <v>879</v>
      </c>
      <c r="G629" s="21" t="s">
        <v>885</v>
      </c>
      <c r="H629" s="1">
        <v>2</v>
      </c>
      <c r="I629" s="15">
        <f t="shared" si="30"/>
        <v>1</v>
      </c>
      <c r="J629" s="21" t="s">
        <v>27</v>
      </c>
      <c r="K629" s="21">
        <v>12</v>
      </c>
      <c r="L629" s="21" t="s">
        <v>28</v>
      </c>
      <c r="M629" s="16">
        <v>2</v>
      </c>
      <c r="N629" s="17" t="str">
        <f>+VLOOKUP(A629,[1]Datos!A$2:H$2884,5,FALSE)</f>
        <v>01.01.2023</v>
      </c>
      <c r="O629" s="17" t="str">
        <f>+VLOOKUP(A629,[1]Datos!A$2:H$2884,6,FALSE)</f>
        <v>30.09.2023</v>
      </c>
      <c r="P629" s="18">
        <f>+VLOOKUP(A629,[1]Datos!A$2:H$2884,7,FALSE)</f>
        <v>2</v>
      </c>
      <c r="Q629" s="19">
        <f>+VLOOKUP(A629,[1]Datos!A$2:H$2884,8,FALSE)</f>
        <v>0</v>
      </c>
    </row>
    <row r="630" spans="1:19" ht="45" x14ac:dyDescent="0.25">
      <c r="A630" s="1" t="str">
        <f t="shared" si="28"/>
        <v>202000305011143020106-Elaborar sist MRV</v>
      </c>
      <c r="B630" s="5" t="s">
        <v>851</v>
      </c>
      <c r="C630" s="21" t="s">
        <v>886</v>
      </c>
      <c r="D630" s="20">
        <v>2020003050111</v>
      </c>
      <c r="E630" s="1" t="s">
        <v>878</v>
      </c>
      <c r="F630" s="1" t="s">
        <v>879</v>
      </c>
      <c r="G630" s="1" t="s">
        <v>887</v>
      </c>
      <c r="H630" s="1">
        <v>100</v>
      </c>
      <c r="I630" s="15">
        <f t="shared" si="30"/>
        <v>0.3</v>
      </c>
      <c r="J630" s="1" t="s">
        <v>105</v>
      </c>
      <c r="K630" s="1">
        <v>8</v>
      </c>
      <c r="L630" s="1" t="s">
        <v>888</v>
      </c>
      <c r="N630" s="17" t="str">
        <f>+VLOOKUP(A630,[1]Datos!A$2:H$2884,5,FALSE)</f>
        <v>01.01.2023</v>
      </c>
      <c r="O630" s="17" t="str">
        <f>+VLOOKUP(A630,[1]Datos!A$2:H$2884,6,FALSE)</f>
        <v>30.09.2023</v>
      </c>
      <c r="P630" s="18">
        <f>+VLOOKUP(A630,[1]Datos!A$2:H$2884,7,FALSE)</f>
        <v>30</v>
      </c>
      <c r="Q630" s="19">
        <f>+VLOOKUP(A630,[1]Datos!A$2:H$2884,8,FALSE)</f>
        <v>0</v>
      </c>
    </row>
    <row r="631" spans="1:19" ht="75" x14ac:dyDescent="0.25">
      <c r="A631" s="1" t="str">
        <f t="shared" si="28"/>
        <v>2020003050269Realizar for impl pro sen inte</v>
      </c>
      <c r="B631" s="5" t="s">
        <v>851</v>
      </c>
      <c r="C631" s="21" t="s">
        <v>889</v>
      </c>
      <c r="D631" s="20">
        <v>2020003050269</v>
      </c>
      <c r="E631" s="5" t="s">
        <v>890</v>
      </c>
      <c r="F631" s="5" t="s">
        <v>891</v>
      </c>
      <c r="G631" s="5" t="s">
        <v>892</v>
      </c>
      <c r="H631" s="1">
        <v>24</v>
      </c>
      <c r="I631" s="15">
        <f t="shared" si="30"/>
        <v>1.375</v>
      </c>
      <c r="J631" s="21" t="s">
        <v>27</v>
      </c>
      <c r="K631" s="21">
        <v>12</v>
      </c>
      <c r="L631" s="21" t="s">
        <v>28</v>
      </c>
      <c r="M631" s="16">
        <v>6</v>
      </c>
      <c r="N631" s="17" t="str">
        <f>+VLOOKUP(A631,[1]Datos!A$2:H$2884,5,FALSE)</f>
        <v>01.01.2023</v>
      </c>
      <c r="O631" s="17" t="str">
        <f>+VLOOKUP(A631,[1]Datos!A$2:H$2884,6,FALSE)</f>
        <v>30.09.2023</v>
      </c>
      <c r="P631" s="18">
        <f>+VLOOKUP(A631,[1]Datos!A$2:H$2884,7,FALSE)</f>
        <v>33</v>
      </c>
      <c r="Q631" s="19">
        <f>+VLOOKUP(A631,[1]Datos!A$2:H$2884,8,FALSE)</f>
        <v>0</v>
      </c>
      <c r="R631" s="36">
        <v>365000000</v>
      </c>
      <c r="S631" s="36">
        <v>189135622</v>
      </c>
    </row>
    <row r="632" spans="1:19" ht="75" x14ac:dyDescent="0.25">
      <c r="A632" s="1" t="str">
        <f t="shared" si="28"/>
        <v>2020003050269Crear progr sens interac animal</v>
      </c>
      <c r="B632" s="1" t="s">
        <v>851</v>
      </c>
      <c r="C632" s="21" t="s">
        <v>889</v>
      </c>
      <c r="D632" s="20">
        <v>2020003050269</v>
      </c>
      <c r="E632" s="5" t="s">
        <v>890</v>
      </c>
      <c r="F632" s="1" t="s">
        <v>891</v>
      </c>
      <c r="G632" s="16" t="s">
        <v>893</v>
      </c>
      <c r="H632" s="1">
        <v>1</v>
      </c>
      <c r="I632" s="15">
        <f t="shared" si="30"/>
        <v>1</v>
      </c>
      <c r="J632" s="1" t="s">
        <v>27</v>
      </c>
      <c r="K632" s="1">
        <v>9</v>
      </c>
      <c r="L632" s="1" t="s">
        <v>141</v>
      </c>
      <c r="M632" s="16">
        <v>0</v>
      </c>
      <c r="N632" s="17" t="str">
        <f>+VLOOKUP(A632,[1]Datos!A$2:H$2884,5,FALSE)</f>
        <v>01.01.2023</v>
      </c>
      <c r="O632" s="17" t="str">
        <f>+VLOOKUP(A632,[1]Datos!A$2:H$2884,6,FALSE)</f>
        <v>30.09.2023</v>
      </c>
      <c r="P632" s="18">
        <f>+VLOOKUP(A632,[1]Datos!A$2:H$2884,7,FALSE)</f>
        <v>1</v>
      </c>
      <c r="Q632" s="19">
        <f>+VLOOKUP(A632,[1]Datos!A$2:H$2884,8,FALSE)</f>
        <v>0</v>
      </c>
    </row>
    <row r="633" spans="1:19" ht="60" x14ac:dyDescent="0.25">
      <c r="A633" s="1" t="str">
        <f t="shared" si="28"/>
        <v>2020003050276Capacitar no uso veh trac anima</v>
      </c>
      <c r="B633" s="5" t="s">
        <v>851</v>
      </c>
      <c r="C633" s="21" t="s">
        <v>894</v>
      </c>
      <c r="D633" s="20">
        <v>2020003050276</v>
      </c>
      <c r="E633" s="5" t="s">
        <v>895</v>
      </c>
      <c r="F633" s="5" t="s">
        <v>896</v>
      </c>
      <c r="G633" s="5" t="s">
        <v>897</v>
      </c>
      <c r="H633" s="1">
        <v>2</v>
      </c>
      <c r="I633" s="15">
        <f t="shared" si="30"/>
        <v>6.5</v>
      </c>
      <c r="J633" s="21" t="s">
        <v>27</v>
      </c>
      <c r="K633" s="21">
        <v>12</v>
      </c>
      <c r="L633" s="21" t="s">
        <v>28</v>
      </c>
      <c r="M633" s="16">
        <v>10</v>
      </c>
      <c r="N633" s="17" t="str">
        <f>+VLOOKUP(A633,[1]Datos!A$2:H$2884,5,FALSE)</f>
        <v>01.01.2023</v>
      </c>
      <c r="O633" s="17" t="str">
        <f>+VLOOKUP(A633,[1]Datos!A$2:H$2884,6,FALSE)</f>
        <v>30.09.2023</v>
      </c>
      <c r="P633" s="18">
        <f>+VLOOKUP(A633,[1]Datos!A$2:H$2884,7,FALSE)</f>
        <v>13</v>
      </c>
      <c r="Q633" s="19">
        <f>+VLOOKUP(A633,[1]Datos!A$2:H$2884,8,FALSE)</f>
        <v>0</v>
      </c>
      <c r="R633" s="36">
        <v>896000000</v>
      </c>
      <c r="S633" s="36">
        <v>606000000</v>
      </c>
    </row>
    <row r="634" spans="1:19" ht="60" x14ac:dyDescent="0.25">
      <c r="A634" s="1" t="str">
        <f t="shared" si="28"/>
        <v>2020003050276Realizar susti veh tracc animal</v>
      </c>
      <c r="B634" s="5" t="s">
        <v>851</v>
      </c>
      <c r="C634" s="21" t="s">
        <v>894</v>
      </c>
      <c r="D634" s="20">
        <v>2020003050276</v>
      </c>
      <c r="E634" s="5" t="s">
        <v>895</v>
      </c>
      <c r="F634" s="5" t="s">
        <v>896</v>
      </c>
      <c r="G634" s="5" t="s">
        <v>898</v>
      </c>
      <c r="H634" s="1">
        <v>100</v>
      </c>
      <c r="I634" s="15">
        <f t="shared" si="30"/>
        <v>5.59</v>
      </c>
      <c r="J634" s="21" t="s">
        <v>27</v>
      </c>
      <c r="K634" s="21">
        <v>12</v>
      </c>
      <c r="L634" s="21" t="s">
        <v>28</v>
      </c>
      <c r="M634" s="16">
        <v>0</v>
      </c>
      <c r="N634" s="17" t="str">
        <f>+VLOOKUP(A634,[1]Datos!A$2:H$2884,5,FALSE)</f>
        <v>01.01.2023</v>
      </c>
      <c r="O634" s="17" t="str">
        <f>+VLOOKUP(A634,[1]Datos!A$2:H$2884,6,FALSE)</f>
        <v>30.09.2023</v>
      </c>
      <c r="P634" s="18">
        <f>+VLOOKUP(A634,[1]Datos!A$2:H$2884,7,FALSE)</f>
        <v>559</v>
      </c>
      <c r="Q634" s="19">
        <f>+VLOOKUP(A634,[1]Datos!A$2:H$2884,8,FALSE)</f>
        <v>0</v>
      </c>
    </row>
    <row r="635" spans="1:19" ht="75" x14ac:dyDescent="0.25">
      <c r="A635" s="1" t="str">
        <f t="shared" si="28"/>
        <v>2020003050277Implementar estra protec animal</v>
      </c>
      <c r="B635" s="5" t="s">
        <v>851</v>
      </c>
      <c r="C635" s="21" t="s">
        <v>899</v>
      </c>
      <c r="D635" s="20">
        <v>2020003050277</v>
      </c>
      <c r="E635" s="5" t="s">
        <v>900</v>
      </c>
      <c r="F635" s="5" t="s">
        <v>901</v>
      </c>
      <c r="G635" s="5" t="s">
        <v>902</v>
      </c>
      <c r="H635" s="1">
        <v>100</v>
      </c>
      <c r="I635" s="15">
        <f t="shared" si="30"/>
        <v>1</v>
      </c>
      <c r="J635" s="21" t="s">
        <v>105</v>
      </c>
      <c r="K635" s="21">
        <v>12</v>
      </c>
      <c r="L635" s="21" t="s">
        <v>28</v>
      </c>
      <c r="M635" s="16">
        <v>50</v>
      </c>
      <c r="N635" s="17" t="str">
        <f>+VLOOKUP(A635,[1]Datos!A$2:H$2884,5,FALSE)</f>
        <v>01.01.2023</v>
      </c>
      <c r="O635" s="17" t="str">
        <f>+VLOOKUP(A635,[1]Datos!A$2:H$2884,6,FALSE)</f>
        <v>30.09.2023</v>
      </c>
      <c r="P635" s="18">
        <f>+VLOOKUP(A635,[1]Datos!A$2:H$2884,7,FALSE)</f>
        <v>100</v>
      </c>
      <c r="Q635" s="19">
        <f>+VLOOKUP(A635,[1]Datos!A$2:H$2884,8,FALSE)</f>
        <v>0</v>
      </c>
      <c r="R635" s="36">
        <v>654306890</v>
      </c>
      <c r="S635" s="36">
        <v>201586419</v>
      </c>
    </row>
    <row r="636" spans="1:19" ht="75" x14ac:dyDescent="0.25">
      <c r="A636" s="1" t="str">
        <f t="shared" si="28"/>
        <v>2020003050277Fortalecer juntas def animales</v>
      </c>
      <c r="B636" s="5" t="s">
        <v>851</v>
      </c>
      <c r="C636" s="21" t="s">
        <v>899</v>
      </c>
      <c r="D636" s="20">
        <v>2020003050277</v>
      </c>
      <c r="E636" s="5" t="s">
        <v>900</v>
      </c>
      <c r="F636" s="5" t="s">
        <v>901</v>
      </c>
      <c r="G636" s="5" t="s">
        <v>903</v>
      </c>
      <c r="H636" s="1">
        <v>13</v>
      </c>
      <c r="I636" s="15">
        <f t="shared" si="30"/>
        <v>0</v>
      </c>
      <c r="J636" s="21" t="s">
        <v>27</v>
      </c>
      <c r="K636" s="21">
        <v>12</v>
      </c>
      <c r="L636" s="21" t="s">
        <v>28</v>
      </c>
      <c r="M636" s="16">
        <v>0</v>
      </c>
      <c r="N636" s="17" t="str">
        <f>+VLOOKUP(A636,[1]Datos!A$2:H$2884,5,FALSE)</f>
        <v>01.01.2023</v>
      </c>
      <c r="O636" s="17" t="str">
        <f>+VLOOKUP(A636,[1]Datos!A$2:H$2884,6,FALSE)</f>
        <v>30.09.2023</v>
      </c>
      <c r="P636" s="18">
        <f>+VLOOKUP(A636,[1]Datos!A$2:H$2884,7,FALSE)</f>
        <v>0</v>
      </c>
      <c r="Q636" s="19">
        <f>+VLOOKUP(A636,[1]Datos!A$2:H$2884,8,FALSE)</f>
        <v>0</v>
      </c>
    </row>
    <row r="637" spans="1:19" ht="75" x14ac:dyDescent="0.25">
      <c r="A637" s="1" t="str">
        <f t="shared" si="28"/>
        <v>2020003050277Constituir juntas def animales</v>
      </c>
      <c r="B637" s="5" t="s">
        <v>851</v>
      </c>
      <c r="C637" s="21" t="s">
        <v>899</v>
      </c>
      <c r="D637" s="20">
        <v>2020003050277</v>
      </c>
      <c r="E637" s="5" t="s">
        <v>900</v>
      </c>
      <c r="F637" s="5" t="s">
        <v>901</v>
      </c>
      <c r="G637" s="5" t="s">
        <v>904</v>
      </c>
      <c r="H637" s="1">
        <v>12</v>
      </c>
      <c r="I637" s="15">
        <f t="shared" si="30"/>
        <v>0</v>
      </c>
      <c r="J637" s="21" t="s">
        <v>27</v>
      </c>
      <c r="K637" s="21">
        <v>12</v>
      </c>
      <c r="L637" s="21" t="s">
        <v>28</v>
      </c>
      <c r="M637" s="16">
        <v>0</v>
      </c>
      <c r="N637" s="17" t="str">
        <f>+VLOOKUP(A637,[1]Datos!A$2:H$2884,5,FALSE)</f>
        <v>01.01.2023</v>
      </c>
      <c r="O637" s="17" t="str">
        <f>+VLOOKUP(A637,[1]Datos!A$2:H$2884,6,FALSE)</f>
        <v>30.09.2023</v>
      </c>
      <c r="P637" s="18">
        <f>+VLOOKUP(A637,[1]Datos!A$2:H$2884,7,FALSE)</f>
        <v>0</v>
      </c>
      <c r="Q637" s="19">
        <f>+VLOOKUP(A637,[1]Datos!A$2:H$2884,8,FALSE)</f>
        <v>0</v>
      </c>
    </row>
    <row r="638" spans="1:19" ht="75" x14ac:dyDescent="0.25">
      <c r="A638" s="1" t="str">
        <f t="shared" si="28"/>
        <v>2020003050277Divulgar PPPBAA</v>
      </c>
      <c r="B638" s="1" t="s">
        <v>851</v>
      </c>
      <c r="C638" s="21" t="s">
        <v>899</v>
      </c>
      <c r="D638" s="20">
        <v>2020003050277</v>
      </c>
      <c r="E638" s="5" t="s">
        <v>900</v>
      </c>
      <c r="F638" s="1" t="s">
        <v>901</v>
      </c>
      <c r="G638" s="16" t="s">
        <v>905</v>
      </c>
      <c r="H638" s="1">
        <v>1</v>
      </c>
      <c r="I638" s="15">
        <f t="shared" si="30"/>
        <v>50</v>
      </c>
      <c r="J638" s="1" t="s">
        <v>105</v>
      </c>
      <c r="K638" s="1">
        <v>10</v>
      </c>
      <c r="L638" s="1" t="s">
        <v>460</v>
      </c>
      <c r="M638" s="16">
        <v>0</v>
      </c>
      <c r="N638" s="17" t="str">
        <f>+VLOOKUP(A638,[1]Datos!A$2:H$2884,5,FALSE)</f>
        <v>01.01.2023</v>
      </c>
      <c r="O638" s="17" t="str">
        <f>+VLOOKUP(A638,[1]Datos!A$2:H$2884,6,FALSE)</f>
        <v>30.09.2023</v>
      </c>
      <c r="P638" s="18">
        <f>+VLOOKUP(A638,[1]Datos!A$2:H$2884,7,FALSE)</f>
        <v>50</v>
      </c>
      <c r="Q638" s="19">
        <f>+VLOOKUP(A638,[1]Datos!A$2:H$2884,8,FALSE)</f>
        <v>0</v>
      </c>
    </row>
    <row r="639" spans="1:19" ht="75" x14ac:dyDescent="0.25">
      <c r="A639" s="1" t="str">
        <f t="shared" si="28"/>
        <v>2020003050277Apoyar pro prote bien anim mpal</v>
      </c>
      <c r="B639" s="1" t="s">
        <v>851</v>
      </c>
      <c r="C639" s="21" t="s">
        <v>899</v>
      </c>
      <c r="D639" s="20">
        <v>2020003050277</v>
      </c>
      <c r="E639" s="5" t="s">
        <v>900</v>
      </c>
      <c r="F639" s="1" t="s">
        <v>901</v>
      </c>
      <c r="G639" s="16" t="s">
        <v>906</v>
      </c>
      <c r="H639" s="1">
        <v>1</v>
      </c>
      <c r="I639" s="15">
        <f t="shared" si="30"/>
        <v>5</v>
      </c>
      <c r="J639" s="1" t="s">
        <v>27</v>
      </c>
      <c r="K639" s="1">
        <v>9</v>
      </c>
      <c r="L639" s="1" t="s">
        <v>141</v>
      </c>
      <c r="M639" s="16">
        <v>0</v>
      </c>
      <c r="N639" s="17" t="str">
        <f>+VLOOKUP(A639,[1]Datos!A$2:H$2884,5,FALSE)</f>
        <v>01.01.2023</v>
      </c>
      <c r="O639" s="17" t="str">
        <f>+VLOOKUP(A639,[1]Datos!A$2:H$2884,6,FALSE)</f>
        <v>30.09.2023</v>
      </c>
      <c r="P639" s="18">
        <f>+VLOOKUP(A639,[1]Datos!A$2:H$2884,7,FALSE)</f>
        <v>5</v>
      </c>
      <c r="Q639" s="19">
        <f>+VLOOKUP(A639,[1]Datos!A$2:H$2884,8,FALSE)</f>
        <v>0</v>
      </c>
    </row>
    <row r="640" spans="1:19" ht="75" x14ac:dyDescent="0.25">
      <c r="A640" s="1" t="str">
        <f t="shared" si="28"/>
        <v>2020003050277Realizar camp educ protec anim</v>
      </c>
      <c r="B640" s="1" t="s">
        <v>851</v>
      </c>
      <c r="C640" s="21" t="s">
        <v>899</v>
      </c>
      <c r="D640" s="20">
        <v>2020003050277</v>
      </c>
      <c r="E640" s="5" t="s">
        <v>900</v>
      </c>
      <c r="F640" s="1" t="s">
        <v>901</v>
      </c>
      <c r="G640" s="16" t="s">
        <v>907</v>
      </c>
      <c r="H640" s="1">
        <v>1</v>
      </c>
      <c r="I640" s="15">
        <f t="shared" si="30"/>
        <v>8</v>
      </c>
      <c r="J640" s="1" t="s">
        <v>27</v>
      </c>
      <c r="K640" s="1">
        <v>9</v>
      </c>
      <c r="L640" s="1" t="s">
        <v>141</v>
      </c>
      <c r="M640" s="16">
        <v>0</v>
      </c>
      <c r="N640" s="17" t="str">
        <f>+VLOOKUP(A640,[1]Datos!A$2:H$2884,5,FALSE)</f>
        <v>01.01.2023</v>
      </c>
      <c r="O640" s="17" t="str">
        <f>+VLOOKUP(A640,[1]Datos!A$2:H$2884,6,FALSE)</f>
        <v>30.09.2023</v>
      </c>
      <c r="P640" s="18">
        <f>+VLOOKUP(A640,[1]Datos!A$2:H$2884,7,FALSE)</f>
        <v>8</v>
      </c>
      <c r="Q640" s="19">
        <f>+VLOOKUP(A640,[1]Datos!A$2:H$2884,8,FALSE)</f>
        <v>0</v>
      </c>
    </row>
    <row r="641" spans="1:19" ht="60" x14ac:dyDescent="0.25">
      <c r="A641" s="1" t="str">
        <f t="shared" si="28"/>
        <v>2021003050009Realizar act recup func eco</v>
      </c>
      <c r="B641" s="5" t="s">
        <v>851</v>
      </c>
      <c r="C641" s="21" t="s">
        <v>908</v>
      </c>
      <c r="D641" s="20">
        <v>2021003050009</v>
      </c>
      <c r="E641" s="5" t="s">
        <v>909</v>
      </c>
      <c r="F641" s="5" t="s">
        <v>910</v>
      </c>
      <c r="G641" s="5" t="s">
        <v>911</v>
      </c>
      <c r="H641" s="1">
        <v>1</v>
      </c>
      <c r="I641" s="15">
        <f t="shared" si="30"/>
        <v>0</v>
      </c>
      <c r="J641" s="21" t="s">
        <v>865</v>
      </c>
      <c r="K641" s="21">
        <v>12</v>
      </c>
      <c r="L641" s="21" t="s">
        <v>28</v>
      </c>
      <c r="M641" s="16">
        <v>0</v>
      </c>
      <c r="N641" s="17" t="str">
        <f>+VLOOKUP(A641,[1]Datos!A$2:H$2884,5,FALSE)</f>
        <v>01.01.2023</v>
      </c>
      <c r="O641" s="17" t="str">
        <f>+VLOOKUP(A641,[1]Datos!A$2:H$2884,6,FALSE)</f>
        <v>30.09.2023</v>
      </c>
      <c r="P641" s="18">
        <f>+VLOOKUP(A641,[1]Datos!A$2:H$2884,7,FALSE)</f>
        <v>0</v>
      </c>
      <c r="Q641" s="19">
        <f>+VLOOKUP(A641,[1]Datos!A$2:H$2884,8,FALSE)</f>
        <v>0</v>
      </c>
      <c r="R641" s="36">
        <v>931300000</v>
      </c>
      <c r="S641" s="36">
        <v>164980962</v>
      </c>
    </row>
    <row r="642" spans="1:19" ht="60" x14ac:dyDescent="0.25">
      <c r="A642" s="1" t="str">
        <f t="shared" si="28"/>
        <v>2021003050009Identificar areas degradadas</v>
      </c>
      <c r="B642" s="5" t="s">
        <v>851</v>
      </c>
      <c r="C642" s="21" t="s">
        <v>908</v>
      </c>
      <c r="D642" s="20">
        <v>2021003050009</v>
      </c>
      <c r="E642" s="5" t="s">
        <v>909</v>
      </c>
      <c r="F642" s="5" t="s">
        <v>910</v>
      </c>
      <c r="G642" s="5" t="s">
        <v>912</v>
      </c>
      <c r="H642" s="1">
        <v>1</v>
      </c>
      <c r="I642" s="15">
        <f t="shared" si="30"/>
        <v>157115</v>
      </c>
      <c r="J642" s="21" t="s">
        <v>865</v>
      </c>
      <c r="K642" s="21">
        <v>12</v>
      </c>
      <c r="L642" s="21" t="s">
        <v>28</v>
      </c>
      <c r="M642" s="16">
        <v>0</v>
      </c>
      <c r="N642" s="17" t="str">
        <f>+VLOOKUP(A642,[1]Datos!A$2:H$2884,5,FALSE)</f>
        <v>01.01.2023</v>
      </c>
      <c r="O642" s="17" t="str">
        <f>+VLOOKUP(A642,[1]Datos!A$2:H$2884,6,FALSE)</f>
        <v>30.09.2023</v>
      </c>
      <c r="P642" s="18">
        <f>+VLOOKUP(A642,[1]Datos!A$2:H$2884,7,FALSE)</f>
        <v>157115</v>
      </c>
      <c r="Q642" s="19">
        <f>+VLOOKUP(A642,[1]Datos!A$2:H$2884,8,FALSE)</f>
        <v>0</v>
      </c>
    </row>
    <row r="643" spans="1:19" ht="60" x14ac:dyDescent="0.25">
      <c r="A643" s="1" t="str">
        <f t="shared" si="28"/>
        <v>2021003050009Apoyar ampl areas prot exist</v>
      </c>
      <c r="B643" s="5" t="s">
        <v>851</v>
      </c>
      <c r="C643" s="21" t="s">
        <v>908</v>
      </c>
      <c r="D643" s="20">
        <v>2021003050009</v>
      </c>
      <c r="E643" s="5" t="s">
        <v>909</v>
      </c>
      <c r="F643" s="5" t="s">
        <v>910</v>
      </c>
      <c r="G643" s="5" t="s">
        <v>913</v>
      </c>
      <c r="H643" s="1">
        <v>1</v>
      </c>
      <c r="I643" s="15">
        <f t="shared" si="30"/>
        <v>0</v>
      </c>
      <c r="J643" s="21" t="s">
        <v>27</v>
      </c>
      <c r="K643" s="21">
        <v>12</v>
      </c>
      <c r="L643" s="21" t="s">
        <v>28</v>
      </c>
      <c r="M643" s="16">
        <v>0</v>
      </c>
      <c r="N643" s="17" t="str">
        <f>+VLOOKUP(A643,[1]Datos!A$2:H$2884,5,FALSE)</f>
        <v>01.01.2023</v>
      </c>
      <c r="O643" s="17" t="str">
        <f>+VLOOKUP(A643,[1]Datos!A$2:H$2884,6,FALSE)</f>
        <v>30.09.2023</v>
      </c>
      <c r="P643" s="18">
        <f>+VLOOKUP(A643,[1]Datos!A$2:H$2884,7,FALSE)</f>
        <v>0</v>
      </c>
      <c r="Q643" s="19">
        <f>+VLOOKUP(A643,[1]Datos!A$2:H$2884,8,FALSE)</f>
        <v>0</v>
      </c>
    </row>
    <row r="644" spans="1:19" ht="60" x14ac:dyDescent="0.25">
      <c r="A644" s="1" t="str">
        <f t="shared" si="28"/>
        <v>2021003050009Apoyar decla nvas areas prot</v>
      </c>
      <c r="B644" s="5" t="s">
        <v>851</v>
      </c>
      <c r="C644" s="21" t="s">
        <v>908</v>
      </c>
      <c r="D644" s="20">
        <v>2021003050009</v>
      </c>
      <c r="E644" s="5" t="s">
        <v>909</v>
      </c>
      <c r="F644" s="5" t="s">
        <v>910</v>
      </c>
      <c r="G644" s="5" t="s">
        <v>914</v>
      </c>
      <c r="H644" s="1">
        <v>1</v>
      </c>
      <c r="I644" s="15">
        <f t="shared" si="30"/>
        <v>0</v>
      </c>
      <c r="J644" s="21" t="s">
        <v>27</v>
      </c>
      <c r="K644" s="21">
        <v>12</v>
      </c>
      <c r="L644" s="21" t="s">
        <v>28</v>
      </c>
      <c r="M644" s="16">
        <v>0</v>
      </c>
      <c r="N644" s="17" t="str">
        <f>+VLOOKUP(A644,[1]Datos!A$2:H$2884,5,FALSE)</f>
        <v>01.01.2023</v>
      </c>
      <c r="O644" s="17" t="str">
        <f>+VLOOKUP(A644,[1]Datos!A$2:H$2884,6,FALSE)</f>
        <v>30.09.2023</v>
      </c>
      <c r="P644" s="18">
        <f>+VLOOKUP(A644,[1]Datos!A$2:H$2884,7,FALSE)</f>
        <v>0</v>
      </c>
      <c r="Q644" s="19">
        <f>+VLOOKUP(A644,[1]Datos!A$2:H$2884,8,FALSE)</f>
        <v>0</v>
      </c>
    </row>
    <row r="645" spans="1:19" ht="60" x14ac:dyDescent="0.25">
      <c r="A645" s="1" t="str">
        <f t="shared" si="28"/>
        <v>2021003050009Apoyar mpio estru SILAPS/SIMAPS</v>
      </c>
      <c r="B645" s="5" t="s">
        <v>851</v>
      </c>
      <c r="C645" s="21" t="s">
        <v>908</v>
      </c>
      <c r="D645" s="20">
        <v>2021003050009</v>
      </c>
      <c r="E645" s="5" t="s">
        <v>909</v>
      </c>
      <c r="F645" s="5" t="s">
        <v>910</v>
      </c>
      <c r="G645" s="5" t="s">
        <v>915</v>
      </c>
      <c r="H645" s="1">
        <v>1</v>
      </c>
      <c r="I645" s="15">
        <f t="shared" si="30"/>
        <v>0</v>
      </c>
      <c r="J645" s="21" t="s">
        <v>865</v>
      </c>
      <c r="K645" s="21">
        <v>12</v>
      </c>
      <c r="L645" s="21" t="s">
        <v>28</v>
      </c>
      <c r="M645" s="16">
        <v>1</v>
      </c>
      <c r="N645" s="17" t="str">
        <f>+VLOOKUP(A645,[1]Datos!A$2:H$2884,5,FALSE)</f>
        <v>01.01.2023</v>
      </c>
      <c r="O645" s="17" t="str">
        <f>+VLOOKUP(A645,[1]Datos!A$2:H$2884,6,FALSE)</f>
        <v>30.09.2023</v>
      </c>
      <c r="P645" s="18">
        <f>+VLOOKUP(A645,[1]Datos!A$2:H$2884,7,FALSE)</f>
        <v>0</v>
      </c>
      <c r="Q645" s="19">
        <f>+VLOOKUP(A645,[1]Datos!A$2:H$2884,8,FALSE)</f>
        <v>0</v>
      </c>
    </row>
    <row r="646" spans="1:19" ht="60" x14ac:dyDescent="0.25">
      <c r="A646" s="1" t="str">
        <f t="shared" si="28"/>
        <v>2021003050009Apoyar ident corred biol</v>
      </c>
      <c r="B646" s="5" t="s">
        <v>851</v>
      </c>
      <c r="C646" s="21" t="s">
        <v>908</v>
      </c>
      <c r="D646" s="20">
        <v>2021003050009</v>
      </c>
      <c r="E646" s="5" t="s">
        <v>909</v>
      </c>
      <c r="F646" s="5" t="s">
        <v>910</v>
      </c>
      <c r="G646" s="5" t="s">
        <v>916</v>
      </c>
      <c r="H646" s="1">
        <v>1</v>
      </c>
      <c r="I646" s="15">
        <f t="shared" si="30"/>
        <v>0</v>
      </c>
      <c r="J646" s="21" t="s">
        <v>27</v>
      </c>
      <c r="K646" s="21">
        <v>12</v>
      </c>
      <c r="L646" s="21" t="s">
        <v>28</v>
      </c>
      <c r="M646" s="16">
        <v>0</v>
      </c>
      <c r="N646" s="17" t="str">
        <f>+VLOOKUP(A646,[1]Datos!A$2:H$2884,5,FALSE)</f>
        <v>01.01.2023</v>
      </c>
      <c r="O646" s="17" t="str">
        <f>+VLOOKUP(A646,[1]Datos!A$2:H$2884,6,FALSE)</f>
        <v>30.09.2023</v>
      </c>
      <c r="P646" s="18">
        <f>+VLOOKUP(A646,[1]Datos!A$2:H$2884,7,FALSE)</f>
        <v>0</v>
      </c>
      <c r="Q646" s="19">
        <f>+VLOOKUP(A646,[1]Datos!A$2:H$2884,8,FALSE)</f>
        <v>0</v>
      </c>
    </row>
    <row r="647" spans="1:19" ht="60" x14ac:dyDescent="0.25">
      <c r="A647" s="1" t="str">
        <f t="shared" ref="A647:A710" si="31">+CONCATENATE(D647,G647)</f>
        <v>2021003050009Transportar</v>
      </c>
      <c r="B647" s="5" t="s">
        <v>851</v>
      </c>
      <c r="C647" s="21" t="s">
        <v>908</v>
      </c>
      <c r="D647" s="20">
        <v>2021003050009</v>
      </c>
      <c r="E647" s="21" t="s">
        <v>909</v>
      </c>
      <c r="F647" s="21" t="s">
        <v>910</v>
      </c>
      <c r="G647" s="21" t="s">
        <v>855</v>
      </c>
      <c r="H647" s="1">
        <v>1</v>
      </c>
      <c r="I647" s="15">
        <f t="shared" si="30"/>
        <v>1</v>
      </c>
      <c r="J647" s="21" t="s">
        <v>27</v>
      </c>
      <c r="K647" s="21">
        <v>12</v>
      </c>
      <c r="L647" s="21" t="s">
        <v>28</v>
      </c>
      <c r="M647" s="16">
        <v>1</v>
      </c>
      <c r="N647" s="17" t="str">
        <f>+VLOOKUP(A647,[1]Datos!A$2:H$2884,5,FALSE)</f>
        <v>01.01.2023</v>
      </c>
      <c r="O647" s="17" t="str">
        <f>+VLOOKUP(A647,[1]Datos!A$2:H$2884,6,FALSE)</f>
        <v>30.09.2023</v>
      </c>
      <c r="P647" s="18">
        <f>+VLOOKUP(A647,[1]Datos!A$2:H$2884,7,FALSE)</f>
        <v>1</v>
      </c>
      <c r="Q647" s="19">
        <f>+VLOOKUP(A647,[1]Datos!A$2:H$2884,8,FALSE)</f>
        <v>0</v>
      </c>
    </row>
    <row r="648" spans="1:19" ht="60" x14ac:dyDescent="0.25">
      <c r="A648" s="1" t="str">
        <f t="shared" si="31"/>
        <v>2021003050009Fomentar practicas profesionales</v>
      </c>
      <c r="B648" s="5" t="s">
        <v>851</v>
      </c>
      <c r="C648" s="21" t="s">
        <v>908</v>
      </c>
      <c r="D648" s="20">
        <v>2021003050009</v>
      </c>
      <c r="E648" s="21" t="s">
        <v>909</v>
      </c>
      <c r="F648" s="21" t="s">
        <v>910</v>
      </c>
      <c r="G648" s="21" t="s">
        <v>885</v>
      </c>
      <c r="H648" s="1">
        <v>2</v>
      </c>
      <c r="I648" s="15">
        <f t="shared" si="30"/>
        <v>1</v>
      </c>
      <c r="J648" s="21" t="s">
        <v>27</v>
      </c>
      <c r="K648" s="21">
        <v>12</v>
      </c>
      <c r="L648" s="21" t="s">
        <v>28</v>
      </c>
      <c r="M648" s="16">
        <v>2</v>
      </c>
      <c r="N648" s="17" t="str">
        <f>+VLOOKUP(A648,[1]Datos!A$2:H$2884,5,FALSE)</f>
        <v>01.01.2023</v>
      </c>
      <c r="O648" s="17" t="str">
        <f>+VLOOKUP(A648,[1]Datos!A$2:H$2884,6,FALSE)</f>
        <v>30.09.2023</v>
      </c>
      <c r="P648" s="18">
        <f>+VLOOKUP(A648,[1]Datos!A$2:H$2884,7,FALSE)</f>
        <v>2</v>
      </c>
      <c r="Q648" s="19">
        <f>+VLOOKUP(A648,[1]Datos!A$2:H$2884,8,FALSE)</f>
        <v>0</v>
      </c>
    </row>
    <row r="649" spans="1:19" ht="60" x14ac:dyDescent="0.25">
      <c r="A649" s="1" t="str">
        <f t="shared" si="31"/>
        <v>2021003050009Fortalecer comite SIAA</v>
      </c>
      <c r="B649" s="1" t="s">
        <v>851</v>
      </c>
      <c r="C649" s="21" t="s">
        <v>908</v>
      </c>
      <c r="D649" s="20">
        <v>2021003050009</v>
      </c>
      <c r="E649" s="5" t="s">
        <v>909</v>
      </c>
      <c r="F649" s="1" t="s">
        <v>910</v>
      </c>
      <c r="G649" s="16" t="s">
        <v>917</v>
      </c>
      <c r="H649" s="1">
        <v>5</v>
      </c>
      <c r="I649" s="15">
        <f t="shared" si="30"/>
        <v>1</v>
      </c>
      <c r="J649" s="1" t="s">
        <v>105</v>
      </c>
      <c r="K649" s="1">
        <v>9</v>
      </c>
      <c r="L649" s="1" t="s">
        <v>141</v>
      </c>
      <c r="M649" s="16">
        <v>0</v>
      </c>
      <c r="N649" s="17" t="str">
        <f>+VLOOKUP(A649,[1]Datos!A$2:H$2884,5,FALSE)</f>
        <v>01.01.2023</v>
      </c>
      <c r="O649" s="17" t="str">
        <f>+VLOOKUP(A649,[1]Datos!A$2:H$2884,6,FALSE)</f>
        <v>30.09.2023</v>
      </c>
      <c r="P649" s="18">
        <f>+VLOOKUP(A649,[1]Datos!A$2:H$2884,7,FALSE)</f>
        <v>5</v>
      </c>
      <c r="Q649" s="19">
        <f>+VLOOKUP(A649,[1]Datos!A$2:H$2884,8,FALSE)</f>
        <v>0</v>
      </c>
    </row>
    <row r="650" spans="1:19" ht="60" x14ac:dyDescent="0.25">
      <c r="A650" s="1" t="str">
        <f t="shared" si="31"/>
        <v>2021003050009Apoyar proy negocios verdes</v>
      </c>
      <c r="B650" s="1" t="s">
        <v>851</v>
      </c>
      <c r="C650" s="21" t="s">
        <v>908</v>
      </c>
      <c r="D650" s="20">
        <v>2021003050009</v>
      </c>
      <c r="E650" s="5" t="s">
        <v>909</v>
      </c>
      <c r="F650" s="1" t="s">
        <v>910</v>
      </c>
      <c r="G650" s="16" t="s">
        <v>918</v>
      </c>
      <c r="H650" s="1">
        <v>1</v>
      </c>
      <c r="I650" s="15">
        <f t="shared" si="30"/>
        <v>0</v>
      </c>
      <c r="J650" s="1" t="s">
        <v>27</v>
      </c>
      <c r="K650" s="1">
        <v>9</v>
      </c>
      <c r="L650" s="1" t="s">
        <v>141</v>
      </c>
      <c r="M650" s="16">
        <v>0</v>
      </c>
      <c r="N650" s="17" t="str">
        <f>+VLOOKUP(A650,[1]Datos!A$2:H$2884,5,FALSE)</f>
        <v>01.01.2023</v>
      </c>
      <c r="O650" s="17" t="str">
        <f>+VLOOKUP(A650,[1]Datos!A$2:H$2884,6,FALSE)</f>
        <v>30.09.2023</v>
      </c>
      <c r="P650" s="18">
        <f>+VLOOKUP(A650,[1]Datos!A$2:H$2884,7,FALSE)</f>
        <v>0</v>
      </c>
      <c r="Q650" s="19">
        <f>+VLOOKUP(A650,[1]Datos!A$2:H$2884,8,FALSE)</f>
        <v>0</v>
      </c>
    </row>
    <row r="651" spans="1:19" ht="60" x14ac:dyDescent="0.25">
      <c r="A651" s="1" t="str">
        <f t="shared" si="31"/>
        <v>2021003050009Implementar acci PM areas prot</v>
      </c>
      <c r="B651" s="1" t="s">
        <v>851</v>
      </c>
      <c r="C651" s="21" t="s">
        <v>908</v>
      </c>
      <c r="D651" s="20">
        <v>2021003050009</v>
      </c>
      <c r="E651" s="5" t="s">
        <v>909</v>
      </c>
      <c r="F651" s="1" t="s">
        <v>910</v>
      </c>
      <c r="G651" s="16" t="s">
        <v>919</v>
      </c>
      <c r="H651" s="1">
        <v>1</v>
      </c>
      <c r="I651" s="15">
        <f t="shared" si="30"/>
        <v>1</v>
      </c>
      <c r="J651" s="1" t="s">
        <v>27</v>
      </c>
      <c r="K651" s="1">
        <v>9</v>
      </c>
      <c r="L651" s="1" t="s">
        <v>141</v>
      </c>
      <c r="M651" s="16">
        <v>0</v>
      </c>
      <c r="N651" s="17" t="str">
        <f>+VLOOKUP(A651,[1]Datos!A$2:H$2884,5,FALSE)</f>
        <v>01.01.2023</v>
      </c>
      <c r="O651" s="17" t="str">
        <f>+VLOOKUP(A651,[1]Datos!A$2:H$2884,6,FALSE)</f>
        <v>30.09.2023</v>
      </c>
      <c r="P651" s="18">
        <f>+VLOOKUP(A651,[1]Datos!A$2:H$2884,7,FALSE)</f>
        <v>1</v>
      </c>
      <c r="Q651" s="19">
        <f>+VLOOKUP(A651,[1]Datos!A$2:H$2884,8,FALSE)</f>
        <v>0</v>
      </c>
    </row>
    <row r="652" spans="1:19" ht="60" x14ac:dyDescent="0.25">
      <c r="A652" s="1" t="str">
        <f t="shared" si="31"/>
        <v>2021003050009Implentar acc con sp somb corre</v>
      </c>
      <c r="B652" s="1" t="s">
        <v>851</v>
      </c>
      <c r="C652" s="21" t="s">
        <v>908</v>
      </c>
      <c r="D652" s="20">
        <v>2021003050009</v>
      </c>
      <c r="E652" s="5" t="s">
        <v>909</v>
      </c>
      <c r="F652" s="1" t="s">
        <v>910</v>
      </c>
      <c r="G652" s="16" t="s">
        <v>920</v>
      </c>
      <c r="H652" s="1">
        <v>1</v>
      </c>
      <c r="I652" s="15">
        <f t="shared" ref="I652:I683" si="32">+P652/H652</f>
        <v>1</v>
      </c>
      <c r="J652" s="1" t="s">
        <v>27</v>
      </c>
      <c r="K652" s="1">
        <v>9</v>
      </c>
      <c r="L652" s="1" t="s">
        <v>141</v>
      </c>
      <c r="M652" s="16">
        <v>0</v>
      </c>
      <c r="N652" s="17" t="str">
        <f>+VLOOKUP(A652,[1]Datos!A$2:H$2884,5,FALSE)</f>
        <v>01.01.2023</v>
      </c>
      <c r="O652" s="17" t="str">
        <f>+VLOOKUP(A652,[1]Datos!A$2:H$2884,6,FALSE)</f>
        <v>30.09.2023</v>
      </c>
      <c r="P652" s="18">
        <f>+VLOOKUP(A652,[1]Datos!A$2:H$2884,7,FALSE)</f>
        <v>1</v>
      </c>
      <c r="Q652" s="19">
        <f>+VLOOKUP(A652,[1]Datos!A$2:H$2884,8,FALSE)</f>
        <v>0</v>
      </c>
    </row>
    <row r="653" spans="1:19" ht="60" x14ac:dyDescent="0.25">
      <c r="A653" s="1" t="str">
        <f t="shared" si="31"/>
        <v>2021003050010Impl estr pro sp poli disp sem</v>
      </c>
      <c r="B653" s="5" t="s">
        <v>851</v>
      </c>
      <c r="C653" s="21" t="s">
        <v>921</v>
      </c>
      <c r="D653" s="20">
        <v>2021003050010</v>
      </c>
      <c r="E653" s="5" t="s">
        <v>922</v>
      </c>
      <c r="F653" s="5" t="s">
        <v>923</v>
      </c>
      <c r="G653" s="5" t="s">
        <v>924</v>
      </c>
      <c r="H653" s="1">
        <v>2</v>
      </c>
      <c r="I653" s="15">
        <f t="shared" si="32"/>
        <v>4</v>
      </c>
      <c r="J653" s="21" t="s">
        <v>27</v>
      </c>
      <c r="K653" s="21">
        <v>12</v>
      </c>
      <c r="L653" s="21" t="s">
        <v>28</v>
      </c>
      <c r="M653" s="16">
        <v>0</v>
      </c>
      <c r="N653" s="17" t="str">
        <f>+VLOOKUP(A653,[1]Datos!A$2:H$2884,5,FALSE)</f>
        <v>01.01.2023</v>
      </c>
      <c r="O653" s="17" t="str">
        <f>+VLOOKUP(A653,[1]Datos!A$2:H$2884,6,FALSE)</f>
        <v>30.09.2023</v>
      </c>
      <c r="P653" s="18">
        <f>+VLOOKUP(A653,[1]Datos!A$2:H$2884,7,FALSE)</f>
        <v>8</v>
      </c>
      <c r="Q653" s="19">
        <f>+VLOOKUP(A653,[1]Datos!A$2:H$2884,8,FALSE)</f>
        <v>0</v>
      </c>
      <c r="R653" s="36">
        <v>215000000</v>
      </c>
      <c r="S653" s="36">
        <v>125208970</v>
      </c>
    </row>
    <row r="654" spans="1:19" ht="60" x14ac:dyDescent="0.25">
      <c r="A654" s="1" t="str">
        <f t="shared" si="31"/>
        <v>2021003050010Fortalecer ope vig ctrl traf FS</v>
      </c>
      <c r="B654" s="5" t="s">
        <v>851</v>
      </c>
      <c r="C654" s="21" t="s">
        <v>921</v>
      </c>
      <c r="D654" s="20">
        <v>2021003050010</v>
      </c>
      <c r="E654" s="5" t="s">
        <v>922</v>
      </c>
      <c r="F654" s="5" t="s">
        <v>923</v>
      </c>
      <c r="G654" s="5" t="s">
        <v>925</v>
      </c>
      <c r="H654" s="1">
        <v>9</v>
      </c>
      <c r="I654" s="15">
        <f t="shared" si="32"/>
        <v>0.44444444444444442</v>
      </c>
      <c r="J654" s="21" t="s">
        <v>27</v>
      </c>
      <c r="K654" s="21">
        <v>12</v>
      </c>
      <c r="L654" s="21" t="s">
        <v>28</v>
      </c>
      <c r="M654" s="16">
        <v>0</v>
      </c>
      <c r="N654" s="17" t="str">
        <f>+VLOOKUP(A654,[1]Datos!A$2:H$2884,5,FALSE)</f>
        <v>01.01.2023</v>
      </c>
      <c r="O654" s="17" t="str">
        <f>+VLOOKUP(A654,[1]Datos!A$2:H$2884,6,FALSE)</f>
        <v>30.09.2023</v>
      </c>
      <c r="P654" s="18">
        <f>+VLOOKUP(A654,[1]Datos!A$2:H$2884,7,FALSE)</f>
        <v>4</v>
      </c>
      <c r="Q654" s="19">
        <f>+VLOOKUP(A654,[1]Datos!A$2:H$2884,8,FALSE)</f>
        <v>0</v>
      </c>
    </row>
    <row r="655" spans="1:19" ht="60" x14ac:dyDescent="0.25">
      <c r="A655" s="1" t="str">
        <f t="shared" si="31"/>
        <v>2021003050010Implementar pro ten resp anim</v>
      </c>
      <c r="B655" s="5" t="s">
        <v>851</v>
      </c>
      <c r="C655" s="21" t="s">
        <v>921</v>
      </c>
      <c r="D655" s="20">
        <v>2021003050010</v>
      </c>
      <c r="E655" s="5" t="s">
        <v>922</v>
      </c>
      <c r="F655" s="5" t="s">
        <v>923</v>
      </c>
      <c r="G655" s="5" t="s">
        <v>926</v>
      </c>
      <c r="H655" s="1">
        <v>2</v>
      </c>
      <c r="I655" s="15">
        <f t="shared" si="32"/>
        <v>0.5</v>
      </c>
      <c r="J655" s="21" t="s">
        <v>27</v>
      </c>
      <c r="K655" s="21">
        <v>12</v>
      </c>
      <c r="L655" s="21" t="s">
        <v>28</v>
      </c>
      <c r="M655" s="16">
        <v>1</v>
      </c>
      <c r="N655" s="17" t="str">
        <f>+VLOOKUP(A655,[1]Datos!A$2:H$2884,5,FALSE)</f>
        <v>01.01.2023</v>
      </c>
      <c r="O655" s="17" t="str">
        <f>+VLOOKUP(A655,[1]Datos!A$2:H$2884,6,FALSE)</f>
        <v>30.09.2023</v>
      </c>
      <c r="P655" s="18">
        <f>+VLOOKUP(A655,[1]Datos!A$2:H$2884,7,FALSE)</f>
        <v>1</v>
      </c>
      <c r="Q655" s="19">
        <f>+VLOOKUP(A655,[1]Datos!A$2:H$2884,8,FALSE)</f>
        <v>0</v>
      </c>
    </row>
    <row r="656" spans="1:19" ht="60" x14ac:dyDescent="0.25">
      <c r="A656" s="1" t="str">
        <f t="shared" si="31"/>
        <v>2021003050010Fortalecer orga def prot animal</v>
      </c>
      <c r="B656" s="5" t="s">
        <v>851</v>
      </c>
      <c r="C656" s="21" t="s">
        <v>921</v>
      </c>
      <c r="D656" s="20">
        <v>2021003050010</v>
      </c>
      <c r="E656" s="5" t="s">
        <v>922</v>
      </c>
      <c r="F656" s="5" t="s">
        <v>923</v>
      </c>
      <c r="G656" s="5" t="s">
        <v>927</v>
      </c>
      <c r="H656" s="1">
        <v>15</v>
      </c>
      <c r="I656" s="15">
        <f t="shared" si="32"/>
        <v>0</v>
      </c>
      <c r="J656" s="21" t="s">
        <v>27</v>
      </c>
      <c r="K656" s="21">
        <v>12</v>
      </c>
      <c r="L656" s="21" t="s">
        <v>28</v>
      </c>
      <c r="M656" s="16">
        <v>0</v>
      </c>
      <c r="N656" s="17" t="str">
        <f>+VLOOKUP(A656,[1]Datos!A$2:H$2884,5,FALSE)</f>
        <v>01.01.2023</v>
      </c>
      <c r="O656" s="17" t="str">
        <f>+VLOOKUP(A656,[1]Datos!A$2:H$2884,6,FALSE)</f>
        <v>30.09.2023</v>
      </c>
      <c r="P656" s="18">
        <f>+VLOOKUP(A656,[1]Datos!A$2:H$2884,7,FALSE)</f>
        <v>0</v>
      </c>
      <c r="Q656" s="19">
        <f>+VLOOKUP(A656,[1]Datos!A$2:H$2884,8,FALSE)</f>
        <v>0</v>
      </c>
    </row>
    <row r="657" spans="1:19" ht="120" x14ac:dyDescent="0.25">
      <c r="A657" s="1" t="str">
        <f t="shared" si="31"/>
        <v>2020003050081Formula Proy Polític Públic Edu Rur</v>
      </c>
      <c r="B657" s="5" t="s">
        <v>928</v>
      </c>
      <c r="C657" s="21" t="s">
        <v>929</v>
      </c>
      <c r="D657" s="20">
        <v>2020003050081</v>
      </c>
      <c r="E657" s="21" t="s">
        <v>930</v>
      </c>
      <c r="F657" s="5" t="s">
        <v>931</v>
      </c>
      <c r="G657" s="21" t="s">
        <v>932</v>
      </c>
      <c r="H657" s="1">
        <v>1</v>
      </c>
      <c r="I657" s="15">
        <f t="shared" si="32"/>
        <v>1</v>
      </c>
      <c r="J657" s="21" t="s">
        <v>27</v>
      </c>
      <c r="K657" s="21">
        <v>11</v>
      </c>
      <c r="L657" s="21" t="s">
        <v>933</v>
      </c>
      <c r="M657" s="16">
        <v>1</v>
      </c>
      <c r="N657" s="17" t="str">
        <f>+VLOOKUP(A657,[1]Datos!A$2:H$2884,5,FALSE)</f>
        <v>01.02.2023</v>
      </c>
      <c r="O657" s="17" t="str">
        <f>+VLOOKUP(A657,[1]Datos!A$2:H$2884,6,FALSE)</f>
        <v>15.08.2023</v>
      </c>
      <c r="P657" s="18">
        <f>+VLOOKUP(A657,[1]Datos!A$2:H$2884,7,FALSE)</f>
        <v>1</v>
      </c>
      <c r="Q657" s="19" t="str">
        <f>+VLOOKUP(A657,[1]Datos!A$2:H$2884,8,FALSE)</f>
        <v>La política fue avalada por la asamblea departamental el 15 de agosto de 2023. Ordenanza No. 17 del 15 de agosto de 2023 - "Por medio de la cual se adopta la política pública de educación rural del departamento de Antioquia" https://antioquia.gov.co/images/ordenanzas/2023/Ordenanza%20No.%2017%20de%202023%20-%20Adopta%20Pol%C3%ADtica%20P%C3%BAblica%20de%20Educaci%C3%B3n%20Rural.pdf</v>
      </c>
      <c r="R657" s="36">
        <v>3200000000</v>
      </c>
      <c r="S657" s="36">
        <v>960000000</v>
      </c>
    </row>
    <row r="658" spans="1:19" ht="45" x14ac:dyDescent="0.25">
      <c r="A658" s="1" t="str">
        <f t="shared" si="31"/>
        <v>2020003050081AS AT implementac MEF EE rurales</v>
      </c>
      <c r="B658" s="5" t="s">
        <v>928</v>
      </c>
      <c r="C658" s="21" t="s">
        <v>929</v>
      </c>
      <c r="D658" s="20">
        <v>2020003050081</v>
      </c>
      <c r="E658" s="21" t="s">
        <v>930</v>
      </c>
      <c r="F658" s="5" t="s">
        <v>931</v>
      </c>
      <c r="G658" s="21" t="s">
        <v>934</v>
      </c>
      <c r="H658" s="1">
        <v>1</v>
      </c>
      <c r="I658" s="15">
        <f t="shared" si="32"/>
        <v>0.72727272727272729</v>
      </c>
      <c r="J658" s="21" t="s">
        <v>27</v>
      </c>
      <c r="K658" s="21">
        <v>11</v>
      </c>
      <c r="L658" s="21" t="s">
        <v>933</v>
      </c>
      <c r="M658" s="16">
        <v>0.45454545454545459</v>
      </c>
      <c r="N658" s="17" t="str">
        <f>+VLOOKUP(A658,[1]Datos!A$2:H$2884,5,FALSE)</f>
        <v>02.01.2023</v>
      </c>
      <c r="O658" s="17" t="str">
        <f>+VLOOKUP(A658,[1]Datos!A$2:H$2884,6,FALSE)</f>
        <v>07.12.2023</v>
      </c>
      <c r="P658" s="18">
        <f>+VLOOKUP(A658,[1]Datos!A$2:H$2884,7,FALSE)</f>
        <v>0.72727272727272729</v>
      </c>
      <c r="Q658" s="19" t="str">
        <f>+VLOOKUP(A658,[1]Datos!A$2:H$2884,8,FALSE)</f>
        <v>Los procesos de AoAT se desarrollan de manera paulatina, ya sea a demanda o por oferta durante el año lectivo escolar.</v>
      </c>
    </row>
    <row r="659" spans="1:19" ht="45" x14ac:dyDescent="0.25">
      <c r="A659" s="1" t="str">
        <f t="shared" si="31"/>
        <v>2020003050081Edición publicac document PE</v>
      </c>
      <c r="B659" s="5" t="s">
        <v>928</v>
      </c>
      <c r="C659" s="21" t="s">
        <v>929</v>
      </c>
      <c r="D659" s="20">
        <v>2020003050081</v>
      </c>
      <c r="E659" s="21" t="s">
        <v>930</v>
      </c>
      <c r="F659" s="21" t="s">
        <v>931</v>
      </c>
      <c r="G659" s="21" t="s">
        <v>935</v>
      </c>
      <c r="H659" s="1">
        <v>1</v>
      </c>
      <c r="I659" s="15">
        <f t="shared" si="32"/>
        <v>0.4</v>
      </c>
      <c r="J659" s="21" t="s">
        <v>27</v>
      </c>
      <c r="K659" s="21">
        <v>11</v>
      </c>
      <c r="L659" s="21" t="s">
        <v>933</v>
      </c>
      <c r="M659" s="16">
        <v>0</v>
      </c>
      <c r="N659" s="17" t="str">
        <f>+VLOOKUP(A659,[1]Datos!A$2:H$2884,5,FALSE)</f>
        <v>04.07.2023</v>
      </c>
      <c r="O659" s="17" t="str">
        <f>+VLOOKUP(A659,[1]Datos!A$2:H$2884,6,FALSE)</f>
        <v>04.12.2023</v>
      </c>
      <c r="P659" s="18">
        <f>+VLOOKUP(A659,[1]Datos!A$2:H$2884,7,FALSE)</f>
        <v>0.4</v>
      </c>
      <c r="Q659" s="19" t="str">
        <f>+VLOOKUP(A659,[1]Datos!A$2:H$2884,8,FALSE)</f>
        <v>En el momento los materiales se encuentran en corrección de estilo y diagramación para su posterior impresión y distribución, a través del Contrato Nro: 4600016145</v>
      </c>
    </row>
    <row r="660" spans="1:19" ht="75" x14ac:dyDescent="0.25">
      <c r="A660" s="1" t="str">
        <f t="shared" si="31"/>
        <v>2020003050081Socializac validac documento PE</v>
      </c>
      <c r="B660" s="5" t="s">
        <v>928</v>
      </c>
      <c r="C660" s="21" t="s">
        <v>929</v>
      </c>
      <c r="D660" s="20">
        <v>2020003050081</v>
      </c>
      <c r="E660" s="21" t="s">
        <v>930</v>
      </c>
      <c r="F660" s="21" t="s">
        <v>931</v>
      </c>
      <c r="G660" s="21" t="s">
        <v>936</v>
      </c>
      <c r="H660" s="1">
        <v>1</v>
      </c>
      <c r="I660" s="15">
        <f t="shared" si="32"/>
        <v>0</v>
      </c>
      <c r="J660" s="21" t="s">
        <v>27</v>
      </c>
      <c r="K660" s="21">
        <v>11</v>
      </c>
      <c r="L660" s="21" t="s">
        <v>933</v>
      </c>
      <c r="M660" s="16">
        <v>0</v>
      </c>
      <c r="N660" s="17" t="str">
        <f>+VLOOKUP(A660,[1]Datos!A$2:H$2884,5,FALSE)</f>
        <v>N/A</v>
      </c>
      <c r="O660" s="17" t="str">
        <f>+VLOOKUP(A660,[1]Datos!A$2:H$2884,6,FALSE)</f>
        <v>N/A</v>
      </c>
      <c r="P660" s="18">
        <f>+VLOOKUP(A660,[1]Datos!A$2:H$2884,7,FALSE)</f>
        <v>0</v>
      </c>
      <c r="Q660" s="19" t="str">
        <f>+VLOOKUP(A660,[1]Datos!A$2:H$2884,8,FALSE)</f>
        <v>No se ha desarrollado a la fecha esta actividad, debido a que el Contrato Nro: 4600016145 se realizó por 5 meses y ya no se contaba con el tiempo requerido para hacer socializaciones en territorio. Queda pediente para la vigencia 2024, luego de contar con los materiales impresos</v>
      </c>
    </row>
    <row r="661" spans="1:19" ht="75" x14ac:dyDescent="0.25">
      <c r="A661" s="1" t="str">
        <f t="shared" si="31"/>
        <v>2020003050081Formac doce direct pedagog activ MEF</v>
      </c>
      <c r="B661" s="1" t="s">
        <v>928</v>
      </c>
      <c r="C661" s="21" t="s">
        <v>929</v>
      </c>
      <c r="D661" s="20">
        <v>2020003050081</v>
      </c>
      <c r="E661" s="5" t="s">
        <v>930</v>
      </c>
      <c r="F661" s="1">
        <v>20253</v>
      </c>
      <c r="G661" s="16" t="s">
        <v>937</v>
      </c>
      <c r="H661" s="1">
        <v>1</v>
      </c>
      <c r="I661" s="15">
        <f t="shared" si="32"/>
        <v>0.42857142857142855</v>
      </c>
      <c r="J661" s="1" t="s">
        <v>27</v>
      </c>
      <c r="K661" s="1">
        <v>7</v>
      </c>
      <c r="L661" s="1" t="s">
        <v>87</v>
      </c>
      <c r="M661" s="16">
        <v>0.14285714285714285</v>
      </c>
      <c r="N661" s="17" t="str">
        <f>+VLOOKUP(A661,[1]Datos!A$2:H$2884,5,FALSE)</f>
        <v>7.06.2023</v>
      </c>
      <c r="O661" s="17" t="str">
        <f>+VLOOKUP(A661,[1]Datos!A$2:H$2884,6,FALSE)</f>
        <v>15.12.2023</v>
      </c>
      <c r="P661" s="18">
        <f>+VLOOKUP(A661,[1]Datos!A$2:H$2884,7,FALSE)</f>
        <v>0.42857142857142855</v>
      </c>
      <c r="Q661" s="19" t="str">
        <f>+VLOOKUP(A661,[1]Datos!A$2:H$2884,8,FALSE)</f>
        <v>Se inciaron los procesos de formación a través del contrato 4600015675 suscrito con la "Fundación Secretos para contar" cuyo objeto es "aunar esfuerzoz técnios, administrativos, humanos y financieros para el fortalecimiento de la educación rural en los municipios focalizados por la Alianza ERA.</v>
      </c>
    </row>
    <row r="662" spans="1:19" ht="60" x14ac:dyDescent="0.25">
      <c r="A662" s="1" t="str">
        <f t="shared" si="31"/>
        <v>2020003050081Elaborac doc PEST Articular MEF</v>
      </c>
      <c r="B662" s="1" t="s">
        <v>928</v>
      </c>
      <c r="C662" s="21" t="s">
        <v>929</v>
      </c>
      <c r="D662" s="20">
        <v>2020003050081</v>
      </c>
      <c r="E662" s="5" t="s">
        <v>930</v>
      </c>
      <c r="F662" s="1" t="s">
        <v>931</v>
      </c>
      <c r="G662" s="16" t="s">
        <v>938</v>
      </c>
      <c r="H662" s="1">
        <v>1</v>
      </c>
      <c r="I662" s="15">
        <f t="shared" si="32"/>
        <v>0.33333333333333331</v>
      </c>
      <c r="J662" s="1" t="s">
        <v>27</v>
      </c>
      <c r="K662" s="1">
        <v>7</v>
      </c>
      <c r="L662" s="1" t="s">
        <v>939</v>
      </c>
      <c r="M662" s="16">
        <v>0</v>
      </c>
      <c r="N662" s="17" t="str">
        <f>+VLOOKUP(A662,[1]Datos!A$2:H$2884,5,FALSE)</f>
        <v>01.09.2023</v>
      </c>
      <c r="O662" s="17" t="str">
        <f>+VLOOKUP(A662,[1]Datos!A$2:H$2884,6,FALSE)</f>
        <v>01.12.2023</v>
      </c>
      <c r="P662" s="18">
        <f>+VLOOKUP(A662,[1]Datos!A$2:H$2884,7,FALSE)</f>
        <v>0.33333333333333331</v>
      </c>
      <c r="Q662" s="19" t="str">
        <f>+VLOOKUP(A662,[1]Datos!A$2:H$2884,8,FALSE)</f>
        <v>Se avanza en la consolidación de prpuestas elaboradas por docentes rurales y expertos en el tema y se espera que salga a final de la vigencia un libro digital que congregue estas reflexiones u orientaciones</v>
      </c>
    </row>
    <row r="663" spans="1:19" ht="75" x14ac:dyDescent="0.25">
      <c r="A663" s="1" t="str">
        <f t="shared" si="31"/>
        <v>2020003050084Dotación población étnica</v>
      </c>
      <c r="B663" s="5" t="s">
        <v>928</v>
      </c>
      <c r="C663" s="21" t="s">
        <v>940</v>
      </c>
      <c r="D663" s="20">
        <v>2020003050084</v>
      </c>
      <c r="E663" s="21" t="s">
        <v>941</v>
      </c>
      <c r="F663" s="5" t="s">
        <v>942</v>
      </c>
      <c r="G663" s="21" t="s">
        <v>943</v>
      </c>
      <c r="H663" s="1">
        <v>1</v>
      </c>
      <c r="I663" s="15">
        <f t="shared" si="32"/>
        <v>0</v>
      </c>
      <c r="J663" s="21" t="s">
        <v>27</v>
      </c>
      <c r="K663" s="21">
        <v>5</v>
      </c>
      <c r="L663" s="21" t="s">
        <v>72</v>
      </c>
      <c r="M663" s="16">
        <v>0</v>
      </c>
      <c r="N663" s="17" t="str">
        <f>+VLOOKUP(A663,[1]Datos!A$2:H$2884,5,FALSE)</f>
        <v>02.01.2023</v>
      </c>
      <c r="O663" s="17" t="str">
        <f>+VLOOKUP(A663,[1]Datos!A$2:H$2884,6,FALSE)</f>
        <v>30.12.2023</v>
      </c>
      <c r="P663" s="18">
        <f>+VLOOKUP(A663,[1]Datos!A$2:H$2884,7,FALSE)</f>
        <v>0</v>
      </c>
      <c r="Q663" s="19">
        <f>+VLOOKUP(A663,[1]Datos!A$2:H$2884,8,FALSE)</f>
        <v>0</v>
      </c>
      <c r="R663" s="36">
        <v>9111249916</v>
      </c>
      <c r="S663" s="36">
        <v>6079548632</v>
      </c>
    </row>
    <row r="664" spans="1:19" ht="75" x14ac:dyDescent="0.25">
      <c r="A664" s="1" t="str">
        <f t="shared" si="31"/>
        <v>2020003050084Dotación población excombatiente</v>
      </c>
      <c r="B664" s="5" t="s">
        <v>928</v>
      </c>
      <c r="C664" s="21" t="s">
        <v>940</v>
      </c>
      <c r="D664" s="20">
        <v>2020003050084</v>
      </c>
      <c r="E664" s="21" t="s">
        <v>941</v>
      </c>
      <c r="F664" s="5" t="s">
        <v>942</v>
      </c>
      <c r="G664" s="21" t="s">
        <v>944</v>
      </c>
      <c r="H664" s="1">
        <v>1</v>
      </c>
      <c r="I664" s="15">
        <f t="shared" si="32"/>
        <v>0</v>
      </c>
      <c r="J664" s="21" t="s">
        <v>27</v>
      </c>
      <c r="K664" s="21">
        <v>5</v>
      </c>
      <c r="L664" s="21" t="s">
        <v>72</v>
      </c>
      <c r="M664" s="16">
        <v>0</v>
      </c>
      <c r="N664" s="17" t="str">
        <f>+VLOOKUP(A664,[1]Datos!A$2:H$2884,5,FALSE)</f>
        <v>02.01.2023</v>
      </c>
      <c r="O664" s="17" t="str">
        <f>+VLOOKUP(A664,[1]Datos!A$2:H$2884,6,FALSE)</f>
        <v>30.12.2023</v>
      </c>
      <c r="P664" s="18">
        <f>+VLOOKUP(A664,[1]Datos!A$2:H$2884,7,FALSE)</f>
        <v>0</v>
      </c>
      <c r="Q664" s="19">
        <f>+VLOOKUP(A664,[1]Datos!A$2:H$2884,8,FALSE)</f>
        <v>0</v>
      </c>
    </row>
    <row r="665" spans="1:19" ht="75" x14ac:dyDescent="0.25">
      <c r="A665" s="1" t="str">
        <f t="shared" si="31"/>
        <v>2020003050084Dotación para EcD y ETEx</v>
      </c>
      <c r="B665" s="5" t="s">
        <v>928</v>
      </c>
      <c r="C665" s="21" t="s">
        <v>940</v>
      </c>
      <c r="D665" s="20">
        <v>2020003050084</v>
      </c>
      <c r="E665" s="21" t="s">
        <v>941</v>
      </c>
      <c r="F665" s="5" t="s">
        <v>942</v>
      </c>
      <c r="G665" s="21" t="s">
        <v>945</v>
      </c>
      <c r="H665" s="1">
        <v>1</v>
      </c>
      <c r="I665" s="15">
        <f t="shared" si="32"/>
        <v>0.54545454545454541</v>
      </c>
      <c r="J665" s="21" t="s">
        <v>27</v>
      </c>
      <c r="K665" s="21">
        <v>5</v>
      </c>
      <c r="L665" s="21" t="s">
        <v>72</v>
      </c>
      <c r="M665" s="16">
        <v>0.4</v>
      </c>
      <c r="N665" s="17" t="str">
        <f>+VLOOKUP(A665,[1]Datos!A$2:H$2884,5,FALSE)</f>
        <v>03.03.2023</v>
      </c>
      <c r="O665" s="17" t="str">
        <f>+VLOOKUP(A665,[1]Datos!A$2:H$2884,6,FALSE)</f>
        <v>28.11.2023</v>
      </c>
      <c r="P665" s="18">
        <f>+VLOOKUP(A665,[1]Datos!A$2:H$2884,7,FALSE)</f>
        <v>0.54545454545454541</v>
      </c>
      <c r="Q665" s="19" t="str">
        <f>+VLOOKUP(A665,[1]Datos!A$2:H$2884,8,FALSE)</f>
        <v xml:space="preserve">La entrega de esta dotación se realiza de forma paulatina, una vez se haya realizado en cada EE la inducción sobre su manejo a medida que se identifica la población que será beneficiada. </v>
      </c>
    </row>
    <row r="666" spans="1:19" ht="75" x14ac:dyDescent="0.25">
      <c r="A666" s="1" t="str">
        <f t="shared" si="31"/>
        <v>2020003050084Dotación aulas aceleración</v>
      </c>
      <c r="B666" s="5" t="s">
        <v>928</v>
      </c>
      <c r="C666" s="21" t="s">
        <v>940</v>
      </c>
      <c r="D666" s="20">
        <v>2020003050084</v>
      </c>
      <c r="E666" s="21" t="s">
        <v>941</v>
      </c>
      <c r="F666" s="5" t="s">
        <v>942</v>
      </c>
      <c r="G666" s="21" t="s">
        <v>946</v>
      </c>
      <c r="H666" s="1">
        <v>1</v>
      </c>
      <c r="I666" s="15">
        <f t="shared" si="32"/>
        <v>0</v>
      </c>
      <c r="J666" s="21" t="s">
        <v>27</v>
      </c>
      <c r="K666" s="21">
        <v>5</v>
      </c>
      <c r="L666" s="21" t="s">
        <v>72</v>
      </c>
      <c r="M666" s="16">
        <v>0</v>
      </c>
      <c r="N666" s="17" t="str">
        <f>+VLOOKUP(A666,[1]Datos!A$2:H$2884,5,FALSE)</f>
        <v>02.01.2023</v>
      </c>
      <c r="O666" s="17" t="str">
        <f>+VLOOKUP(A666,[1]Datos!A$2:H$2884,6,FALSE)</f>
        <v>30.12.2023</v>
      </c>
      <c r="P666" s="18">
        <f>+VLOOKUP(A666,[1]Datos!A$2:H$2884,7,FALSE)</f>
        <v>0</v>
      </c>
      <c r="Q666" s="19">
        <f>+VLOOKUP(A666,[1]Datos!A$2:H$2884,8,FALSE)</f>
        <v>0</v>
      </c>
    </row>
    <row r="667" spans="1:19" ht="75" x14ac:dyDescent="0.25">
      <c r="A667" s="1" t="str">
        <f t="shared" si="31"/>
        <v>2020003050084Formular proyect investigac étnica</v>
      </c>
      <c r="B667" s="5" t="s">
        <v>928</v>
      </c>
      <c r="C667" s="21" t="s">
        <v>940</v>
      </c>
      <c r="D667" s="20">
        <v>2020003050084</v>
      </c>
      <c r="E667" s="21" t="s">
        <v>941</v>
      </c>
      <c r="F667" s="5" t="s">
        <v>942</v>
      </c>
      <c r="G667" s="21" t="s">
        <v>947</v>
      </c>
      <c r="H667" s="1">
        <v>1</v>
      </c>
      <c r="I667" s="15">
        <f t="shared" si="32"/>
        <v>1</v>
      </c>
      <c r="J667" s="21" t="s">
        <v>27</v>
      </c>
      <c r="K667" s="21">
        <v>11</v>
      </c>
      <c r="L667" s="21" t="s">
        <v>72</v>
      </c>
      <c r="M667" s="16">
        <v>1</v>
      </c>
      <c r="N667" s="17">
        <f>+VLOOKUP(A667,[1]Datos!A$2:H$2884,5,FALSE)</f>
        <v>0</v>
      </c>
      <c r="O667" s="17">
        <f>+VLOOKUP(A667,[1]Datos!A$2:H$2884,6,FALSE)</f>
        <v>0</v>
      </c>
      <c r="P667" s="18">
        <f>+VLOOKUP(A667,[1]Datos!A$2:H$2884,7,FALSE)</f>
        <v>1</v>
      </c>
      <c r="Q667" s="19" t="str">
        <f>+VLOOKUP(A667,[1]Datos!A$2:H$2884,8,FALSE)</f>
        <v>Del proyecto de investigación se recibió el informe el 15 de enero de 2023 (revisar reporte del 2022)</v>
      </c>
    </row>
    <row r="668" spans="1:19" ht="75" x14ac:dyDescent="0.25">
      <c r="A668" s="1" t="str">
        <f t="shared" si="31"/>
        <v>2020003050084Acompañami actores poblac étnica</v>
      </c>
      <c r="B668" s="5" t="s">
        <v>928</v>
      </c>
      <c r="C668" s="21" t="s">
        <v>940</v>
      </c>
      <c r="D668" s="20">
        <v>2020003050084</v>
      </c>
      <c r="E668" s="21" t="s">
        <v>941</v>
      </c>
      <c r="F668" s="5" t="s">
        <v>942</v>
      </c>
      <c r="G668" s="21" t="s">
        <v>948</v>
      </c>
      <c r="H668" s="1">
        <v>1</v>
      </c>
      <c r="I668" s="15">
        <f t="shared" si="32"/>
        <v>0.81818181818181823</v>
      </c>
      <c r="J668" s="21" t="s">
        <v>27</v>
      </c>
      <c r="K668" s="21">
        <v>11</v>
      </c>
      <c r="L668" s="21" t="s">
        <v>72</v>
      </c>
      <c r="M668" s="16">
        <v>0.54545454545454541</v>
      </c>
      <c r="N668" s="17" t="str">
        <f>+VLOOKUP(A668,[1]Datos!A$2:H$2884,5,FALSE)</f>
        <v>02.01.2023</v>
      </c>
      <c r="O668" s="17" t="str">
        <f>+VLOOKUP(A668,[1]Datos!A$2:H$2884,6,FALSE)</f>
        <v>02.12.2023</v>
      </c>
      <c r="P668" s="18">
        <f>+VLOOKUP(A668,[1]Datos!A$2:H$2884,7,FALSE)</f>
        <v>0.81818181818181823</v>
      </c>
      <c r="Q668" s="19">
        <f>+VLOOKUP(A668,[1]Datos!A$2:H$2884,8,FALSE)</f>
        <v>0</v>
      </c>
    </row>
    <row r="669" spans="1:19" ht="75" x14ac:dyDescent="0.25">
      <c r="A669" s="1" t="str">
        <f t="shared" si="31"/>
        <v>2020003050084Diagnostic fortalecer lengu indígen</v>
      </c>
      <c r="B669" s="5" t="s">
        <v>928</v>
      </c>
      <c r="C669" s="21" t="s">
        <v>940</v>
      </c>
      <c r="D669" s="20">
        <v>2020003050084</v>
      </c>
      <c r="E669" s="21" t="s">
        <v>941</v>
      </c>
      <c r="F669" s="5" t="s">
        <v>942</v>
      </c>
      <c r="G669" s="21" t="s">
        <v>949</v>
      </c>
      <c r="H669" s="1">
        <v>1</v>
      </c>
      <c r="I669" s="15">
        <f t="shared" si="32"/>
        <v>1</v>
      </c>
      <c r="J669" s="21" t="s">
        <v>27</v>
      </c>
      <c r="K669" s="21">
        <v>8</v>
      </c>
      <c r="L669" s="21" t="s">
        <v>72</v>
      </c>
      <c r="M669" s="16">
        <v>1</v>
      </c>
      <c r="N669" s="17">
        <f>+VLOOKUP(A669,[1]Datos!A$2:H$2884,5,FALSE)</f>
        <v>0</v>
      </c>
      <c r="O669" s="17">
        <f>+VLOOKUP(A669,[1]Datos!A$2:H$2884,6,FALSE)</f>
        <v>0</v>
      </c>
      <c r="P669" s="18">
        <f>+VLOOKUP(A669,[1]Datos!A$2:H$2884,7,FALSE)</f>
        <v>1</v>
      </c>
      <c r="Q669" s="19" t="str">
        <f>+VLOOKUP(A669,[1]Datos!A$2:H$2884,8,FALSE)</f>
        <v>Se recibió un informe sobre 1 lengua diagnosticada y fortalecida del pueblo Embera Chamí al 15 de enero de 2023 (revisar reporte del plan de acción 2022)</v>
      </c>
    </row>
    <row r="670" spans="1:19" ht="75" x14ac:dyDescent="0.25">
      <c r="A670" s="1" t="str">
        <f t="shared" si="31"/>
        <v>2020003050084Resignificar PEC pueblos indígenas</v>
      </c>
      <c r="B670" s="5" t="s">
        <v>928</v>
      </c>
      <c r="C670" s="21" t="s">
        <v>940</v>
      </c>
      <c r="D670" s="20">
        <v>2020003050084</v>
      </c>
      <c r="E670" s="21" t="s">
        <v>941</v>
      </c>
      <c r="F670" s="5" t="s">
        <v>942</v>
      </c>
      <c r="G670" s="21" t="s">
        <v>950</v>
      </c>
      <c r="H670" s="1">
        <v>1</v>
      </c>
      <c r="I670" s="15">
        <f t="shared" si="32"/>
        <v>1</v>
      </c>
      <c r="J670" s="21" t="s">
        <v>27</v>
      </c>
      <c r="K670" s="21">
        <v>11</v>
      </c>
      <c r="L670" s="21" t="s">
        <v>72</v>
      </c>
      <c r="M670" s="16">
        <v>1</v>
      </c>
      <c r="N670" s="17">
        <f>+VLOOKUP(A670,[1]Datos!A$2:H$2884,5,FALSE)</f>
        <v>0</v>
      </c>
      <c r="O670" s="17">
        <f>+VLOOKUP(A670,[1]Datos!A$2:H$2884,6,FALSE)</f>
        <v>0</v>
      </c>
      <c r="P670" s="18">
        <f>+VLOOKUP(A670,[1]Datos!A$2:H$2884,7,FALSE)</f>
        <v>1</v>
      </c>
      <c r="Q670" s="19" t="str">
        <f>+VLOOKUP(A670,[1]Datos!A$2:H$2884,8,FALSE)</f>
        <v>Se resignificaron 3 PEC de los pueblos Embera Eyábida, Embera Chamí y del pueblo Senú al 15 de enero de 2023 (Verificar en reporte de plan de acción 2022)</v>
      </c>
    </row>
    <row r="671" spans="1:19" ht="75" x14ac:dyDescent="0.25">
      <c r="A671" s="1" t="str">
        <f t="shared" si="31"/>
        <v>2020003050084Acompañamien actores víctimas paz</v>
      </c>
      <c r="B671" s="5" t="s">
        <v>928</v>
      </c>
      <c r="C671" s="21" t="s">
        <v>940</v>
      </c>
      <c r="D671" s="20">
        <v>2020003050084</v>
      </c>
      <c r="E671" s="21" t="s">
        <v>941</v>
      </c>
      <c r="F671" s="5" t="s">
        <v>942</v>
      </c>
      <c r="G671" s="21" t="s">
        <v>951</v>
      </c>
      <c r="H671" s="1">
        <v>1</v>
      </c>
      <c r="I671" s="15">
        <f t="shared" si="32"/>
        <v>1</v>
      </c>
      <c r="J671" s="21" t="s">
        <v>27</v>
      </c>
      <c r="K671" s="21">
        <v>11</v>
      </c>
      <c r="L671" s="21" t="s">
        <v>72</v>
      </c>
      <c r="M671" s="16">
        <v>1</v>
      </c>
      <c r="N671" s="17" t="str">
        <f>+VLOOKUP(A671,[1]Datos!A$2:H$2884,5,FALSE)</f>
        <v>02.01.2023</v>
      </c>
      <c r="O671" s="17" t="str">
        <f>+VLOOKUP(A671,[1]Datos!A$2:H$2884,6,FALSE)</f>
        <v>30.05.2023</v>
      </c>
      <c r="P671" s="18">
        <f>+VLOOKUP(A671,[1]Datos!A$2:H$2884,7,FALSE)</f>
        <v>1</v>
      </c>
      <c r="Q671" s="19" t="str">
        <f>+VLOOKUP(A671,[1]Datos!A$2:H$2884,8,FALSE)</f>
        <v xml:space="preserve">Se desarrolló a través del Consejo Noruego y Secretaria de Educacion con recursos de cooperantes que estos ejecutan directamente. Finalizó el proceso en el mes de mayo. </v>
      </c>
    </row>
    <row r="672" spans="1:19" ht="75" x14ac:dyDescent="0.25">
      <c r="A672" s="1" t="str">
        <f t="shared" si="31"/>
        <v>2020003050084Acompañamiento actores EcD y EcTEx</v>
      </c>
      <c r="B672" s="5" t="s">
        <v>928</v>
      </c>
      <c r="C672" s="21" t="s">
        <v>940</v>
      </c>
      <c r="D672" s="20">
        <v>2020003050084</v>
      </c>
      <c r="E672" s="21" t="s">
        <v>941</v>
      </c>
      <c r="F672" s="5" t="s">
        <v>942</v>
      </c>
      <c r="G672" s="21" t="s">
        <v>952</v>
      </c>
      <c r="H672" s="1">
        <v>1</v>
      </c>
      <c r="I672" s="15">
        <f t="shared" si="32"/>
        <v>0.54545454545454541</v>
      </c>
      <c r="J672" s="21" t="s">
        <v>27</v>
      </c>
      <c r="K672" s="21">
        <v>11</v>
      </c>
      <c r="L672" s="21" t="s">
        <v>72</v>
      </c>
      <c r="M672" s="16">
        <v>0.4</v>
      </c>
      <c r="N672" s="17" t="str">
        <f>+VLOOKUP(A672,[1]Datos!A$2:H$2884,5,FALSE)</f>
        <v>03.03.2023</v>
      </c>
      <c r="O672" s="17" t="str">
        <f>+VLOOKUP(A672,[1]Datos!A$2:H$2884,6,FALSE)</f>
        <v>28.11.2023</v>
      </c>
      <c r="P672" s="18">
        <f>+VLOOKUP(A672,[1]Datos!A$2:H$2884,7,FALSE)</f>
        <v>0.54545454545454541</v>
      </c>
      <c r="Q672" s="19" t="str">
        <f>+VLOOKUP(A672,[1]Datos!A$2:H$2884,8,FALSE)</f>
        <v>El proceso de acompañamiento es constante durante la vigencia, acorde a la programación establecida en el contrato donde se pactó esta actividad</v>
      </c>
    </row>
    <row r="673" spans="1:19" ht="75" x14ac:dyDescent="0.25">
      <c r="A673" s="1" t="str">
        <f t="shared" si="31"/>
        <v>2020003050084Disponer talento humano competente</v>
      </c>
      <c r="B673" s="5" t="s">
        <v>928</v>
      </c>
      <c r="C673" s="21" t="s">
        <v>940</v>
      </c>
      <c r="D673" s="20">
        <v>2020003050084</v>
      </c>
      <c r="E673" s="21" t="s">
        <v>941</v>
      </c>
      <c r="F673" s="5" t="s">
        <v>942</v>
      </c>
      <c r="G673" s="21" t="s">
        <v>953</v>
      </c>
      <c r="H673" s="1">
        <v>1</v>
      </c>
      <c r="I673" s="15">
        <f t="shared" si="32"/>
        <v>0.54545454545454541</v>
      </c>
      <c r="J673" s="21" t="s">
        <v>27</v>
      </c>
      <c r="K673" s="21">
        <v>11</v>
      </c>
      <c r="L673" s="21" t="s">
        <v>72</v>
      </c>
      <c r="M673" s="16">
        <v>0.4</v>
      </c>
      <c r="N673" s="17" t="str">
        <f>+VLOOKUP(A673,[1]Datos!A$2:H$2884,5,FALSE)</f>
        <v>03.03.2023</v>
      </c>
      <c r="O673" s="17" t="str">
        <f>+VLOOKUP(A673,[1]Datos!A$2:H$2884,6,FALSE)</f>
        <v>28.11.2023</v>
      </c>
      <c r="P673" s="18">
        <f>+VLOOKUP(A673,[1]Datos!A$2:H$2884,7,FALSE)</f>
        <v>0.54545454545454541</v>
      </c>
      <c r="Q673" s="19" t="str">
        <f>+VLOOKUP(A673,[1]Datos!A$2:H$2884,8,FALSE)</f>
        <v>El proceso de acompañamiento es constante durante la vigencia, acorde a la programación establecida en el contrato donde se pactó esta actividad</v>
      </c>
    </row>
    <row r="674" spans="1:19" ht="75" x14ac:dyDescent="0.25">
      <c r="A674" s="1" t="str">
        <f t="shared" si="31"/>
        <v>2020003050085Comité Dptal Forma Jume operando</v>
      </c>
      <c r="B674" s="5" t="s">
        <v>928</v>
      </c>
      <c r="C674" s="21" t="s">
        <v>954</v>
      </c>
      <c r="D674" s="20">
        <v>2020003050085</v>
      </c>
      <c r="E674" s="21" t="s">
        <v>941</v>
      </c>
      <c r="F674" s="24" t="s">
        <v>955</v>
      </c>
      <c r="G674" s="21" t="s">
        <v>956</v>
      </c>
      <c r="H674" s="1">
        <v>1</v>
      </c>
      <c r="I674" s="15">
        <f t="shared" si="32"/>
        <v>1</v>
      </c>
      <c r="J674" s="21" t="s">
        <v>27</v>
      </c>
      <c r="K674" s="21">
        <v>11</v>
      </c>
      <c r="L674" s="21" t="s">
        <v>72</v>
      </c>
      <c r="M674" s="16">
        <v>1</v>
      </c>
      <c r="N674" s="17">
        <f>+VLOOKUP(A674,[1]Datos!A$2:H$2884,5,FALSE)</f>
        <v>0</v>
      </c>
      <c r="O674" s="17">
        <f>+VLOOKUP(A674,[1]Datos!A$2:H$2884,6,FALSE)</f>
        <v>0</v>
      </c>
      <c r="P674" s="18">
        <f>+VLOOKUP(A674,[1]Datos!A$2:H$2884,7,FALSE)</f>
        <v>1</v>
      </c>
      <c r="Q674" s="19" t="str">
        <f>+VLOOKUP(A674,[1]Datos!A$2:H$2884,8,FALSE)</f>
        <v>El comité esta operado. Ya cuenta con resolución desde el año 2022</v>
      </c>
      <c r="R674" s="36">
        <v>2346109610</v>
      </c>
      <c r="S674" s="36">
        <v>850817918</v>
      </c>
    </row>
    <row r="675" spans="1:19" ht="75" x14ac:dyDescent="0.25">
      <c r="A675" s="1" t="str">
        <f t="shared" si="31"/>
        <v>2020003050085Plan Dptal forma docent actualiza</v>
      </c>
      <c r="B675" s="5" t="s">
        <v>928</v>
      </c>
      <c r="C675" s="21" t="s">
        <v>954</v>
      </c>
      <c r="D675" s="20">
        <v>2020003050085</v>
      </c>
      <c r="E675" s="21" t="s">
        <v>941</v>
      </c>
      <c r="F675" s="24" t="s">
        <v>955</v>
      </c>
      <c r="G675" s="21" t="s">
        <v>957</v>
      </c>
      <c r="H675" s="1">
        <v>1</v>
      </c>
      <c r="I675" s="15">
        <f t="shared" si="32"/>
        <v>1</v>
      </c>
      <c r="J675" s="21" t="s">
        <v>27</v>
      </c>
      <c r="K675" s="21">
        <v>11</v>
      </c>
      <c r="L675" s="21" t="s">
        <v>72</v>
      </c>
      <c r="M675" s="16">
        <v>1</v>
      </c>
      <c r="N675" s="17">
        <f>+VLOOKUP(A675,[1]Datos!A$2:H$2884,5,FALSE)</f>
        <v>0</v>
      </c>
      <c r="O675" s="17">
        <f>+VLOOKUP(A675,[1]Datos!A$2:H$2884,6,FALSE)</f>
        <v>0</v>
      </c>
      <c r="P675" s="18">
        <f>+VLOOKUP(A675,[1]Datos!A$2:H$2884,7,FALSE)</f>
        <v>1</v>
      </c>
      <c r="Q675" s="19" t="str">
        <f>+VLOOKUP(A675,[1]Datos!A$2:H$2884,8,FALSE)</f>
        <v>El plan esta formulado y fue aprobado por planeación departamental. Se encuentra en trámite para su validación por parte del MEN</v>
      </c>
    </row>
    <row r="676" spans="1:19" ht="105" x14ac:dyDescent="0.25">
      <c r="A676" s="1" t="str">
        <f t="shared" si="31"/>
        <v>2020003050085Publicación experiencias académicas</v>
      </c>
      <c r="B676" s="5" t="s">
        <v>928</v>
      </c>
      <c r="C676" s="21" t="s">
        <v>954</v>
      </c>
      <c r="D676" s="20">
        <v>2020003050085</v>
      </c>
      <c r="E676" s="21" t="s">
        <v>941</v>
      </c>
      <c r="F676" s="24" t="s">
        <v>955</v>
      </c>
      <c r="G676" s="21" t="s">
        <v>958</v>
      </c>
      <c r="H676" s="1">
        <v>1</v>
      </c>
      <c r="I676" s="15">
        <f t="shared" si="32"/>
        <v>0.25</v>
      </c>
      <c r="J676" s="21" t="s">
        <v>27</v>
      </c>
      <c r="K676" s="21">
        <v>5</v>
      </c>
      <c r="L676" s="21" t="s">
        <v>72</v>
      </c>
      <c r="M676" s="16">
        <v>0</v>
      </c>
      <c r="N676" s="17" t="str">
        <f>+VLOOKUP(A676,[1]Datos!A$2:H$2884,5,FALSE)</f>
        <v>04.08.2023</v>
      </c>
      <c r="O676" s="17" t="str">
        <f>+VLOOKUP(A676,[1]Datos!A$2:H$2884,6,FALSE)</f>
        <v>04.12.2023</v>
      </c>
      <c r="P676" s="18">
        <f>+VLOOKUP(A676,[1]Datos!A$2:H$2884,7,FALSE)</f>
        <v>0.25</v>
      </c>
      <c r="Q676" s="19" t="str">
        <f>+VLOOKUP(A676,[1]Datos!A$2:H$2884,8,FALSE)</f>
        <v xml:space="preserve">La publicación de experiencia se realizará en el marco del contrato celeberado con la Universidad Nacional cuyo objeto es: "Realizar procesos de formación continua y fortalecimiento de Redes Pedagógicas con maestros y maestras de los municipios no certificados del departamento de Antioquia"  Contrato Nro: 4600016145, en el último trimestre del año. En este momento la publicación se encuentra en edición. </v>
      </c>
    </row>
    <row r="677" spans="1:19" ht="75" x14ac:dyDescent="0.25">
      <c r="A677" s="1" t="str">
        <f t="shared" si="31"/>
        <v>2020003050085Conformac Centros Investi Escolar</v>
      </c>
      <c r="B677" s="5" t="s">
        <v>928</v>
      </c>
      <c r="C677" s="21" t="s">
        <v>954</v>
      </c>
      <c r="D677" s="20">
        <v>2020003050085</v>
      </c>
      <c r="E677" s="21" t="s">
        <v>941</v>
      </c>
      <c r="F677" s="24" t="s">
        <v>955</v>
      </c>
      <c r="G677" s="21" t="s">
        <v>959</v>
      </c>
      <c r="H677" s="1">
        <v>1</v>
      </c>
      <c r="I677" s="15">
        <f t="shared" si="32"/>
        <v>0.25</v>
      </c>
      <c r="J677" s="21" t="s">
        <v>27</v>
      </c>
      <c r="K677" s="21">
        <v>11</v>
      </c>
      <c r="L677" s="21" t="s">
        <v>72</v>
      </c>
      <c r="M677" s="16">
        <v>0</v>
      </c>
      <c r="N677" s="17" t="str">
        <f>+VLOOKUP(A677,[1]Datos!A$2:H$2884,5,FALSE)</f>
        <v>04.08.2023</v>
      </c>
      <c r="O677" s="17" t="str">
        <f>+VLOOKUP(A677,[1]Datos!A$2:H$2884,6,FALSE)</f>
        <v>04.12.2023</v>
      </c>
      <c r="P677" s="18">
        <f>+VLOOKUP(A677,[1]Datos!A$2:H$2884,7,FALSE)</f>
        <v>0.25</v>
      </c>
      <c r="Q677" s="19" t="str">
        <f>+VLOOKUP(A677,[1]Datos!A$2:H$2884,8,FALSE)</f>
        <v xml:space="preserve">Esta actividad se adelanta con un aliado externo que es la Subdirectiva de ADIDA, a través de encuentros subregionales con mastros/as y directivos. </v>
      </c>
    </row>
    <row r="678" spans="1:19" ht="75" x14ac:dyDescent="0.25">
      <c r="A678" s="1" t="str">
        <f t="shared" si="31"/>
        <v>2020003050085Fort RENSA art procs de formac</v>
      </c>
      <c r="B678" s="5" t="s">
        <v>928</v>
      </c>
      <c r="C678" s="21" t="s">
        <v>954</v>
      </c>
      <c r="D678" s="20">
        <v>2020003050085</v>
      </c>
      <c r="E678" s="21" t="s">
        <v>941</v>
      </c>
      <c r="F678" s="24" t="s">
        <v>955</v>
      </c>
      <c r="G678" s="21" t="s">
        <v>960</v>
      </c>
      <c r="H678" s="1">
        <v>1</v>
      </c>
      <c r="I678" s="15">
        <f t="shared" si="32"/>
        <v>0.81818181818181823</v>
      </c>
      <c r="J678" s="21" t="s">
        <v>27</v>
      </c>
      <c r="K678" s="21">
        <v>11</v>
      </c>
      <c r="L678" s="21" t="s">
        <v>72</v>
      </c>
      <c r="M678" s="16">
        <v>0</v>
      </c>
      <c r="N678" s="17" t="str">
        <f>+VLOOKUP(A678,[1]Datos!A$2:H$2884,5,FALSE)</f>
        <v>02.01.2023</v>
      </c>
      <c r="O678" s="17" t="str">
        <f>+VLOOKUP(A678,[1]Datos!A$2:H$2884,6,FALSE)</f>
        <v>02.12.2023</v>
      </c>
      <c r="P678" s="18">
        <f>+VLOOKUP(A678,[1]Datos!A$2:H$2884,7,FALSE)</f>
        <v>0.81818181818181823</v>
      </c>
      <c r="Q678" s="19" t="str">
        <f>+VLOOKUP(A678,[1]Datos!A$2:H$2884,8,FALSE)</f>
        <v>El fortalecimiento de las ENS se desarrollan de manera paulatina a través de encuentros y reuniones de trabajo, de acuerdo a un cronograma establecido al inicio del año</v>
      </c>
    </row>
    <row r="679" spans="1:19" ht="75" x14ac:dyDescent="0.25">
      <c r="A679" s="1" t="str">
        <f t="shared" si="31"/>
        <v>2020003050085Conformación Redes Maestros</v>
      </c>
      <c r="B679" s="5" t="s">
        <v>928</v>
      </c>
      <c r="C679" s="21" t="s">
        <v>954</v>
      </c>
      <c r="D679" s="20">
        <v>2020003050085</v>
      </c>
      <c r="E679" s="21" t="s">
        <v>941</v>
      </c>
      <c r="F679" s="24" t="s">
        <v>955</v>
      </c>
      <c r="G679" s="21" t="s">
        <v>961</v>
      </c>
      <c r="H679" s="1">
        <v>1</v>
      </c>
      <c r="I679" s="15">
        <f t="shared" si="32"/>
        <v>1</v>
      </c>
      <c r="J679" s="21" t="s">
        <v>27</v>
      </c>
      <c r="K679" s="21">
        <v>11</v>
      </c>
      <c r="L679" s="21" t="s">
        <v>72</v>
      </c>
      <c r="M679" s="16">
        <v>0</v>
      </c>
      <c r="N679" s="17">
        <f>+VLOOKUP(A679,[1]Datos!A$2:H$2884,5,FALSE)</f>
        <v>0</v>
      </c>
      <c r="O679" s="17">
        <f>+VLOOKUP(A679,[1]Datos!A$2:H$2884,6,FALSE)</f>
        <v>0</v>
      </c>
      <c r="P679" s="18">
        <f>+VLOOKUP(A679,[1]Datos!A$2:H$2884,7,FALSE)</f>
        <v>1</v>
      </c>
      <c r="Q679" s="19" t="str">
        <f>+VLOOKUP(A679,[1]Datos!A$2:H$2884,8,FALSE)</f>
        <v>Desde la vigencia 2021 se cuenta con 12 redes de maestros y directivos conformadas y operando</v>
      </c>
    </row>
    <row r="680" spans="1:19" ht="75" x14ac:dyDescent="0.25">
      <c r="A680" s="1" t="str">
        <f t="shared" si="31"/>
        <v>2020003050085Asesor Asist Téc procesos forma doc</v>
      </c>
      <c r="B680" s="5" t="s">
        <v>928</v>
      </c>
      <c r="C680" s="21" t="s">
        <v>954</v>
      </c>
      <c r="D680" s="20">
        <v>2020003050085</v>
      </c>
      <c r="E680" s="21" t="s">
        <v>941</v>
      </c>
      <c r="F680" s="24" t="s">
        <v>955</v>
      </c>
      <c r="G680" s="21" t="s">
        <v>962</v>
      </c>
      <c r="H680" s="1">
        <v>1</v>
      </c>
      <c r="I680" s="15">
        <f t="shared" si="32"/>
        <v>0.81818181818181823</v>
      </c>
      <c r="J680" s="21" t="s">
        <v>27</v>
      </c>
      <c r="K680" s="21">
        <v>11</v>
      </c>
      <c r="L680" s="21" t="s">
        <v>72</v>
      </c>
      <c r="M680" s="16">
        <v>0</v>
      </c>
      <c r="N680" s="17" t="str">
        <f>+VLOOKUP(A680,[1]Datos!A$2:H$2884,5,FALSE)</f>
        <v>02.01.2023</v>
      </c>
      <c r="O680" s="17" t="str">
        <f>+VLOOKUP(A680,[1]Datos!A$2:H$2884,6,FALSE)</f>
        <v>02.12.2023</v>
      </c>
      <c r="P680" s="18">
        <f>+VLOOKUP(A680,[1]Datos!A$2:H$2884,7,FALSE)</f>
        <v>0.81818181818181823</v>
      </c>
      <c r="Q680" s="19" t="str">
        <f>+VLOOKUP(A680,[1]Datos!A$2:H$2884,8,FALSE)</f>
        <v>Los procesos de AoAT se desarrollan de manera paulatina, ya sea a demanda o por oferta durante el año lectivo escolar.</v>
      </c>
    </row>
    <row r="681" spans="1:19" ht="75" x14ac:dyDescent="0.25">
      <c r="A681" s="1" t="str">
        <f t="shared" si="31"/>
        <v>2020003050085Formac académic pedag doc direc doc</v>
      </c>
      <c r="B681" s="5" t="s">
        <v>928</v>
      </c>
      <c r="C681" s="21" t="s">
        <v>954</v>
      </c>
      <c r="D681" s="20">
        <v>2020003050085</v>
      </c>
      <c r="E681" s="21" t="s">
        <v>941</v>
      </c>
      <c r="F681" s="24" t="s">
        <v>955</v>
      </c>
      <c r="G681" s="21" t="s">
        <v>963</v>
      </c>
      <c r="H681" s="1">
        <v>1</v>
      </c>
      <c r="I681" s="15">
        <f t="shared" si="32"/>
        <v>0.33333333333333331</v>
      </c>
      <c r="J681" s="21" t="s">
        <v>27</v>
      </c>
      <c r="K681" s="21">
        <v>11</v>
      </c>
      <c r="L681" s="21" t="s">
        <v>72</v>
      </c>
      <c r="M681" s="16">
        <v>0</v>
      </c>
      <c r="N681" s="17" t="str">
        <f>+VLOOKUP(A681,[1]Datos!A$2:H$2884,5,FALSE)</f>
        <v>23.08.2023</v>
      </c>
      <c r="O681" s="17" t="str">
        <f>+VLOOKUP(A681,[1]Datos!A$2:H$2884,6,FALSE)</f>
        <v>23.11.2023</v>
      </c>
      <c r="P681" s="18">
        <f>+VLOOKUP(A681,[1]Datos!A$2:H$2884,7,FALSE)</f>
        <v>0.33333333333333331</v>
      </c>
      <c r="Q681" s="19" t="str">
        <f>+VLOOKUP(A681,[1]Datos!A$2:H$2884,8,FALSE)</f>
        <v>Se desarrolló a través de cursos y diplomados ofertados a los docentes y directivos docentes en el marco del contrato Nro: 4600016145</v>
      </c>
    </row>
    <row r="682" spans="1:19" ht="105" x14ac:dyDescent="0.25">
      <c r="A682" s="1" t="str">
        <f t="shared" si="31"/>
        <v>2020003050087Formación docentes segunda lengua</v>
      </c>
      <c r="B682" s="5" t="s">
        <v>928</v>
      </c>
      <c r="C682" s="21" t="s">
        <v>964</v>
      </c>
      <c r="D682" s="20">
        <v>2020003050087</v>
      </c>
      <c r="E682" s="21" t="s">
        <v>965</v>
      </c>
      <c r="F682" s="5" t="s">
        <v>966</v>
      </c>
      <c r="G682" s="21" t="s">
        <v>967</v>
      </c>
      <c r="H682" s="1">
        <v>1</v>
      </c>
      <c r="I682" s="15">
        <f t="shared" si="32"/>
        <v>0.81818181818181823</v>
      </c>
      <c r="J682" s="21" t="s">
        <v>27</v>
      </c>
      <c r="K682" s="21">
        <v>10</v>
      </c>
      <c r="L682" s="21" t="s">
        <v>933</v>
      </c>
      <c r="M682" s="16">
        <v>0.5</v>
      </c>
      <c r="N682" s="17" t="str">
        <f>+VLOOKUP(A682,[1]Datos!A$2:H$2884,5,FALSE)</f>
        <v>01.02.2023</v>
      </c>
      <c r="O682" s="17" t="str">
        <f>+VLOOKUP(A682,[1]Datos!A$2:H$2884,6,FALSE)</f>
        <v>5.12.2023</v>
      </c>
      <c r="P682" s="18">
        <f>+VLOOKUP(A682,[1]Datos!A$2:H$2884,7,FALSE)</f>
        <v>0.81818181818181823</v>
      </c>
      <c r="Q682" s="19" t="str">
        <f>+VLOOKUP(A682,[1]Datos!A$2:H$2884,8,FALSE)</f>
        <v xml:space="preserve">Se vienen desarrollando procesos formativos a través del SENA desde comienzo de año y luego hacia el mes de Julio a través del Contrato 4600015823 con la Universidad Pontificia Bolivariana </v>
      </c>
      <c r="R682" s="36">
        <v>500000000</v>
      </c>
      <c r="S682" s="36">
        <v>296291671</v>
      </c>
    </row>
    <row r="683" spans="1:19" ht="105" x14ac:dyDescent="0.25">
      <c r="A683" s="1" t="str">
        <f t="shared" si="31"/>
        <v>2020003050087Apro fort comp comu segun leng doc est</v>
      </c>
      <c r="B683" s="5" t="s">
        <v>928</v>
      </c>
      <c r="C683" s="21" t="s">
        <v>964</v>
      </c>
      <c r="D683" s="20">
        <v>2020003050087</v>
      </c>
      <c r="E683" s="21" t="s">
        <v>965</v>
      </c>
      <c r="F683" s="5" t="s">
        <v>966</v>
      </c>
      <c r="G683" s="21" t="s">
        <v>968</v>
      </c>
      <c r="H683" s="1">
        <v>1</v>
      </c>
      <c r="I683" s="15">
        <f t="shared" si="32"/>
        <v>0.81818181818181823</v>
      </c>
      <c r="J683" s="21" t="s">
        <v>27</v>
      </c>
      <c r="K683" s="21">
        <v>10</v>
      </c>
      <c r="L683" s="21" t="s">
        <v>933</v>
      </c>
      <c r="M683" s="16">
        <v>0.5</v>
      </c>
      <c r="N683" s="17" t="str">
        <f>+VLOOKUP(A683,[1]Datos!A$2:H$2884,5,FALSE)</f>
        <v>01.02.2023</v>
      </c>
      <c r="O683" s="17" t="str">
        <f>+VLOOKUP(A683,[1]Datos!A$2:H$2884,6,FALSE)</f>
        <v>5.12.2023</v>
      </c>
      <c r="P683" s="18">
        <f>+VLOOKUP(A683,[1]Datos!A$2:H$2884,7,FALSE)</f>
        <v>0.81818181818181823</v>
      </c>
      <c r="Q683" s="19" t="str">
        <f>+VLOOKUP(A683,[1]Datos!A$2:H$2884,8,FALSE)</f>
        <v xml:space="preserve">Se vienen desarrollando procesos formativos a través del SENA desde comienzo de año y luego hacia el mes de Julio a través del Contrato 4600015823 con la Universidad Pontificia Bolivariana </v>
      </c>
    </row>
    <row r="684" spans="1:19" ht="105" x14ac:dyDescent="0.25">
      <c r="A684" s="1" t="str">
        <f t="shared" si="31"/>
        <v>2020003050087Formación estudiantes segunda lengua</v>
      </c>
      <c r="B684" s="5" t="s">
        <v>928</v>
      </c>
      <c r="C684" s="21" t="s">
        <v>964</v>
      </c>
      <c r="D684" s="20">
        <v>2020003050087</v>
      </c>
      <c r="E684" s="21" t="s">
        <v>965</v>
      </c>
      <c r="F684" s="5" t="s">
        <v>966</v>
      </c>
      <c r="G684" s="21" t="s">
        <v>969</v>
      </c>
      <c r="H684" s="1">
        <v>1</v>
      </c>
      <c r="I684" s="15">
        <f t="shared" ref="I684:I715" si="33">+P684/H684</f>
        <v>0.81818181818181823</v>
      </c>
      <c r="J684" s="21" t="s">
        <v>27</v>
      </c>
      <c r="K684" s="21">
        <v>10</v>
      </c>
      <c r="L684" s="21" t="s">
        <v>933</v>
      </c>
      <c r="M684" s="16">
        <v>0.5</v>
      </c>
      <c r="N684" s="17" t="str">
        <f>+VLOOKUP(A684,[1]Datos!A$2:H$2884,5,FALSE)</f>
        <v>01.02.2023</v>
      </c>
      <c r="O684" s="17" t="str">
        <f>+VLOOKUP(A684,[1]Datos!A$2:H$2884,6,FALSE)</f>
        <v>5.12.2023</v>
      </c>
      <c r="P684" s="18">
        <f>+VLOOKUP(A684,[1]Datos!A$2:H$2884,7,FALSE)</f>
        <v>0.81818181818181823</v>
      </c>
      <c r="Q684" s="19" t="str">
        <f>+VLOOKUP(A684,[1]Datos!A$2:H$2884,8,FALSE)</f>
        <v xml:space="preserve">Se vienen desarrollando procesos formativos a través del SENA desde comienzo de año y luego hacia el mes de Julio a través del Contrato 4600015823 con la Universidad Pontificia Bolivariana </v>
      </c>
    </row>
    <row r="685" spans="1:19" ht="60" x14ac:dyDescent="0.25">
      <c r="A685" s="1" t="str">
        <f t="shared" si="31"/>
        <v>2020003050089Estudio pertinencia flexibili oferta</v>
      </c>
      <c r="B685" s="5" t="s">
        <v>928</v>
      </c>
      <c r="C685" s="21" t="s">
        <v>970</v>
      </c>
      <c r="D685" s="20">
        <v>2020003050089</v>
      </c>
      <c r="E685" s="21" t="s">
        <v>971</v>
      </c>
      <c r="F685" s="5" t="s">
        <v>972</v>
      </c>
      <c r="G685" s="21" t="s">
        <v>973</v>
      </c>
      <c r="H685" s="1">
        <v>1</v>
      </c>
      <c r="I685" s="15">
        <f t="shared" si="33"/>
        <v>1</v>
      </c>
      <c r="J685" s="21" t="s">
        <v>27</v>
      </c>
      <c r="K685" s="21">
        <v>10</v>
      </c>
      <c r="L685" s="21" t="s">
        <v>933</v>
      </c>
      <c r="M685" s="16">
        <v>1</v>
      </c>
      <c r="N685" s="17" t="str">
        <f>+VLOOKUP(A685,[1]Datos!A$2:H$2884,5,FALSE)</f>
        <v>N/A</v>
      </c>
      <c r="O685" s="17" t="str">
        <f>+VLOOKUP(A685,[1]Datos!A$2:H$2884,6,FALSE)</f>
        <v>N/A</v>
      </c>
      <c r="P685" s="18">
        <f>+VLOOKUP(A685,[1]Datos!A$2:H$2884,7,FALSE)</f>
        <v>1</v>
      </c>
      <c r="Q685" s="19" t="str">
        <f>+VLOOKUP(A685,[1]Datos!A$2:H$2884,8,FALSE)</f>
        <v>Antes de iniciar la vigencia 2023 se envió un oficio de solicitud de programas de media técnica a los EE, y con esta información se realiza el estudio de pertinencia de los programas solicitados y se finaliza la matricula en el mes de marzo de 2023</v>
      </c>
      <c r="R685" s="36">
        <v>7234046422</v>
      </c>
      <c r="S685" s="36">
        <v>30311534</v>
      </c>
    </row>
    <row r="686" spans="1:19" ht="45" x14ac:dyDescent="0.25">
      <c r="A686" s="1" t="str">
        <f t="shared" si="31"/>
        <v>2020003050089Caracterización de EE articulados</v>
      </c>
      <c r="B686" s="5" t="s">
        <v>928</v>
      </c>
      <c r="C686" s="21" t="s">
        <v>970</v>
      </c>
      <c r="D686" s="20">
        <v>2020003050089</v>
      </c>
      <c r="E686" s="21" t="s">
        <v>971</v>
      </c>
      <c r="F686" s="5" t="s">
        <v>972</v>
      </c>
      <c r="G686" s="21" t="s">
        <v>974</v>
      </c>
      <c r="H686" s="1">
        <v>1</v>
      </c>
      <c r="I686" s="15">
        <f t="shared" si="33"/>
        <v>1</v>
      </c>
      <c r="J686" s="21" t="s">
        <v>27</v>
      </c>
      <c r="K686" s="21">
        <v>10</v>
      </c>
      <c r="L686" s="21" t="s">
        <v>933</v>
      </c>
      <c r="M686" s="16">
        <v>1</v>
      </c>
      <c r="N686" s="17" t="str">
        <f>+VLOOKUP(A686,[1]Datos!A$2:H$2884,5,FALSE)</f>
        <v>N/A</v>
      </c>
      <c r="O686" s="17" t="str">
        <f>+VLOOKUP(A686,[1]Datos!A$2:H$2884,6,FALSE)</f>
        <v>N/A</v>
      </c>
      <c r="P686" s="18">
        <f>+VLOOKUP(A686,[1]Datos!A$2:H$2884,7,FALSE)</f>
        <v>1</v>
      </c>
      <c r="Q686" s="19" t="str">
        <f>+VLOOKUP(A686,[1]Datos!A$2:H$2884,8,FALSE)</f>
        <v>Dentro del proceso de viabilización de la oferta en 2022, se caracterizan los EE para 2023</v>
      </c>
    </row>
    <row r="687" spans="1:19" ht="45" x14ac:dyDescent="0.25">
      <c r="A687" s="1" t="str">
        <f t="shared" si="31"/>
        <v>2020003050089AyAT orienta vocac y proyec vida</v>
      </c>
      <c r="B687" s="5" t="s">
        <v>928</v>
      </c>
      <c r="C687" s="21" t="s">
        <v>970</v>
      </c>
      <c r="D687" s="20">
        <v>2020003050089</v>
      </c>
      <c r="E687" s="21" t="s">
        <v>971</v>
      </c>
      <c r="F687" s="5" t="s">
        <v>972</v>
      </c>
      <c r="G687" s="21" t="s">
        <v>975</v>
      </c>
      <c r="H687" s="1">
        <v>1</v>
      </c>
      <c r="I687" s="15">
        <f t="shared" si="33"/>
        <v>0.9</v>
      </c>
      <c r="J687" s="21" t="s">
        <v>27</v>
      </c>
      <c r="K687" s="21">
        <v>10</v>
      </c>
      <c r="L687" s="21" t="s">
        <v>933</v>
      </c>
      <c r="M687" s="16">
        <v>0.5</v>
      </c>
      <c r="N687" s="17" t="str">
        <f>+VLOOKUP(A687,[1]Datos!A$2:H$2884,5,FALSE)</f>
        <v>01.02.2023</v>
      </c>
      <c r="O687" s="17" t="str">
        <f>+VLOOKUP(A687,[1]Datos!A$2:H$2884,6,FALSE)</f>
        <v>02.11.2023</v>
      </c>
      <c r="P687" s="18">
        <f>+VLOOKUP(A687,[1]Datos!A$2:H$2884,7,FALSE)</f>
        <v>0.9</v>
      </c>
      <c r="Q687" s="19" t="str">
        <f>+VLOOKUP(A687,[1]Datos!A$2:H$2884,8,FALSE)</f>
        <v>Estas se realizan por oferta y por demanda.</v>
      </c>
    </row>
    <row r="688" spans="1:19" ht="45" x14ac:dyDescent="0.25">
      <c r="A688" s="1" t="str">
        <f t="shared" si="31"/>
        <v>2020003050089AyAT formulaci actualización estrate</v>
      </c>
      <c r="B688" s="5" t="s">
        <v>928</v>
      </c>
      <c r="C688" s="21" t="s">
        <v>970</v>
      </c>
      <c r="D688" s="20">
        <v>2020003050089</v>
      </c>
      <c r="E688" s="21" t="s">
        <v>971</v>
      </c>
      <c r="F688" s="5" t="s">
        <v>972</v>
      </c>
      <c r="G688" s="21" t="s">
        <v>976</v>
      </c>
      <c r="H688" s="1">
        <v>1</v>
      </c>
      <c r="I688" s="15">
        <f t="shared" si="33"/>
        <v>0.9</v>
      </c>
      <c r="J688" s="21" t="s">
        <v>27</v>
      </c>
      <c r="K688" s="21">
        <v>10</v>
      </c>
      <c r="L688" s="21" t="s">
        <v>933</v>
      </c>
      <c r="M688" s="16">
        <v>0.5</v>
      </c>
      <c r="N688" s="17" t="str">
        <f>+VLOOKUP(A688,[1]Datos!A$2:H$2884,5,FALSE)</f>
        <v>01.02.2023</v>
      </c>
      <c r="O688" s="17" t="str">
        <f>+VLOOKUP(A688,[1]Datos!A$2:H$2884,6,FALSE)</f>
        <v>02.11.2023</v>
      </c>
      <c r="P688" s="18">
        <f>+VLOOKUP(A688,[1]Datos!A$2:H$2884,7,FALSE)</f>
        <v>0.9</v>
      </c>
      <c r="Q688" s="19" t="str">
        <f>+VLOOKUP(A688,[1]Datos!A$2:H$2884,8,FALSE)</f>
        <v>Estas se realizan por oferta y por demanda.</v>
      </c>
    </row>
    <row r="689" spans="1:19" ht="60" x14ac:dyDescent="0.25">
      <c r="A689" s="1" t="str">
        <f t="shared" si="31"/>
        <v>2020003050089Difusión y convocatoria</v>
      </c>
      <c r="B689" s="1" t="s">
        <v>928</v>
      </c>
      <c r="C689" s="21" t="s">
        <v>970</v>
      </c>
      <c r="D689" s="20">
        <v>2020003050089</v>
      </c>
      <c r="E689" s="5" t="s">
        <v>971</v>
      </c>
      <c r="F689" s="1" t="s">
        <v>972</v>
      </c>
      <c r="G689" s="16" t="s">
        <v>977</v>
      </c>
      <c r="H689" s="1">
        <v>1</v>
      </c>
      <c r="I689" s="15">
        <f t="shared" si="33"/>
        <v>0.9</v>
      </c>
      <c r="J689" s="1" t="s">
        <v>27</v>
      </c>
      <c r="K689" s="1">
        <v>8</v>
      </c>
      <c r="L689" s="1" t="s">
        <v>978</v>
      </c>
      <c r="M689" s="16">
        <v>0.5</v>
      </c>
      <c r="N689" s="17" t="str">
        <f>+VLOOKUP(A689,[1]Datos!A$2:H$2884,5,FALSE)</f>
        <v>01.02.2023</v>
      </c>
      <c r="O689" s="17" t="str">
        <f>+VLOOKUP(A689,[1]Datos!A$2:H$2884,6,FALSE)</f>
        <v>02.11.2023</v>
      </c>
      <c r="P689" s="18">
        <f>+VLOOKUP(A689,[1]Datos!A$2:H$2884,7,FALSE)</f>
        <v>0.9</v>
      </c>
      <c r="Q689" s="19" t="str">
        <f>+VLOOKUP(A689,[1]Datos!A$2:H$2884,8,FALSE)</f>
        <v>Esta actividad se desarrolla de manera paulatina durante el año a través del SENA sin recursos de la Secretaría de Educación de Antioquia. Corresponde a el Análisis de oferta - demanda por parte del SENA para llevar la formación técnica a los EE</v>
      </c>
    </row>
    <row r="690" spans="1:19" ht="195" x14ac:dyDescent="0.25">
      <c r="A690" s="1" t="str">
        <f t="shared" si="31"/>
        <v>2020003050089Acompañamiento psicosocial actores</v>
      </c>
      <c r="B690" s="1" t="s">
        <v>928</v>
      </c>
      <c r="C690" s="21" t="s">
        <v>970</v>
      </c>
      <c r="D690" s="20">
        <v>2020003050089</v>
      </c>
      <c r="E690" s="5" t="s">
        <v>971</v>
      </c>
      <c r="F690" s="1" t="s">
        <v>972</v>
      </c>
      <c r="G690" s="16" t="s">
        <v>979</v>
      </c>
      <c r="H690" s="1">
        <v>1</v>
      </c>
      <c r="I690" s="15">
        <f t="shared" si="33"/>
        <v>0.5714285714285714</v>
      </c>
      <c r="J690" s="1" t="s">
        <v>27</v>
      </c>
      <c r="K690" s="1">
        <v>12</v>
      </c>
      <c r="L690" s="1" t="s">
        <v>28</v>
      </c>
      <c r="M690" s="16">
        <v>0.2857142857142857</v>
      </c>
      <c r="N690" s="17" t="str">
        <f>+VLOOKUP(A690,[1]Datos!A$2:H$2884,5,FALSE)</f>
        <v>01.01.2023</v>
      </c>
      <c r="O690" s="17" t="str">
        <f>+VLOOKUP(A690,[1]Datos!A$2:H$2884,6,FALSE)</f>
        <v>15.12.2023</v>
      </c>
      <c r="P690" s="18">
        <f>+VLOOKUP(A690,[1]Datos!A$2:H$2884,7,FALSE)</f>
        <v>0.5714285714285714</v>
      </c>
      <c r="Q690" s="19" t="str">
        <f>+VLOOKUP(A690,[1]Datos!A$2:H$2884,8,FALSE)</f>
        <v>El acompañamiento psicosocial a actores se realizado durante el primer semestre del 2023 a través del contrato 4600013954 celebrado con ESE Hospital Carismas por medio de un prórroga al contrato suscrito en 2022, cuyo objeto fue "Fortalecer las acciones para la prevención y promoción del ambiente psicosocial, el clima escolar y la convivencia en los establecimientos educativos de los municipios no certificados del Departamento de Antioquia, contribuyendo a la formación del ser, a la calidad de los procesos educativos, la prevención y atención de las situaciones que afectan la convivencia escolar" y que finalizó su ejecución el 15 de marzo de 2023. Actualmente se suscribió el contrato 4600015933 con la Universidad de Antioquia el 11 de julio de 2023 con vigencia hasta el 15 de diciembre del presente año</v>
      </c>
    </row>
    <row r="691" spans="1:19" ht="60" x14ac:dyDescent="0.25">
      <c r="A691" s="1" t="str">
        <f t="shared" si="31"/>
        <v>2020003050089Articular acciones con comuni educa</v>
      </c>
      <c r="B691" s="1" t="s">
        <v>928</v>
      </c>
      <c r="C691" s="21" t="s">
        <v>970</v>
      </c>
      <c r="D691" s="20">
        <v>2020003050089</v>
      </c>
      <c r="E691" s="5" t="s">
        <v>971</v>
      </c>
      <c r="F691" s="1" t="s">
        <v>972</v>
      </c>
      <c r="G691" s="16" t="s">
        <v>980</v>
      </c>
      <c r="H691" s="1">
        <v>1</v>
      </c>
      <c r="I691" s="15">
        <f t="shared" si="33"/>
        <v>0.81818181818181823</v>
      </c>
      <c r="J691" s="1" t="s">
        <v>27</v>
      </c>
      <c r="K691" s="1">
        <v>12</v>
      </c>
      <c r="L691" s="1" t="s">
        <v>28</v>
      </c>
      <c r="M691" s="16">
        <v>0.5</v>
      </c>
      <c r="N691" s="17" t="str">
        <f>+VLOOKUP(A691,[1]Datos!A$2:H$2884,5,FALSE)</f>
        <v>01.01.2023</v>
      </c>
      <c r="O691" s="17" t="str">
        <f>+VLOOKUP(A691,[1]Datos!A$2:H$2884,6,FALSE)</f>
        <v>02.12.2023</v>
      </c>
      <c r="P691" s="18">
        <f>+VLOOKUP(A691,[1]Datos!A$2:H$2884,7,FALSE)</f>
        <v>0.81818181818181823</v>
      </c>
      <c r="Q691" s="19" t="str">
        <f>+VLOOKUP(A691,[1]Datos!A$2:H$2884,8,FALSE)</f>
        <v>Esta actividad se desarrolla de manera paulatina durante el año a través del SENA sin recursos de la Secretaría de Educación de Antioquia. Corresponde a el Análisis de oferta - demanda por parte del SENA para llevar la formación técnica a los EE</v>
      </c>
    </row>
    <row r="692" spans="1:19" ht="45" x14ac:dyDescent="0.25">
      <c r="A692" s="1" t="str">
        <f t="shared" si="31"/>
        <v>2020003050090Adquisición de licencias</v>
      </c>
      <c r="B692" s="5" t="s">
        <v>928</v>
      </c>
      <c r="C692" s="21" t="s">
        <v>981</v>
      </c>
      <c r="D692" s="20">
        <v>2020003050090</v>
      </c>
      <c r="E692" s="21" t="s">
        <v>982</v>
      </c>
      <c r="F692" s="5" t="s">
        <v>983</v>
      </c>
      <c r="G692" s="21" t="s">
        <v>984</v>
      </c>
      <c r="H692" s="1">
        <v>1</v>
      </c>
      <c r="I692" s="15">
        <f t="shared" si="33"/>
        <v>0</v>
      </c>
      <c r="J692" s="21" t="s">
        <v>27</v>
      </c>
      <c r="K692" s="21">
        <v>12</v>
      </c>
      <c r="L692" s="21" t="s">
        <v>28</v>
      </c>
      <c r="M692" s="16">
        <v>0</v>
      </c>
      <c r="N692" s="17" t="str">
        <f>+VLOOKUP(A692,[1]Datos!A$2:H$2884,5,FALSE)</f>
        <v>01.01.2023</v>
      </c>
      <c r="O692" s="17" t="str">
        <f>+VLOOKUP(A692,[1]Datos!A$2:H$2884,6,FALSE)</f>
        <v>31.09.2023</v>
      </c>
      <c r="P692" s="18">
        <f>+VLOOKUP(A692,[1]Datos!A$2:H$2884,7,FALSE)</f>
        <v>0</v>
      </c>
      <c r="Q692" s="19">
        <f>+VLOOKUP(A692,[1]Datos!A$2:H$2884,8,FALSE)</f>
        <v>0</v>
      </c>
      <c r="R692" s="36">
        <v>1581609409</v>
      </c>
      <c r="S692" s="36">
        <v>350803546</v>
      </c>
    </row>
    <row r="693" spans="1:19" ht="45" x14ac:dyDescent="0.25">
      <c r="A693" s="1" t="str">
        <f t="shared" si="31"/>
        <v>2020003050090Reposición equipos de computo secretaría</v>
      </c>
      <c r="B693" s="5" t="s">
        <v>928</v>
      </c>
      <c r="C693" s="21" t="s">
        <v>981</v>
      </c>
      <c r="D693" s="20">
        <v>2020003050090</v>
      </c>
      <c r="E693" s="21" t="s">
        <v>982</v>
      </c>
      <c r="F693" s="5" t="s">
        <v>983</v>
      </c>
      <c r="G693" s="21" t="s">
        <v>985</v>
      </c>
      <c r="H693" s="1">
        <v>1</v>
      </c>
      <c r="I693" s="15">
        <f t="shared" si="33"/>
        <v>0</v>
      </c>
      <c r="J693" s="21" t="s">
        <v>27</v>
      </c>
      <c r="K693" s="21">
        <v>12</v>
      </c>
      <c r="L693" s="21" t="s">
        <v>28</v>
      </c>
      <c r="M693" s="16">
        <v>0</v>
      </c>
      <c r="N693" s="17" t="str">
        <f>+VLOOKUP(A693,[1]Datos!A$2:H$2884,5,FALSE)</f>
        <v>01.01.2023</v>
      </c>
      <c r="O693" s="17" t="str">
        <f>+VLOOKUP(A693,[1]Datos!A$2:H$2884,6,FALSE)</f>
        <v>31.09.2023</v>
      </c>
      <c r="P693" s="18">
        <f>+VLOOKUP(A693,[1]Datos!A$2:H$2884,7,FALSE)</f>
        <v>0</v>
      </c>
      <c r="Q693" s="19">
        <f>+VLOOKUP(A693,[1]Datos!A$2:H$2884,8,FALSE)</f>
        <v>0</v>
      </c>
    </row>
    <row r="694" spans="1:19" ht="45" x14ac:dyDescent="0.25">
      <c r="A694" s="1" t="str">
        <f t="shared" si="31"/>
        <v>2020003050090Desar tecno Sist infor platafor program</v>
      </c>
      <c r="B694" s="5" t="s">
        <v>928</v>
      </c>
      <c r="C694" s="21" t="s">
        <v>981</v>
      </c>
      <c r="D694" s="20">
        <v>2020003050090</v>
      </c>
      <c r="E694" s="21" t="s">
        <v>982</v>
      </c>
      <c r="F694" s="5" t="s">
        <v>983</v>
      </c>
      <c r="G694" s="21" t="s">
        <v>986</v>
      </c>
      <c r="H694" s="1">
        <v>1</v>
      </c>
      <c r="I694" s="15">
        <f t="shared" si="33"/>
        <v>0.75</v>
      </c>
      <c r="J694" s="21" t="s">
        <v>27</v>
      </c>
      <c r="K694" s="21">
        <v>11</v>
      </c>
      <c r="L694" s="21" t="s">
        <v>28</v>
      </c>
      <c r="M694" s="16">
        <v>0.63</v>
      </c>
      <c r="N694" s="17" t="str">
        <f>+VLOOKUP(A694,[1]Datos!A$2:H$2884,5,FALSE)</f>
        <v>01.01.2023</v>
      </c>
      <c r="O694" s="17" t="str">
        <f>+VLOOKUP(A694,[1]Datos!A$2:H$2884,6,FALSE)</f>
        <v>31.09.2023</v>
      </c>
      <c r="P694" s="18">
        <f>+VLOOKUP(A694,[1]Datos!A$2:H$2884,7,FALSE)</f>
        <v>0.75</v>
      </c>
      <c r="Q694" s="19" t="str">
        <f>+VLOOKUP(A694,[1]Datos!A$2:H$2884,8,FALSE)</f>
        <v>Nuevos modulos en SISEDUCA</v>
      </c>
    </row>
    <row r="695" spans="1:19" ht="45" x14ac:dyDescent="0.25">
      <c r="A695" s="1" t="str">
        <f t="shared" si="31"/>
        <v>2020003050090Apoyo Profesional</v>
      </c>
      <c r="B695" s="5" t="s">
        <v>928</v>
      </c>
      <c r="C695" s="21" t="s">
        <v>981</v>
      </c>
      <c r="D695" s="20">
        <v>2020003050090</v>
      </c>
      <c r="E695" s="21" t="s">
        <v>982</v>
      </c>
      <c r="F695" s="5" t="s">
        <v>983</v>
      </c>
      <c r="G695" s="21" t="s">
        <v>987</v>
      </c>
      <c r="H695" s="1">
        <v>1</v>
      </c>
      <c r="I695" s="15">
        <f t="shared" si="33"/>
        <v>0.75</v>
      </c>
      <c r="J695" s="21" t="s">
        <v>27</v>
      </c>
      <c r="K695" s="21">
        <v>11</v>
      </c>
      <c r="L695" s="21" t="s">
        <v>28</v>
      </c>
      <c r="M695" s="16">
        <v>0.63</v>
      </c>
      <c r="N695" s="17" t="str">
        <f>+VLOOKUP(A695,[1]Datos!A$2:H$2884,5,FALSE)</f>
        <v>01.01.2023</v>
      </c>
      <c r="O695" s="17" t="str">
        <f>+VLOOKUP(A695,[1]Datos!A$2:H$2884,6,FALSE)</f>
        <v>31.09.2023</v>
      </c>
      <c r="P695" s="18">
        <f>+VLOOKUP(A695,[1]Datos!A$2:H$2884,7,FALSE)</f>
        <v>0.75</v>
      </c>
      <c r="Q695" s="19" t="str">
        <f>+VLOOKUP(A695,[1]Datos!A$2:H$2884,8,FALSE)</f>
        <v xml:space="preserve">Contratos de prestación de servicios. </v>
      </c>
    </row>
    <row r="696" spans="1:19" ht="45" x14ac:dyDescent="0.25">
      <c r="A696" s="1" t="str">
        <f t="shared" si="31"/>
        <v>2020003050090Implemen técnic anális explotac datos</v>
      </c>
      <c r="B696" s="5" t="s">
        <v>928</v>
      </c>
      <c r="C696" s="21" t="s">
        <v>981</v>
      </c>
      <c r="D696" s="20">
        <v>2020003050090</v>
      </c>
      <c r="E696" s="21" t="s">
        <v>982</v>
      </c>
      <c r="F696" s="5" t="s">
        <v>983</v>
      </c>
      <c r="G696" s="21" t="s">
        <v>988</v>
      </c>
      <c r="H696" s="1">
        <v>1</v>
      </c>
      <c r="I696" s="15">
        <f t="shared" si="33"/>
        <v>0.75</v>
      </c>
      <c r="J696" s="21" t="s">
        <v>27</v>
      </c>
      <c r="K696" s="21">
        <v>12</v>
      </c>
      <c r="L696" s="21" t="s">
        <v>28</v>
      </c>
      <c r="M696" s="16">
        <v>0.5</v>
      </c>
      <c r="N696" s="17" t="str">
        <f>+VLOOKUP(A696,[1]Datos!A$2:H$2884,5,FALSE)</f>
        <v>01.01.2023</v>
      </c>
      <c r="O696" s="17" t="str">
        <f>+VLOOKUP(A696,[1]Datos!A$2:H$2884,6,FALSE)</f>
        <v>31.09.2023</v>
      </c>
      <c r="P696" s="18">
        <f>+VLOOKUP(A696,[1]Datos!A$2:H$2884,7,FALSE)</f>
        <v>0.75</v>
      </c>
      <c r="Q696" s="19" t="str">
        <f>+VLOOKUP(A696,[1]Datos!A$2:H$2884,8,FALSE)</f>
        <v>Seguimiento PI</v>
      </c>
    </row>
    <row r="697" spans="1:19" ht="45" x14ac:dyDescent="0.25">
      <c r="A697" s="1" t="str">
        <f t="shared" si="31"/>
        <v>2020003050090Evaluaciones y publicaciones</v>
      </c>
      <c r="B697" s="5" t="s">
        <v>928</v>
      </c>
      <c r="C697" s="21" t="s">
        <v>981</v>
      </c>
      <c r="D697" s="20">
        <v>2020003050090</v>
      </c>
      <c r="E697" s="21" t="s">
        <v>982</v>
      </c>
      <c r="F697" s="5" t="s">
        <v>983</v>
      </c>
      <c r="G697" s="21" t="s">
        <v>989</v>
      </c>
      <c r="H697" s="1">
        <v>1</v>
      </c>
      <c r="I697" s="15">
        <f t="shared" si="33"/>
        <v>0.9</v>
      </c>
      <c r="J697" s="21" t="s">
        <v>27</v>
      </c>
      <c r="K697" s="21">
        <v>12</v>
      </c>
      <c r="L697" s="21" t="s">
        <v>28</v>
      </c>
      <c r="M697" s="16">
        <v>0.5</v>
      </c>
      <c r="N697" s="17" t="str">
        <f>+VLOOKUP(A697,[1]Datos!A$2:H$2884,5,FALSE)</f>
        <v>01.01.2023</v>
      </c>
      <c r="O697" s="17" t="str">
        <f>+VLOOKUP(A697,[1]Datos!A$2:H$2884,6,FALSE)</f>
        <v>31.09.2023</v>
      </c>
      <c r="P697" s="18">
        <f>+VLOOKUP(A697,[1]Datos!A$2:H$2884,7,FALSE)</f>
        <v>0.9</v>
      </c>
      <c r="Q697" s="19" t="str">
        <f>+VLOOKUP(A697,[1]Datos!A$2:H$2884,8,FALSE)</f>
        <v>Caracterización y Perfíl del Sector Educativo</v>
      </c>
    </row>
    <row r="698" spans="1:19" ht="60" x14ac:dyDescent="0.25">
      <c r="A698" s="1" t="str">
        <f t="shared" si="31"/>
        <v>2020003050091Conectividad ciudadelas educ</v>
      </c>
      <c r="B698" s="5" t="s">
        <v>928</v>
      </c>
      <c r="C698" s="21" t="s">
        <v>990</v>
      </c>
      <c r="D698" s="20">
        <v>2020003050091</v>
      </c>
      <c r="E698" s="21" t="s">
        <v>991</v>
      </c>
      <c r="F698" s="5" t="s">
        <v>992</v>
      </c>
      <c r="G698" s="21" t="s">
        <v>993</v>
      </c>
      <c r="H698" s="1">
        <v>1</v>
      </c>
      <c r="I698" s="15">
        <f t="shared" si="33"/>
        <v>0.6</v>
      </c>
      <c r="J698" s="21" t="s">
        <v>27</v>
      </c>
      <c r="K698" s="21">
        <v>10</v>
      </c>
      <c r="L698" s="21" t="s">
        <v>933</v>
      </c>
      <c r="M698" s="16">
        <v>0.8</v>
      </c>
      <c r="N698" s="17">
        <f>+VLOOKUP(A698,[1]Datos!A$2:H$2884,5,FALSE)</f>
        <v>44998</v>
      </c>
      <c r="O698" s="17">
        <f>+VLOOKUP(A698,[1]Datos!A$2:H$2884,6,FALSE)</f>
        <v>45265</v>
      </c>
      <c r="P698" s="18">
        <f>+VLOOKUP(A698,[1]Datos!A$2:H$2884,7,FALSE)</f>
        <v>0.6</v>
      </c>
      <c r="Q698" s="19">
        <f>+VLOOKUP(A698,[1]Datos!A$2:H$2884,8,FALSE)</f>
        <v>0</v>
      </c>
      <c r="R698" s="36">
        <v>16271920582</v>
      </c>
      <c r="S698" s="36">
        <v>3459822480</v>
      </c>
    </row>
    <row r="699" spans="1:19" ht="60" x14ac:dyDescent="0.25">
      <c r="A699" s="1" t="str">
        <f t="shared" si="31"/>
        <v>2020003050091Conectividad parques educativos</v>
      </c>
      <c r="B699" s="5" t="s">
        <v>928</v>
      </c>
      <c r="C699" s="21" t="s">
        <v>990</v>
      </c>
      <c r="D699" s="20">
        <v>2020003050091</v>
      </c>
      <c r="E699" s="21" t="s">
        <v>991</v>
      </c>
      <c r="F699" s="5" t="s">
        <v>992</v>
      </c>
      <c r="G699" s="21" t="s">
        <v>994</v>
      </c>
      <c r="H699" s="1">
        <v>1</v>
      </c>
      <c r="I699" s="15">
        <f t="shared" si="33"/>
        <v>0.6</v>
      </c>
      <c r="J699" s="21" t="s">
        <v>27</v>
      </c>
      <c r="K699" s="21">
        <v>10</v>
      </c>
      <c r="L699" s="21" t="s">
        <v>933</v>
      </c>
      <c r="M699" s="16">
        <v>0.9</v>
      </c>
      <c r="N699" s="17">
        <f>+VLOOKUP(A699,[1]Datos!A$2:H$2884,5,FALSE)</f>
        <v>44998</v>
      </c>
      <c r="O699" s="17">
        <f>+VLOOKUP(A699,[1]Datos!A$2:H$2884,6,FALSE)</f>
        <v>45265</v>
      </c>
      <c r="P699" s="18">
        <f>+VLOOKUP(A699,[1]Datos!A$2:H$2884,7,FALSE)</f>
        <v>0.6</v>
      </c>
      <c r="Q699" s="19">
        <f>+VLOOKUP(A699,[1]Datos!A$2:H$2884,8,FALSE)</f>
        <v>0</v>
      </c>
    </row>
    <row r="700" spans="1:19" ht="60" x14ac:dyDescent="0.25">
      <c r="A700" s="1" t="str">
        <f t="shared" si="31"/>
        <v>2020003050091Conectividad sedes urbanas</v>
      </c>
      <c r="B700" s="5" t="s">
        <v>928</v>
      </c>
      <c r="C700" s="21" t="s">
        <v>990</v>
      </c>
      <c r="D700" s="20">
        <v>2020003050091</v>
      </c>
      <c r="E700" s="21" t="s">
        <v>991</v>
      </c>
      <c r="F700" s="5" t="s">
        <v>992</v>
      </c>
      <c r="G700" s="21" t="s">
        <v>995</v>
      </c>
      <c r="H700" s="1">
        <v>1</v>
      </c>
      <c r="I700" s="15">
        <f t="shared" si="33"/>
        <v>0.6</v>
      </c>
      <c r="J700" s="21" t="s">
        <v>27</v>
      </c>
      <c r="K700" s="21">
        <v>10</v>
      </c>
      <c r="L700" s="21" t="s">
        <v>933</v>
      </c>
      <c r="M700" s="16">
        <v>0.9</v>
      </c>
      <c r="N700" s="17">
        <f>+VLOOKUP(A700,[1]Datos!A$2:H$2884,5,FALSE)</f>
        <v>44998</v>
      </c>
      <c r="O700" s="17">
        <f>+VLOOKUP(A700,[1]Datos!A$2:H$2884,6,FALSE)</f>
        <v>45265</v>
      </c>
      <c r="P700" s="18">
        <f>+VLOOKUP(A700,[1]Datos!A$2:H$2884,7,FALSE)</f>
        <v>0.6</v>
      </c>
      <c r="Q700" s="19">
        <f>+VLOOKUP(A700,[1]Datos!A$2:H$2884,8,FALSE)</f>
        <v>0</v>
      </c>
    </row>
    <row r="701" spans="1:19" ht="60" x14ac:dyDescent="0.25">
      <c r="A701" s="1" t="str">
        <f t="shared" si="31"/>
        <v>2020003050091Conectividad sedes rurales</v>
      </c>
      <c r="B701" s="5" t="s">
        <v>928</v>
      </c>
      <c r="C701" s="21" t="s">
        <v>990</v>
      </c>
      <c r="D701" s="20">
        <v>2020003050091</v>
      </c>
      <c r="E701" s="21" t="s">
        <v>991</v>
      </c>
      <c r="F701" s="5" t="s">
        <v>992</v>
      </c>
      <c r="G701" s="21" t="s">
        <v>996</v>
      </c>
      <c r="H701" s="1">
        <v>1</v>
      </c>
      <c r="I701" s="15">
        <f t="shared" si="33"/>
        <v>0.9</v>
      </c>
      <c r="J701" s="21" t="s">
        <v>27</v>
      </c>
      <c r="K701" s="21">
        <v>10</v>
      </c>
      <c r="L701" s="21" t="s">
        <v>933</v>
      </c>
      <c r="M701" s="16">
        <v>0.5</v>
      </c>
      <c r="N701" s="17">
        <f>+VLOOKUP(A701,[1]Datos!A$2:H$2884,5,FALSE)</f>
        <v>44869</v>
      </c>
      <c r="O701" s="17">
        <f>+VLOOKUP(A701,[1]Datos!A$2:H$2884,6,FALSE)</f>
        <v>45265</v>
      </c>
      <c r="P701" s="18">
        <f>+VLOOKUP(A701,[1]Datos!A$2:H$2884,7,FALSE)</f>
        <v>0.9</v>
      </c>
      <c r="Q701" s="19">
        <f>+VLOOKUP(A701,[1]Datos!A$2:H$2884,8,FALSE)</f>
        <v>0</v>
      </c>
    </row>
    <row r="702" spans="1:19" ht="105" x14ac:dyDescent="0.25">
      <c r="A702" s="1" t="str">
        <f t="shared" si="31"/>
        <v>2020003050092Seguimiento a radioeducación</v>
      </c>
      <c r="B702" s="5" t="s">
        <v>928</v>
      </c>
      <c r="C702" s="21" t="s">
        <v>997</v>
      </c>
      <c r="D702" s="20">
        <v>2020003050092</v>
      </c>
      <c r="E702" s="21" t="s">
        <v>998</v>
      </c>
      <c r="F702" s="5" t="s">
        <v>999</v>
      </c>
      <c r="G702" s="21" t="s">
        <v>1000</v>
      </c>
      <c r="H702" s="1">
        <v>1</v>
      </c>
      <c r="I702" s="15">
        <f t="shared" si="33"/>
        <v>0.81818181818181823</v>
      </c>
      <c r="J702" s="21" t="s">
        <v>27</v>
      </c>
      <c r="K702" s="21">
        <v>11</v>
      </c>
      <c r="L702" s="21" t="s">
        <v>72</v>
      </c>
      <c r="M702" s="16">
        <v>0.54545454545454541</v>
      </c>
      <c r="N702" s="17" t="str">
        <f>+VLOOKUP(A702,[1]Datos!A$2:H$2884,5,FALSE)</f>
        <v>01.02.2023</v>
      </c>
      <c r="O702" s="17" t="str">
        <f>+VLOOKUP(A702,[1]Datos!A$2:H$2884,6,FALSE)</f>
        <v>02.12.2023</v>
      </c>
      <c r="P702" s="18">
        <f>+VLOOKUP(A702,[1]Datos!A$2:H$2884,7,FALSE)</f>
        <v>0.81818181818181823</v>
      </c>
      <c r="Q702" s="19" t="str">
        <f>+VLOOKUP(A702,[1]Datos!A$2:H$2884,8,FALSE)</f>
        <v xml:space="preserve">Se ha hecho la difusión de los contenidos por medio de plataformas digitales. Los contenidos quedan alojados en spotify y en el portal Unidos a un Clic y en las redes de la secretaría de educación así se puede rastrear el número de reproducciones. </v>
      </c>
      <c r="R702" s="36">
        <v>850000000</v>
      </c>
      <c r="S702" s="36">
        <v>486721955</v>
      </c>
    </row>
    <row r="703" spans="1:19" ht="105" x14ac:dyDescent="0.25">
      <c r="A703" s="1" t="str">
        <f t="shared" si="31"/>
        <v>2020003050092Seguimiento a teleeducación</v>
      </c>
      <c r="B703" s="5" t="s">
        <v>928</v>
      </c>
      <c r="C703" s="21" t="s">
        <v>997</v>
      </c>
      <c r="D703" s="20">
        <v>2020003050092</v>
      </c>
      <c r="E703" s="21" t="s">
        <v>998</v>
      </c>
      <c r="F703" s="5" t="s">
        <v>999</v>
      </c>
      <c r="G703" s="21" t="s">
        <v>1001</v>
      </c>
      <c r="H703" s="1">
        <v>1</v>
      </c>
      <c r="I703" s="15">
        <f t="shared" si="33"/>
        <v>0.5</v>
      </c>
      <c r="J703" s="21" t="s">
        <v>27</v>
      </c>
      <c r="K703" s="21">
        <v>11</v>
      </c>
      <c r="L703" s="21" t="s">
        <v>72</v>
      </c>
      <c r="M703" s="16">
        <v>0</v>
      </c>
      <c r="N703" s="17" t="str">
        <f>+VLOOKUP(A703,[1]Datos!A$2:H$2884,5,FALSE)</f>
        <v>08.06.2023</v>
      </c>
      <c r="O703" s="17" t="str">
        <f>+VLOOKUP(A703,[1]Datos!A$2:H$2884,6,FALSE)</f>
        <v>08.11.2023</v>
      </c>
      <c r="P703" s="18">
        <f>+VLOOKUP(A703,[1]Datos!A$2:H$2884,7,FALSE)</f>
        <v>0.5</v>
      </c>
      <c r="Q703" s="19" t="str">
        <f>+VLOOKUP(A703,[1]Datos!A$2:H$2884,8,FALSE)</f>
        <v>Esta actividad inició con la firma del contrato 4600015602 suscrito con Teleantioquia</v>
      </c>
    </row>
    <row r="704" spans="1:19" ht="105" x14ac:dyDescent="0.25">
      <c r="A704" s="1" t="str">
        <f t="shared" si="31"/>
        <v>2020003050092Emisión de programas de radioeducación</v>
      </c>
      <c r="B704" s="5" t="s">
        <v>928</v>
      </c>
      <c r="C704" s="21" t="s">
        <v>997</v>
      </c>
      <c r="D704" s="20">
        <v>2020003050092</v>
      </c>
      <c r="E704" s="21" t="s">
        <v>998</v>
      </c>
      <c r="F704" s="5" t="s">
        <v>999</v>
      </c>
      <c r="G704" s="21" t="s">
        <v>1002</v>
      </c>
      <c r="H704" s="1">
        <v>1</v>
      </c>
      <c r="I704" s="15">
        <f t="shared" si="33"/>
        <v>0.81818181818181823</v>
      </c>
      <c r="J704" s="21" t="s">
        <v>27</v>
      </c>
      <c r="K704" s="21">
        <v>11</v>
      </c>
      <c r="L704" s="21" t="s">
        <v>72</v>
      </c>
      <c r="M704" s="16">
        <v>0.54545454545454541</v>
      </c>
      <c r="N704" s="17" t="str">
        <f>+VLOOKUP(A704,[1]Datos!A$2:H$2884,5,FALSE)</f>
        <v>01.02.2023</v>
      </c>
      <c r="O704" s="17" t="str">
        <f>+VLOOKUP(A704,[1]Datos!A$2:H$2884,6,FALSE)</f>
        <v>02.12.2023</v>
      </c>
      <c r="P704" s="18">
        <f>+VLOOKUP(A704,[1]Datos!A$2:H$2884,7,FALSE)</f>
        <v>0.81818181818181823</v>
      </c>
      <c r="Q704" s="19" t="str">
        <f>+VLOOKUP(A704,[1]Datos!A$2:H$2884,8,FALSE)</f>
        <v xml:space="preserve">Se ha hecho la difusión de los contenidos por medio de plataformas digitales. Los contenidos quedan alojados en spotify y en el portal Unidos a un Clic y en las redes de la secretaría de educación así se puede rastrear el número de reproducciones. </v>
      </c>
    </row>
    <row r="705" spans="1:19" ht="105" x14ac:dyDescent="0.25">
      <c r="A705" s="1" t="str">
        <f t="shared" si="31"/>
        <v>2020003050092Emisión de programas de teleeducación</v>
      </c>
      <c r="B705" s="5" t="s">
        <v>928</v>
      </c>
      <c r="C705" s="21" t="s">
        <v>997</v>
      </c>
      <c r="D705" s="20">
        <v>2020003050092</v>
      </c>
      <c r="E705" s="21" t="s">
        <v>998</v>
      </c>
      <c r="F705" s="5" t="s">
        <v>999</v>
      </c>
      <c r="G705" s="21" t="s">
        <v>1003</v>
      </c>
      <c r="H705" s="1">
        <v>1</v>
      </c>
      <c r="I705" s="15">
        <f t="shared" si="33"/>
        <v>0.5</v>
      </c>
      <c r="J705" s="21" t="s">
        <v>27</v>
      </c>
      <c r="K705" s="21">
        <v>11</v>
      </c>
      <c r="L705" s="21" t="s">
        <v>72</v>
      </c>
      <c r="M705" s="16">
        <v>0</v>
      </c>
      <c r="N705" s="17" t="str">
        <f>+VLOOKUP(A705,[1]Datos!A$2:H$2884,5,FALSE)</f>
        <v>08.06.2023</v>
      </c>
      <c r="O705" s="17" t="str">
        <f>+VLOOKUP(A705,[1]Datos!A$2:H$2884,6,FALSE)</f>
        <v>08.11.2023</v>
      </c>
      <c r="P705" s="18">
        <f>+VLOOKUP(A705,[1]Datos!A$2:H$2884,7,FALSE)</f>
        <v>0.5</v>
      </c>
      <c r="Q705" s="19" t="str">
        <f>+VLOOKUP(A705,[1]Datos!A$2:H$2884,8,FALSE)</f>
        <v>Esta actividad inició con la firma del contrato 4600015602 suscrito con Teleantioquia</v>
      </c>
    </row>
    <row r="706" spans="1:19" ht="105" x14ac:dyDescent="0.25">
      <c r="A706" s="1" t="str">
        <f t="shared" si="31"/>
        <v>2020003050092Producción programas de radioeducación</v>
      </c>
      <c r="B706" s="5" t="s">
        <v>928</v>
      </c>
      <c r="C706" s="21" t="s">
        <v>997</v>
      </c>
      <c r="D706" s="20">
        <v>2020003050092</v>
      </c>
      <c r="E706" s="21" t="s">
        <v>998</v>
      </c>
      <c r="F706" s="5" t="s">
        <v>999</v>
      </c>
      <c r="G706" s="21" t="s">
        <v>1004</v>
      </c>
      <c r="H706" s="1">
        <v>1</v>
      </c>
      <c r="I706" s="15">
        <f t="shared" si="33"/>
        <v>0.81818181818181823</v>
      </c>
      <c r="J706" s="21" t="s">
        <v>27</v>
      </c>
      <c r="K706" s="21">
        <v>11</v>
      </c>
      <c r="L706" s="21" t="s">
        <v>72</v>
      </c>
      <c r="M706" s="16">
        <v>0</v>
      </c>
      <c r="N706" s="17" t="str">
        <f>+VLOOKUP(A706,[1]Datos!A$2:H$2884,5,FALSE)</f>
        <v>01.02.2023</v>
      </c>
      <c r="O706" s="17" t="str">
        <f>+VLOOKUP(A706,[1]Datos!A$2:H$2884,6,FALSE)</f>
        <v>02.12.2023</v>
      </c>
      <c r="P706" s="18">
        <f>+VLOOKUP(A706,[1]Datos!A$2:H$2884,7,FALSE)</f>
        <v>0.81818181818181823</v>
      </c>
      <c r="Q706" s="19" t="str">
        <f>+VLOOKUP(A706,[1]Datos!A$2:H$2884,8,FALSE)</f>
        <v>La producción de los programas de radio se desarrollan de manera constante</v>
      </c>
    </row>
    <row r="707" spans="1:19" ht="105" x14ac:dyDescent="0.25">
      <c r="A707" s="1" t="str">
        <f t="shared" si="31"/>
        <v>2020003050092Producción programas de teleeducación</v>
      </c>
      <c r="B707" s="5" t="s">
        <v>928</v>
      </c>
      <c r="C707" s="21" t="s">
        <v>997</v>
      </c>
      <c r="D707" s="20">
        <v>2020003050092</v>
      </c>
      <c r="E707" s="21" t="s">
        <v>998</v>
      </c>
      <c r="F707" s="5" t="s">
        <v>999</v>
      </c>
      <c r="G707" s="21" t="s">
        <v>1005</v>
      </c>
      <c r="H707" s="1">
        <v>1</v>
      </c>
      <c r="I707" s="15">
        <f t="shared" si="33"/>
        <v>0.5</v>
      </c>
      <c r="J707" s="21" t="s">
        <v>27</v>
      </c>
      <c r="K707" s="21">
        <v>11</v>
      </c>
      <c r="L707" s="21" t="s">
        <v>72</v>
      </c>
      <c r="M707" s="16">
        <v>0.2</v>
      </c>
      <c r="N707" s="17" t="str">
        <f>+VLOOKUP(A707,[1]Datos!A$2:H$2884,5,FALSE)</f>
        <v>08.06.2023</v>
      </c>
      <c r="O707" s="17" t="str">
        <f>+VLOOKUP(A707,[1]Datos!A$2:H$2884,6,FALSE)</f>
        <v>08.11.2023</v>
      </c>
      <c r="P707" s="18">
        <f>+VLOOKUP(A707,[1]Datos!A$2:H$2884,7,FALSE)</f>
        <v>0.5</v>
      </c>
      <c r="Q707" s="19" t="str">
        <f>+VLOOKUP(A707,[1]Datos!A$2:H$2884,8,FALSE)</f>
        <v>La producción de los programas de televisión se desarrollan de manera constante</v>
      </c>
    </row>
    <row r="708" spans="1:19" ht="105" x14ac:dyDescent="0.25">
      <c r="A708" s="1" t="str">
        <f t="shared" si="31"/>
        <v>2020003050092Diseño pedagógico para radioeducación</v>
      </c>
      <c r="B708" s="5" t="s">
        <v>928</v>
      </c>
      <c r="C708" s="21" t="s">
        <v>997</v>
      </c>
      <c r="D708" s="20">
        <v>2020003050092</v>
      </c>
      <c r="E708" s="21" t="s">
        <v>998</v>
      </c>
      <c r="F708" s="5" t="s">
        <v>999</v>
      </c>
      <c r="G708" s="21" t="s">
        <v>1006</v>
      </c>
      <c r="H708" s="1">
        <v>1</v>
      </c>
      <c r="I708" s="15">
        <f t="shared" si="33"/>
        <v>0.81818181818181823</v>
      </c>
      <c r="J708" s="21" t="s">
        <v>27</v>
      </c>
      <c r="K708" s="21">
        <v>11</v>
      </c>
      <c r="L708" s="21" t="s">
        <v>72</v>
      </c>
      <c r="M708" s="16">
        <v>0</v>
      </c>
      <c r="N708" s="17" t="str">
        <f>+VLOOKUP(A708,[1]Datos!A$2:H$2884,5,FALSE)</f>
        <v>01.02.2023</v>
      </c>
      <c r="O708" s="17" t="str">
        <f>+VLOOKUP(A708,[1]Datos!A$2:H$2884,6,FALSE)</f>
        <v>02.12.2023</v>
      </c>
      <c r="P708" s="18">
        <f>+VLOOKUP(A708,[1]Datos!A$2:H$2884,7,FALSE)</f>
        <v>0.81818181818181823</v>
      </c>
      <c r="Q708" s="19" t="str">
        <f>+VLOOKUP(A708,[1]Datos!A$2:H$2884,8,FALSE)</f>
        <v>El diseño pedagógico de los programas de radio se desarrollan de manera constante</v>
      </c>
    </row>
    <row r="709" spans="1:19" ht="105" x14ac:dyDescent="0.25">
      <c r="A709" s="1" t="str">
        <f t="shared" si="31"/>
        <v>2020003050092Diseño pedagógico para teleeducación</v>
      </c>
      <c r="B709" s="5" t="s">
        <v>928</v>
      </c>
      <c r="C709" s="21" t="s">
        <v>997</v>
      </c>
      <c r="D709" s="20">
        <v>2020003050092</v>
      </c>
      <c r="E709" s="21" t="s">
        <v>998</v>
      </c>
      <c r="F709" s="5" t="s">
        <v>999</v>
      </c>
      <c r="G709" s="21" t="s">
        <v>1007</v>
      </c>
      <c r="H709" s="1">
        <v>1</v>
      </c>
      <c r="I709" s="15">
        <f t="shared" si="33"/>
        <v>0.5</v>
      </c>
      <c r="J709" s="21" t="s">
        <v>27</v>
      </c>
      <c r="K709" s="21">
        <v>11</v>
      </c>
      <c r="L709" s="21" t="s">
        <v>72</v>
      </c>
      <c r="M709" s="16">
        <v>0.2</v>
      </c>
      <c r="N709" s="17" t="str">
        <f>+VLOOKUP(A709,[1]Datos!A$2:H$2884,5,FALSE)</f>
        <v>08.06.2023</v>
      </c>
      <c r="O709" s="17" t="str">
        <f>+VLOOKUP(A709,[1]Datos!A$2:H$2884,6,FALSE)</f>
        <v>08.11.2023</v>
      </c>
      <c r="P709" s="18">
        <f>+VLOOKUP(A709,[1]Datos!A$2:H$2884,7,FALSE)</f>
        <v>0.5</v>
      </c>
      <c r="Q709" s="19" t="str">
        <f>+VLOOKUP(A709,[1]Datos!A$2:H$2884,8,FALSE)</f>
        <v>El diseño pedagógico de los programas de television se  desarrollan de manera constante</v>
      </c>
    </row>
    <row r="710" spans="1:19" ht="75" x14ac:dyDescent="0.25">
      <c r="A710" s="1" t="str">
        <f t="shared" si="31"/>
        <v>2020003050095Dotar Disposit en IE oficiales</v>
      </c>
      <c r="B710" s="5" t="s">
        <v>928</v>
      </c>
      <c r="C710" s="21" t="s">
        <v>964</v>
      </c>
      <c r="D710" s="20">
        <v>2020003050095</v>
      </c>
      <c r="E710" s="21" t="s">
        <v>1008</v>
      </c>
      <c r="F710" s="5" t="s">
        <v>1009</v>
      </c>
      <c r="G710" s="21" t="s">
        <v>1010</v>
      </c>
      <c r="H710" s="1">
        <v>1</v>
      </c>
      <c r="I710" s="15">
        <f t="shared" si="33"/>
        <v>1</v>
      </c>
      <c r="J710" s="21" t="s">
        <v>27</v>
      </c>
      <c r="K710" s="21">
        <v>12</v>
      </c>
      <c r="L710" s="21" t="s">
        <v>28</v>
      </c>
      <c r="M710" s="16">
        <v>0.24</v>
      </c>
      <c r="N710" s="17" t="str">
        <f>+VLOOKUP(A710,[1]Datos!A$2:H$2884,5,FALSE)</f>
        <v>01.01.2023</v>
      </c>
      <c r="O710" s="17" t="str">
        <f>+VLOOKUP(A710,[1]Datos!A$2:H$2884,6,FALSE)</f>
        <v>30.09.2023</v>
      </c>
      <c r="P710" s="18">
        <f>+VLOOKUP(A710,[1]Datos!A$2:H$2884,7,FALSE)</f>
        <v>1</v>
      </c>
      <c r="Q710" s="19">
        <f>+VLOOKUP(A710,[1]Datos!A$2:H$2884,8,FALSE)</f>
        <v>0</v>
      </c>
      <c r="R710" s="36">
        <v>0</v>
      </c>
      <c r="S710" s="36">
        <v>0</v>
      </c>
    </row>
    <row r="711" spans="1:19" ht="75" x14ac:dyDescent="0.25">
      <c r="A711" s="1" t="str">
        <f t="shared" ref="A711:A774" si="34">+CONCATENATE(D711,G711)</f>
        <v>2020003050098Pago de nomina administrativo</v>
      </c>
      <c r="B711" s="5" t="s">
        <v>928</v>
      </c>
      <c r="C711" s="21" t="s">
        <v>1011</v>
      </c>
      <c r="D711" s="20">
        <v>2020003050098</v>
      </c>
      <c r="E711" s="21" t="s">
        <v>1012</v>
      </c>
      <c r="F711" s="5" t="s">
        <v>1013</v>
      </c>
      <c r="G711" s="21" t="s">
        <v>1014</v>
      </c>
      <c r="H711" s="1">
        <v>12</v>
      </c>
      <c r="I711" s="15">
        <f t="shared" si="33"/>
        <v>0.75</v>
      </c>
      <c r="J711" s="21" t="s">
        <v>27</v>
      </c>
      <c r="K711" s="21">
        <v>12</v>
      </c>
      <c r="L711" s="21" t="s">
        <v>28</v>
      </c>
      <c r="M711" s="16">
        <v>6</v>
      </c>
      <c r="N711" s="17" t="str">
        <f>+VLOOKUP(A711,[1]Datos!A$2:H$2884,5,FALSE)</f>
        <v>01.01.2023</v>
      </c>
      <c r="O711" s="17" t="str">
        <f>+VLOOKUP(A711,[1]Datos!A$2:H$2884,6,FALSE)</f>
        <v>30.12.2023</v>
      </c>
      <c r="P711" s="18">
        <f>+VLOOKUP(A711,[1]Datos!A$2:H$2884,7,FALSE)</f>
        <v>9</v>
      </c>
      <c r="Q711" s="19">
        <f>+VLOOKUP(A711,[1]Datos!A$2:H$2884,8,FALSE)</f>
        <v>0</v>
      </c>
      <c r="R711" s="36">
        <v>1472704327139</v>
      </c>
      <c r="S711" s="36">
        <v>1097625767390</v>
      </c>
    </row>
    <row r="712" spans="1:19" ht="75" x14ac:dyDescent="0.25">
      <c r="A712" s="1" t="str">
        <f t="shared" si="34"/>
        <v>2020003050098Pago nomina directivo docente</v>
      </c>
      <c r="B712" s="5" t="s">
        <v>928</v>
      </c>
      <c r="C712" s="21" t="s">
        <v>1011</v>
      </c>
      <c r="D712" s="20">
        <v>2020003050098</v>
      </c>
      <c r="E712" s="21" t="s">
        <v>1012</v>
      </c>
      <c r="F712" s="5" t="s">
        <v>1013</v>
      </c>
      <c r="G712" s="21" t="s">
        <v>1015</v>
      </c>
      <c r="H712" s="1">
        <v>12</v>
      </c>
      <c r="I712" s="15">
        <f t="shared" si="33"/>
        <v>0.75</v>
      </c>
      <c r="J712" s="21" t="s">
        <v>27</v>
      </c>
      <c r="K712" s="21">
        <v>12</v>
      </c>
      <c r="L712" s="21" t="s">
        <v>28</v>
      </c>
      <c r="M712" s="16">
        <v>6</v>
      </c>
      <c r="N712" s="17" t="str">
        <f>+VLOOKUP(A712,[1]Datos!A$2:H$2884,5,FALSE)</f>
        <v>01.01.2023</v>
      </c>
      <c r="O712" s="17" t="str">
        <f>+VLOOKUP(A712,[1]Datos!A$2:H$2884,6,FALSE)</f>
        <v>30.12.2023</v>
      </c>
      <c r="P712" s="18">
        <f>+VLOOKUP(A712,[1]Datos!A$2:H$2884,7,FALSE)</f>
        <v>9</v>
      </c>
      <c r="Q712" s="19">
        <f>+VLOOKUP(A712,[1]Datos!A$2:H$2884,8,FALSE)</f>
        <v>0</v>
      </c>
    </row>
    <row r="713" spans="1:19" ht="75" x14ac:dyDescent="0.25">
      <c r="A713" s="1" t="str">
        <f t="shared" si="34"/>
        <v>2020003050098Pago nomina docente</v>
      </c>
      <c r="B713" s="5" t="s">
        <v>928</v>
      </c>
      <c r="C713" s="21" t="s">
        <v>1011</v>
      </c>
      <c r="D713" s="20">
        <v>2020003050098</v>
      </c>
      <c r="E713" s="21" t="s">
        <v>1012</v>
      </c>
      <c r="F713" s="5" t="s">
        <v>1013</v>
      </c>
      <c r="G713" s="21" t="s">
        <v>1016</v>
      </c>
      <c r="H713" s="1">
        <v>12</v>
      </c>
      <c r="I713" s="15">
        <f t="shared" si="33"/>
        <v>0.75</v>
      </c>
      <c r="J713" s="21" t="s">
        <v>27</v>
      </c>
      <c r="K713" s="21">
        <v>12</v>
      </c>
      <c r="L713" s="21" t="s">
        <v>28</v>
      </c>
      <c r="M713" s="16">
        <v>6</v>
      </c>
      <c r="N713" s="17" t="str">
        <f>+VLOOKUP(A713,[1]Datos!A$2:H$2884,5,FALSE)</f>
        <v>01.01.2023</v>
      </c>
      <c r="O713" s="17" t="str">
        <f>+VLOOKUP(A713,[1]Datos!A$2:H$2884,6,FALSE)</f>
        <v>30.12.2023</v>
      </c>
      <c r="P713" s="18">
        <f>+VLOOKUP(A713,[1]Datos!A$2:H$2884,7,FALSE)</f>
        <v>9</v>
      </c>
      <c r="Q713" s="19">
        <f>+VLOOKUP(A713,[1]Datos!A$2:H$2884,8,FALSE)</f>
        <v>0</v>
      </c>
    </row>
    <row r="714" spans="1:19" ht="45" x14ac:dyDescent="0.25">
      <c r="A714" s="1" t="str">
        <f t="shared" si="34"/>
        <v>2020003050099Pago gastos operación tiquetes</v>
      </c>
      <c r="B714" s="5" t="s">
        <v>928</v>
      </c>
      <c r="C714" s="21" t="s">
        <v>1011</v>
      </c>
      <c r="D714" s="20">
        <v>2020003050099</v>
      </c>
      <c r="E714" s="21" t="s">
        <v>1017</v>
      </c>
      <c r="F714" s="5" t="s">
        <v>1018</v>
      </c>
      <c r="G714" s="21" t="s">
        <v>1019</v>
      </c>
      <c r="H714" s="1">
        <v>1</v>
      </c>
      <c r="I714" s="15">
        <f t="shared" si="33"/>
        <v>0.81818181818181823</v>
      </c>
      <c r="J714" s="21" t="s">
        <v>27</v>
      </c>
      <c r="K714" s="21">
        <v>11</v>
      </c>
      <c r="L714" s="21" t="s">
        <v>72</v>
      </c>
      <c r="M714" s="16">
        <v>0.56000000000000005</v>
      </c>
      <c r="N714" s="17" t="str">
        <f>+VLOOKUP(A714,[1]Datos!A$2:H$2884,5,FALSE)</f>
        <v>02.01.2023</v>
      </c>
      <c r="O714" s="17" t="str">
        <f>+VLOOKUP(A714,[1]Datos!A$2:H$2884,6,FALSE)</f>
        <v>30.11.2023</v>
      </c>
      <c r="P714" s="18">
        <f>+VLOOKUP(A714,[1]Datos!A$2:H$2884,7,FALSE)</f>
        <v>0.81818181818181823</v>
      </c>
      <c r="Q714" s="19">
        <f>+VLOOKUP(A714,[1]Datos!A$2:H$2884,8,FALSE)</f>
        <v>0</v>
      </c>
      <c r="R714" s="36">
        <v>53690873493</v>
      </c>
      <c r="S714" s="36">
        <v>31575847745</v>
      </c>
    </row>
    <row r="715" spans="1:19" ht="45" x14ac:dyDescent="0.25">
      <c r="A715" s="1" t="str">
        <f t="shared" si="34"/>
        <v>2020003050099Contratación personal apoyo</v>
      </c>
      <c r="B715" s="5" t="s">
        <v>928</v>
      </c>
      <c r="C715" s="21" t="s">
        <v>1011</v>
      </c>
      <c r="D715" s="20">
        <v>2020003050099</v>
      </c>
      <c r="E715" s="21" t="s">
        <v>1017</v>
      </c>
      <c r="F715" s="5" t="s">
        <v>1018</v>
      </c>
      <c r="G715" s="21" t="s">
        <v>1020</v>
      </c>
      <c r="H715" s="1">
        <v>1</v>
      </c>
      <c r="I715" s="15">
        <f t="shared" si="33"/>
        <v>0.72727272727272729</v>
      </c>
      <c r="J715" s="21" t="s">
        <v>27</v>
      </c>
      <c r="K715" s="21">
        <v>11</v>
      </c>
      <c r="L715" s="21" t="s">
        <v>933</v>
      </c>
      <c r="M715" s="16">
        <v>0.56000000000000005</v>
      </c>
      <c r="N715" s="17" t="str">
        <f>+VLOOKUP(A715,[1]Datos!A$2:H$2884,5,FALSE)</f>
        <v>01.02.2023</v>
      </c>
      <c r="O715" s="17" t="str">
        <f>+VLOOKUP(A715,[1]Datos!A$2:H$2884,6,FALSE)</f>
        <v>30.12.2023</v>
      </c>
      <c r="P715" s="18">
        <f>+VLOOKUP(A715,[1]Datos!A$2:H$2884,7,FALSE)</f>
        <v>0.72727272727272729</v>
      </c>
      <c r="Q715" s="19">
        <f>+VLOOKUP(A715,[1]Datos!A$2:H$2884,8,FALSE)</f>
        <v>0</v>
      </c>
    </row>
    <row r="716" spans="1:19" ht="45" x14ac:dyDescent="0.25">
      <c r="A716" s="1" t="str">
        <f t="shared" si="34"/>
        <v>2020003050099Entrega dotación personal admin I.E.</v>
      </c>
      <c r="B716" s="1" t="s">
        <v>928</v>
      </c>
      <c r="C716" s="21" t="s">
        <v>1011</v>
      </c>
      <c r="D716" s="20">
        <v>2020003050099</v>
      </c>
      <c r="E716" s="5" t="s">
        <v>1017</v>
      </c>
      <c r="F716" s="1" t="s">
        <v>1018</v>
      </c>
      <c r="G716" s="16" t="s">
        <v>1021</v>
      </c>
      <c r="H716" s="1">
        <v>1</v>
      </c>
      <c r="I716" s="15">
        <f t="shared" ref="I716:I747" si="35">+P716/H716</f>
        <v>0</v>
      </c>
      <c r="J716" s="1" t="s">
        <v>27</v>
      </c>
      <c r="K716" s="1">
        <v>7</v>
      </c>
      <c r="L716" s="1" t="s">
        <v>1022</v>
      </c>
      <c r="M716" s="16">
        <v>0</v>
      </c>
      <c r="N716" s="17" t="str">
        <f>+VLOOKUP(A716,[1]Datos!A$2:H$2884,5,FALSE)</f>
        <v>04.01.2023</v>
      </c>
      <c r="O716" s="17" t="str">
        <f>+VLOOKUP(A716,[1]Datos!A$2:H$2884,6,FALSE)</f>
        <v>30.12.2023</v>
      </c>
      <c r="P716" s="18">
        <f>+VLOOKUP(A716,[1]Datos!A$2:H$2884,7,FALSE)</f>
        <v>0</v>
      </c>
      <c r="Q716" s="19">
        <f>+VLOOKUP(A716,[1]Datos!A$2:H$2884,8,FALSE)</f>
        <v>0</v>
      </c>
    </row>
    <row r="717" spans="1:19" ht="90" x14ac:dyDescent="0.25">
      <c r="A717" s="1" t="str">
        <f t="shared" si="34"/>
        <v>2020003050100Entrega de la dotación.</v>
      </c>
      <c r="B717" s="5" t="s">
        <v>928</v>
      </c>
      <c r="C717" s="21" t="s">
        <v>1011</v>
      </c>
      <c r="D717" s="20">
        <v>2020003050100</v>
      </c>
      <c r="E717" s="21" t="s">
        <v>1023</v>
      </c>
      <c r="F717" s="5" t="s">
        <v>1024</v>
      </c>
      <c r="G717" s="21" t="s">
        <v>1025</v>
      </c>
      <c r="H717" s="1">
        <v>3</v>
      </c>
      <c r="I717" s="15">
        <f t="shared" si="35"/>
        <v>0</v>
      </c>
      <c r="J717" s="21" t="s">
        <v>27</v>
      </c>
      <c r="K717" s="21">
        <v>10</v>
      </c>
      <c r="L717" s="21" t="s">
        <v>1026</v>
      </c>
      <c r="M717" s="16">
        <v>0</v>
      </c>
      <c r="N717" s="17" t="str">
        <f>+VLOOKUP(A717,[1]Datos!A$2:H$2884,5,FALSE)</f>
        <v>02.02.2023</v>
      </c>
      <c r="O717" s="17" t="str">
        <f>+VLOOKUP(A717,[1]Datos!A$2:H$2884,6,FALSE)</f>
        <v>30.12.2023</v>
      </c>
      <c r="P717" s="18">
        <f>+VLOOKUP(A717,[1]Datos!A$2:H$2884,7,FALSE)</f>
        <v>0</v>
      </c>
      <c r="Q717" s="19">
        <f>+VLOOKUP(A717,[1]Datos!A$2:H$2884,8,FALSE)</f>
        <v>0</v>
      </c>
      <c r="R717" s="36">
        <v>1000000000</v>
      </c>
      <c r="S717" s="36">
        <v>0</v>
      </c>
    </row>
    <row r="718" spans="1:19" ht="105" x14ac:dyDescent="0.25">
      <c r="A718" s="1" t="str">
        <f t="shared" si="34"/>
        <v>2020003050101Acomp Plan calidad vida lab</v>
      </c>
      <c r="B718" s="5" t="s">
        <v>928</v>
      </c>
      <c r="C718" s="21" t="s">
        <v>1027</v>
      </c>
      <c r="D718" s="20">
        <v>2020003050101</v>
      </c>
      <c r="E718" s="21" t="s">
        <v>1028</v>
      </c>
      <c r="F718" s="5" t="s">
        <v>1029</v>
      </c>
      <c r="G718" s="21" t="s">
        <v>1030</v>
      </c>
      <c r="H718" s="1">
        <v>1</v>
      </c>
      <c r="I718" s="15">
        <f t="shared" si="35"/>
        <v>0.75</v>
      </c>
      <c r="J718" s="21" t="s">
        <v>27</v>
      </c>
      <c r="K718" s="21">
        <v>12</v>
      </c>
      <c r="L718" s="21" t="s">
        <v>28</v>
      </c>
      <c r="M718" s="16">
        <v>0</v>
      </c>
      <c r="N718" s="17">
        <f>+VLOOKUP(A718,[1]Datos!A$2:H$2884,5,FALSE)</f>
        <v>45107</v>
      </c>
      <c r="O718" s="17">
        <f>+VLOOKUP(A718,[1]Datos!A$2:H$2884,6,FALSE)</f>
        <v>45275</v>
      </c>
      <c r="P718" s="18">
        <f>+VLOOKUP(A718,[1]Datos!A$2:H$2884,7,FALSE)</f>
        <v>0.75</v>
      </c>
      <c r="Q718" s="19">
        <f>+VLOOKUP(A718,[1]Datos!A$2:H$2884,8,FALSE)</f>
        <v>0</v>
      </c>
      <c r="R718" s="36">
        <v>2825786679</v>
      </c>
      <c r="S718" s="36">
        <v>1797228305</v>
      </c>
    </row>
    <row r="719" spans="1:19" ht="105" x14ac:dyDescent="0.25">
      <c r="A719" s="1" t="str">
        <f t="shared" si="34"/>
        <v>2020003050101Elabora encues diagnós interes neces</v>
      </c>
      <c r="B719" s="5" t="s">
        <v>928</v>
      </c>
      <c r="C719" s="21" t="s">
        <v>1027</v>
      </c>
      <c r="D719" s="20">
        <v>2020003050101</v>
      </c>
      <c r="E719" s="21" t="s">
        <v>1028</v>
      </c>
      <c r="F719" s="5" t="s">
        <v>1029</v>
      </c>
      <c r="G719" s="21" t="s">
        <v>1031</v>
      </c>
      <c r="H719" s="1">
        <v>1</v>
      </c>
      <c r="I719" s="15">
        <f t="shared" si="35"/>
        <v>0</v>
      </c>
      <c r="J719" s="21" t="s">
        <v>27</v>
      </c>
      <c r="K719" s="21">
        <v>12</v>
      </c>
      <c r="L719" s="21" t="s">
        <v>28</v>
      </c>
      <c r="M719" s="16">
        <v>0</v>
      </c>
      <c r="N719" s="17" t="str">
        <f>+VLOOKUP(A719,[1]Datos!A$2:H$2884,5,FALSE)</f>
        <v>N/A</v>
      </c>
      <c r="O719" s="17" t="str">
        <f>+VLOOKUP(A719,[1]Datos!A$2:H$2884,6,FALSE)</f>
        <v>N/A</v>
      </c>
      <c r="P719" s="18">
        <f>+VLOOKUP(A719,[1]Datos!A$2:H$2884,7,FALSE)</f>
        <v>0</v>
      </c>
      <c r="Q719" s="19">
        <f>+VLOOKUP(A719,[1]Datos!A$2:H$2884,8,FALSE)</f>
        <v>0</v>
      </c>
    </row>
    <row r="720" spans="1:19" ht="105" x14ac:dyDescent="0.25">
      <c r="A720" s="1" t="str">
        <f t="shared" si="34"/>
        <v>2020003050101Program académ práct preven lesion enf</v>
      </c>
      <c r="B720" s="5" t="s">
        <v>928</v>
      </c>
      <c r="C720" s="21" t="s">
        <v>1027</v>
      </c>
      <c r="D720" s="20">
        <v>2020003050101</v>
      </c>
      <c r="E720" s="21" t="s">
        <v>1028</v>
      </c>
      <c r="F720" s="5" t="s">
        <v>1029</v>
      </c>
      <c r="G720" s="21" t="s">
        <v>1032</v>
      </c>
      <c r="H720" s="1">
        <v>1</v>
      </c>
      <c r="I720" s="15">
        <f t="shared" si="35"/>
        <v>0</v>
      </c>
      <c r="J720" s="21" t="s">
        <v>27</v>
      </c>
      <c r="K720" s="21">
        <v>12</v>
      </c>
      <c r="L720" s="21" t="s">
        <v>28</v>
      </c>
      <c r="M720" s="16">
        <v>0</v>
      </c>
      <c r="N720" s="17" t="str">
        <f>+VLOOKUP(A720,[1]Datos!A$2:H$2884,5,FALSE)</f>
        <v>N/A</v>
      </c>
      <c r="O720" s="17" t="str">
        <f>+VLOOKUP(A720,[1]Datos!A$2:H$2884,6,FALSE)</f>
        <v>N/A</v>
      </c>
      <c r="P720" s="18">
        <f>+VLOOKUP(A720,[1]Datos!A$2:H$2884,7,FALSE)</f>
        <v>0</v>
      </c>
      <c r="Q720" s="19">
        <f>+VLOOKUP(A720,[1]Datos!A$2:H$2884,8,FALSE)</f>
        <v>0</v>
      </c>
    </row>
    <row r="721" spans="1:19" ht="105" x14ac:dyDescent="0.25">
      <c r="A721" s="1" t="str">
        <f t="shared" si="34"/>
        <v>2020003050101realizac eventos académ psicos</v>
      </c>
      <c r="B721" s="5" t="s">
        <v>928</v>
      </c>
      <c r="C721" s="21" t="s">
        <v>1027</v>
      </c>
      <c r="D721" s="20">
        <v>2020003050101</v>
      </c>
      <c r="E721" s="21" t="s">
        <v>1028</v>
      </c>
      <c r="F721" s="5" t="s">
        <v>1029</v>
      </c>
      <c r="G721" s="21" t="s">
        <v>1033</v>
      </c>
      <c r="H721" s="1">
        <v>1</v>
      </c>
      <c r="I721" s="15">
        <f t="shared" si="35"/>
        <v>0.75</v>
      </c>
      <c r="J721" s="21" t="s">
        <v>27</v>
      </c>
      <c r="K721" s="21">
        <v>12</v>
      </c>
      <c r="L721" s="21" t="s">
        <v>28</v>
      </c>
      <c r="M721" s="16">
        <v>0</v>
      </c>
      <c r="N721" s="17">
        <f>+VLOOKUP(A721,[1]Datos!A$2:H$2884,5,FALSE)</f>
        <v>45107</v>
      </c>
      <c r="O721" s="17">
        <f>+VLOOKUP(A721,[1]Datos!A$2:H$2884,6,FALSE)</f>
        <v>45275</v>
      </c>
      <c r="P721" s="18">
        <f>+VLOOKUP(A721,[1]Datos!A$2:H$2884,7,FALSE)</f>
        <v>0.75</v>
      </c>
      <c r="Q721" s="19">
        <f>+VLOOKUP(A721,[1]Datos!A$2:H$2884,8,FALSE)</f>
        <v>0</v>
      </c>
    </row>
    <row r="722" spans="1:19" ht="105" x14ac:dyDescent="0.25">
      <c r="A722" s="1" t="str">
        <f t="shared" si="34"/>
        <v>2020003050101Realizac jueg depor recrea cult</v>
      </c>
      <c r="B722" s="5" t="s">
        <v>928</v>
      </c>
      <c r="C722" s="21" t="s">
        <v>1027</v>
      </c>
      <c r="D722" s="20">
        <v>2020003050101</v>
      </c>
      <c r="E722" s="21" t="s">
        <v>1028</v>
      </c>
      <c r="F722" s="5" t="s">
        <v>1029</v>
      </c>
      <c r="G722" s="21" t="s">
        <v>1034</v>
      </c>
      <c r="H722" s="1">
        <v>1</v>
      </c>
      <c r="I722" s="15">
        <f t="shared" si="35"/>
        <v>0.75</v>
      </c>
      <c r="J722" s="21" t="s">
        <v>27</v>
      </c>
      <c r="K722" s="21">
        <v>12</v>
      </c>
      <c r="L722" s="21" t="s">
        <v>28</v>
      </c>
      <c r="M722" s="16">
        <v>0</v>
      </c>
      <c r="N722" s="17">
        <f>+VLOOKUP(A722,[1]Datos!A$2:H$2884,5,FALSE)</f>
        <v>45088</v>
      </c>
      <c r="O722" s="17">
        <f>+VLOOKUP(A722,[1]Datos!A$2:H$2884,6,FALSE)</f>
        <v>45246</v>
      </c>
      <c r="P722" s="18">
        <f>+VLOOKUP(A722,[1]Datos!A$2:H$2884,7,FALSE)</f>
        <v>0.75</v>
      </c>
      <c r="Q722" s="19">
        <f>+VLOOKUP(A722,[1]Datos!A$2:H$2884,8,FALSE)</f>
        <v>0</v>
      </c>
    </row>
    <row r="723" spans="1:19" ht="105" x14ac:dyDescent="0.25">
      <c r="A723" s="1" t="str">
        <f t="shared" si="34"/>
        <v>2020003050101Realizac taller teórico prácticos</v>
      </c>
      <c r="B723" s="5" t="s">
        <v>928</v>
      </c>
      <c r="C723" s="21" t="s">
        <v>1027</v>
      </c>
      <c r="D723" s="20">
        <v>2020003050101</v>
      </c>
      <c r="E723" s="21" t="s">
        <v>1028</v>
      </c>
      <c r="F723" s="5" t="s">
        <v>1029</v>
      </c>
      <c r="G723" s="21" t="s">
        <v>1035</v>
      </c>
      <c r="H723" s="1">
        <v>1</v>
      </c>
      <c r="I723" s="15">
        <f t="shared" si="35"/>
        <v>0.75</v>
      </c>
      <c r="J723" s="21" t="s">
        <v>27</v>
      </c>
      <c r="K723" s="21">
        <v>12</v>
      </c>
      <c r="L723" s="21" t="s">
        <v>28</v>
      </c>
      <c r="M723" s="16">
        <v>0</v>
      </c>
      <c r="N723" s="17">
        <f>+VLOOKUP(A723,[1]Datos!A$2:H$2884,5,FALSE)</f>
        <v>45107</v>
      </c>
      <c r="O723" s="17">
        <f>+VLOOKUP(A723,[1]Datos!A$2:H$2884,6,FALSE)</f>
        <v>45275</v>
      </c>
      <c r="P723" s="18">
        <f>+VLOOKUP(A723,[1]Datos!A$2:H$2884,7,FALSE)</f>
        <v>0.75</v>
      </c>
      <c r="Q723" s="19">
        <f>+VLOOKUP(A723,[1]Datos!A$2:H$2884,8,FALSE)</f>
        <v>0</v>
      </c>
    </row>
    <row r="724" spans="1:19" ht="105" x14ac:dyDescent="0.25">
      <c r="A724" s="1" t="str">
        <f t="shared" si="34"/>
        <v>2020003050101Evaluac desem Administrativos</v>
      </c>
      <c r="B724" s="5" t="s">
        <v>928</v>
      </c>
      <c r="C724" s="21" t="s">
        <v>1027</v>
      </c>
      <c r="D724" s="20">
        <v>2020003050101</v>
      </c>
      <c r="E724" s="21" t="s">
        <v>1028</v>
      </c>
      <c r="F724" s="21" t="s">
        <v>1029</v>
      </c>
      <c r="G724" s="21" t="s">
        <v>1036</v>
      </c>
      <c r="H724" s="1">
        <v>1</v>
      </c>
      <c r="I724" s="15">
        <f t="shared" si="35"/>
        <v>0</v>
      </c>
      <c r="J724" s="21" t="s">
        <v>27</v>
      </c>
      <c r="K724" s="21">
        <v>12</v>
      </c>
      <c r="L724" s="21" t="s">
        <v>72</v>
      </c>
      <c r="M724" s="16">
        <v>0</v>
      </c>
      <c r="N724" s="17">
        <f>+VLOOKUP(A724,[1]Datos!A$2:H$2884,5,FALSE)</f>
        <v>0</v>
      </c>
      <c r="O724" s="17">
        <f>+VLOOKUP(A724,[1]Datos!A$2:H$2884,6,FALSE)</f>
        <v>0</v>
      </c>
      <c r="P724" s="18">
        <f>+VLOOKUP(A724,[1]Datos!A$2:H$2884,7,FALSE)</f>
        <v>0</v>
      </c>
      <c r="Q724" s="19">
        <f>+VLOOKUP(A724,[1]Datos!A$2:H$2884,8,FALSE)</f>
        <v>0</v>
      </c>
    </row>
    <row r="725" spans="1:19" ht="105" x14ac:dyDescent="0.25">
      <c r="A725" s="1" t="str">
        <f t="shared" si="34"/>
        <v>2020003050101Administración planta cargos</v>
      </c>
      <c r="B725" s="5" t="s">
        <v>928</v>
      </c>
      <c r="C725" s="21" t="s">
        <v>1027</v>
      </c>
      <c r="D725" s="20">
        <v>2020003050101</v>
      </c>
      <c r="E725" s="21" t="s">
        <v>1028</v>
      </c>
      <c r="F725" s="21" t="s">
        <v>1029</v>
      </c>
      <c r="G725" s="21" t="s">
        <v>1037</v>
      </c>
      <c r="H725" s="1">
        <v>1</v>
      </c>
      <c r="I725" s="15">
        <f t="shared" si="35"/>
        <v>0</v>
      </c>
      <c r="J725" s="21" t="s">
        <v>27</v>
      </c>
      <c r="K725" s="21">
        <v>12</v>
      </c>
      <c r="L725" s="21" t="s">
        <v>72</v>
      </c>
      <c r="M725" s="16">
        <v>0</v>
      </c>
      <c r="N725" s="17">
        <f>+VLOOKUP(A725,[1]Datos!A$2:H$2884,5,FALSE)</f>
        <v>0</v>
      </c>
      <c r="O725" s="17">
        <f>+VLOOKUP(A725,[1]Datos!A$2:H$2884,6,FALSE)</f>
        <v>0</v>
      </c>
      <c r="P725" s="18">
        <f>+VLOOKUP(A725,[1]Datos!A$2:H$2884,7,FALSE)</f>
        <v>0</v>
      </c>
      <c r="Q725" s="19">
        <f>+VLOOKUP(A725,[1]Datos!A$2:H$2884,8,FALSE)</f>
        <v>0</v>
      </c>
    </row>
    <row r="726" spans="1:19" ht="105" x14ac:dyDescent="0.25">
      <c r="A726" s="1" t="str">
        <f t="shared" si="34"/>
        <v>2020003050101Bienestar lab incentivos Administra</v>
      </c>
      <c r="B726" s="5" t="s">
        <v>928</v>
      </c>
      <c r="C726" s="21" t="s">
        <v>1027</v>
      </c>
      <c r="D726" s="20">
        <v>2020003050101</v>
      </c>
      <c r="E726" s="21" t="s">
        <v>1028</v>
      </c>
      <c r="F726" s="21" t="s">
        <v>1029</v>
      </c>
      <c r="G726" s="21" t="s">
        <v>1038</v>
      </c>
      <c r="H726" s="1">
        <v>1</v>
      </c>
      <c r="I726" s="15">
        <f t="shared" si="35"/>
        <v>0</v>
      </c>
      <c r="J726" s="21" t="s">
        <v>27</v>
      </c>
      <c r="K726" s="21">
        <v>12</v>
      </c>
      <c r="L726" s="21" t="s">
        <v>72</v>
      </c>
      <c r="M726" s="16">
        <v>0</v>
      </c>
      <c r="N726" s="17">
        <f>+VLOOKUP(A726,[1]Datos!A$2:H$2884,5,FALSE)</f>
        <v>45231</v>
      </c>
      <c r="O726" s="17">
        <f>+VLOOKUP(A726,[1]Datos!A$2:H$2884,6,FALSE)</f>
        <v>45275</v>
      </c>
      <c r="P726" s="18">
        <f>+VLOOKUP(A726,[1]Datos!A$2:H$2884,7,FALSE)</f>
        <v>0</v>
      </c>
      <c r="Q726" s="19">
        <f>+VLOOKUP(A726,[1]Datos!A$2:H$2884,8,FALSE)</f>
        <v>0</v>
      </c>
    </row>
    <row r="727" spans="1:19" ht="105" x14ac:dyDescent="0.25">
      <c r="A727" s="1" t="str">
        <f t="shared" si="34"/>
        <v>2020003050101Convocatoria CNSC Admin</v>
      </c>
      <c r="B727" s="5" t="s">
        <v>928</v>
      </c>
      <c r="C727" s="21" t="s">
        <v>1027</v>
      </c>
      <c r="D727" s="20">
        <v>2020003050101</v>
      </c>
      <c r="E727" s="21" t="s">
        <v>1028</v>
      </c>
      <c r="F727" s="21" t="s">
        <v>1029</v>
      </c>
      <c r="G727" s="21" t="s">
        <v>1039</v>
      </c>
      <c r="H727" s="1">
        <v>1</v>
      </c>
      <c r="I727" s="15">
        <f t="shared" si="35"/>
        <v>0</v>
      </c>
      <c r="J727" s="21" t="s">
        <v>27</v>
      </c>
      <c r="K727" s="21">
        <v>12</v>
      </c>
      <c r="L727" s="21" t="s">
        <v>72</v>
      </c>
      <c r="M727" s="16">
        <v>0</v>
      </c>
      <c r="N727" s="17">
        <f>+VLOOKUP(A727,[1]Datos!A$2:H$2884,5,FALSE)</f>
        <v>0</v>
      </c>
      <c r="O727" s="17">
        <f>+VLOOKUP(A727,[1]Datos!A$2:H$2884,6,FALSE)</f>
        <v>0</v>
      </c>
      <c r="P727" s="18">
        <f>+VLOOKUP(A727,[1]Datos!A$2:H$2884,7,FALSE)</f>
        <v>0</v>
      </c>
      <c r="Q727" s="19">
        <f>+VLOOKUP(A727,[1]Datos!A$2:H$2884,8,FALSE)</f>
        <v>0</v>
      </c>
    </row>
    <row r="728" spans="1:19" ht="105" x14ac:dyDescent="0.25">
      <c r="A728" s="1" t="str">
        <f t="shared" si="34"/>
        <v>2020003050101Carnetización Administrativos</v>
      </c>
      <c r="B728" s="5" t="s">
        <v>928</v>
      </c>
      <c r="C728" s="21" t="s">
        <v>1027</v>
      </c>
      <c r="D728" s="20">
        <v>2020003050101</v>
      </c>
      <c r="E728" s="21" t="s">
        <v>1028</v>
      </c>
      <c r="F728" s="21" t="s">
        <v>1029</v>
      </c>
      <c r="G728" s="21" t="s">
        <v>1040</v>
      </c>
      <c r="H728" s="1">
        <v>1</v>
      </c>
      <c r="I728" s="15">
        <f t="shared" si="35"/>
        <v>0</v>
      </c>
      <c r="J728" s="21" t="s">
        <v>27</v>
      </c>
      <c r="K728" s="21">
        <v>12</v>
      </c>
      <c r="L728" s="21" t="s">
        <v>72</v>
      </c>
      <c r="M728" s="16">
        <v>0</v>
      </c>
      <c r="N728" s="17">
        <f>+VLOOKUP(A728,[1]Datos!A$2:H$2884,5,FALSE)</f>
        <v>0</v>
      </c>
      <c r="O728" s="17">
        <f>+VLOOKUP(A728,[1]Datos!A$2:H$2884,6,FALSE)</f>
        <v>0</v>
      </c>
      <c r="P728" s="18">
        <f>+VLOOKUP(A728,[1]Datos!A$2:H$2884,7,FALSE)</f>
        <v>0</v>
      </c>
      <c r="Q728" s="19">
        <f>+VLOOKUP(A728,[1]Datos!A$2:H$2884,8,FALSE)</f>
        <v>0</v>
      </c>
    </row>
    <row r="729" spans="1:19" ht="105" x14ac:dyDescent="0.25">
      <c r="A729" s="1" t="str">
        <f t="shared" si="34"/>
        <v>2020003050101Concursos internos CA Administrativos</v>
      </c>
      <c r="B729" s="5" t="s">
        <v>928</v>
      </c>
      <c r="C729" s="21" t="s">
        <v>1027</v>
      </c>
      <c r="D729" s="20">
        <v>2020003050101</v>
      </c>
      <c r="E729" s="21" t="s">
        <v>1028</v>
      </c>
      <c r="F729" s="21" t="s">
        <v>1029</v>
      </c>
      <c r="G729" s="21" t="s">
        <v>1041</v>
      </c>
      <c r="H729" s="1">
        <v>1</v>
      </c>
      <c r="I729" s="15">
        <f t="shared" si="35"/>
        <v>0</v>
      </c>
      <c r="J729" s="21" t="s">
        <v>27</v>
      </c>
      <c r="K729" s="21">
        <v>12</v>
      </c>
      <c r="L729" s="21" t="s">
        <v>72</v>
      </c>
      <c r="M729" s="16">
        <v>0</v>
      </c>
      <c r="N729" s="17">
        <f>+VLOOKUP(A729,[1]Datos!A$2:H$2884,5,FALSE)</f>
        <v>0</v>
      </c>
      <c r="O729" s="17">
        <f>+VLOOKUP(A729,[1]Datos!A$2:H$2884,6,FALSE)</f>
        <v>0</v>
      </c>
      <c r="P729" s="18">
        <f>+VLOOKUP(A729,[1]Datos!A$2:H$2884,7,FALSE)</f>
        <v>0</v>
      </c>
      <c r="Q729" s="19">
        <f>+VLOOKUP(A729,[1]Datos!A$2:H$2884,8,FALSE)</f>
        <v>0</v>
      </c>
    </row>
    <row r="730" spans="1:19" ht="105" x14ac:dyDescent="0.25">
      <c r="A730" s="1" t="str">
        <f t="shared" si="34"/>
        <v>2020003050101Registro CA Administrativa</v>
      </c>
      <c r="B730" s="5" t="s">
        <v>928</v>
      </c>
      <c r="C730" s="21" t="s">
        <v>1027</v>
      </c>
      <c r="D730" s="20">
        <v>2020003050101</v>
      </c>
      <c r="E730" s="21" t="s">
        <v>1028</v>
      </c>
      <c r="F730" s="21" t="s">
        <v>1029</v>
      </c>
      <c r="G730" s="21" t="s">
        <v>1042</v>
      </c>
      <c r="H730" s="1">
        <v>1</v>
      </c>
      <c r="I730" s="15">
        <f t="shared" si="35"/>
        <v>0</v>
      </c>
      <c r="J730" s="21" t="s">
        <v>27</v>
      </c>
      <c r="K730" s="21">
        <v>12</v>
      </c>
      <c r="L730" s="21" t="s">
        <v>72</v>
      </c>
      <c r="M730" s="16">
        <v>0</v>
      </c>
      <c r="N730" s="17">
        <f>+VLOOKUP(A730,[1]Datos!A$2:H$2884,5,FALSE)</f>
        <v>0</v>
      </c>
      <c r="O730" s="17">
        <f>+VLOOKUP(A730,[1]Datos!A$2:H$2884,6,FALSE)</f>
        <v>0</v>
      </c>
      <c r="P730" s="18">
        <f>+VLOOKUP(A730,[1]Datos!A$2:H$2884,7,FALSE)</f>
        <v>0</v>
      </c>
      <c r="Q730" s="19">
        <f>+VLOOKUP(A730,[1]Datos!A$2:H$2884,8,FALSE)</f>
        <v>0</v>
      </c>
    </row>
    <row r="731" spans="1:19" ht="105" x14ac:dyDescent="0.25">
      <c r="A731" s="1" t="str">
        <f t="shared" si="34"/>
        <v>2020003050101SIGEP HojVid Decl BieRen Administrat</v>
      </c>
      <c r="B731" s="5" t="s">
        <v>928</v>
      </c>
      <c r="C731" s="21" t="s">
        <v>1027</v>
      </c>
      <c r="D731" s="20">
        <v>2020003050101</v>
      </c>
      <c r="E731" s="21" t="s">
        <v>1028</v>
      </c>
      <c r="F731" s="21" t="s">
        <v>1029</v>
      </c>
      <c r="G731" s="21" t="s">
        <v>1043</v>
      </c>
      <c r="H731" s="1">
        <v>1</v>
      </c>
      <c r="I731" s="15">
        <f t="shared" si="35"/>
        <v>0</v>
      </c>
      <c r="J731" s="21" t="s">
        <v>27</v>
      </c>
      <c r="K731" s="21">
        <v>12</v>
      </c>
      <c r="L731" s="21" t="s">
        <v>72</v>
      </c>
      <c r="M731" s="16">
        <v>0</v>
      </c>
      <c r="N731" s="17">
        <f>+VLOOKUP(A731,[1]Datos!A$2:H$2884,5,FALSE)</f>
        <v>0</v>
      </c>
      <c r="O731" s="17">
        <f>+VLOOKUP(A731,[1]Datos!A$2:H$2884,6,FALSE)</f>
        <v>0</v>
      </c>
      <c r="P731" s="18">
        <f>+VLOOKUP(A731,[1]Datos!A$2:H$2884,7,FALSE)</f>
        <v>0</v>
      </c>
      <c r="Q731" s="19">
        <f>+VLOOKUP(A731,[1]Datos!A$2:H$2884,8,FALSE)</f>
        <v>0</v>
      </c>
    </row>
    <row r="732" spans="1:19" ht="105" x14ac:dyDescent="0.25">
      <c r="A732" s="1" t="str">
        <f t="shared" si="34"/>
        <v>2020003050101Subsi asistenc G1 Administrivos</v>
      </c>
      <c r="B732" s="5" t="s">
        <v>928</v>
      </c>
      <c r="C732" s="21" t="s">
        <v>1027</v>
      </c>
      <c r="D732" s="20">
        <v>2020003050101</v>
      </c>
      <c r="E732" s="21" t="s">
        <v>1028</v>
      </c>
      <c r="F732" s="21" t="s">
        <v>1029</v>
      </c>
      <c r="G732" s="21" t="s">
        <v>1044</v>
      </c>
      <c r="H732" s="1">
        <v>1</v>
      </c>
      <c r="I732" s="15">
        <f t="shared" si="35"/>
        <v>0</v>
      </c>
      <c r="J732" s="21" t="s">
        <v>27</v>
      </c>
      <c r="K732" s="21">
        <v>12</v>
      </c>
      <c r="L732" s="21" t="s">
        <v>72</v>
      </c>
      <c r="M732" s="16">
        <v>0</v>
      </c>
      <c r="N732" s="17">
        <f>+VLOOKUP(A732,[1]Datos!A$2:H$2884,5,FALSE)</f>
        <v>0</v>
      </c>
      <c r="O732" s="17">
        <f>+VLOOKUP(A732,[1]Datos!A$2:H$2884,6,FALSE)</f>
        <v>0</v>
      </c>
      <c r="P732" s="18">
        <f>+VLOOKUP(A732,[1]Datos!A$2:H$2884,7,FALSE)</f>
        <v>0</v>
      </c>
      <c r="Q732" s="19">
        <f>+VLOOKUP(A732,[1]Datos!A$2:H$2884,8,FALSE)</f>
        <v>0</v>
      </c>
    </row>
    <row r="733" spans="1:19" ht="75" x14ac:dyDescent="0.25">
      <c r="A733" s="1" t="str">
        <f t="shared" si="34"/>
        <v>2020003050106Predios Legalizados</v>
      </c>
      <c r="B733" s="5" t="s">
        <v>928</v>
      </c>
      <c r="C733" s="21" t="s">
        <v>997</v>
      </c>
      <c r="D733" s="20">
        <v>2020003050106</v>
      </c>
      <c r="E733" s="21" t="s">
        <v>1045</v>
      </c>
      <c r="F733" s="5" t="s">
        <v>1046</v>
      </c>
      <c r="G733" s="21" t="s">
        <v>1047</v>
      </c>
      <c r="H733" s="1">
        <v>1</v>
      </c>
      <c r="I733" s="15">
        <f t="shared" si="35"/>
        <v>1</v>
      </c>
      <c r="J733" s="21" t="s">
        <v>27</v>
      </c>
      <c r="K733" s="21">
        <v>12</v>
      </c>
      <c r="L733" s="21" t="s">
        <v>28</v>
      </c>
      <c r="M733" s="16">
        <v>0.5</v>
      </c>
      <c r="N733" s="17" t="str">
        <f>+VLOOKUP(A733,[1]Datos!A$2:H$2884,5,FALSE)</f>
        <v>01.01.2023</v>
      </c>
      <c r="O733" s="17" t="str">
        <f>+VLOOKUP(A733,[1]Datos!A$2:H$2884,6,FALSE)</f>
        <v>31.12.2023</v>
      </c>
      <c r="P733" s="18">
        <f>+VLOOKUP(A733,[1]Datos!A$2:H$2884,7,FALSE)</f>
        <v>1</v>
      </c>
      <c r="Q733" s="19" t="str">
        <f>+VLOOKUP(A733,[1]Datos!A$2:H$2884,8,FALSE)</f>
        <v>Al mes de septiembre se cumplio la meta establecida en el Plan de Desarrollo para este indicador</v>
      </c>
      <c r="R733" s="36">
        <v>26365697724</v>
      </c>
      <c r="S733" s="36">
        <v>13099889036</v>
      </c>
    </row>
    <row r="734" spans="1:19" ht="75" x14ac:dyDescent="0.25">
      <c r="A734" s="1" t="str">
        <f t="shared" si="34"/>
        <v>2020003050106Construcción Aulas nuevas</v>
      </c>
      <c r="B734" s="5" t="s">
        <v>928</v>
      </c>
      <c r="C734" s="21" t="s">
        <v>997</v>
      </c>
      <c r="D734" s="20">
        <v>2020003050106</v>
      </c>
      <c r="E734" s="21" t="s">
        <v>1045</v>
      </c>
      <c r="F734" s="5" t="s">
        <v>1046</v>
      </c>
      <c r="G734" s="21" t="s">
        <v>1048</v>
      </c>
      <c r="H734" s="1">
        <v>1</v>
      </c>
      <c r="I734" s="15">
        <f t="shared" si="35"/>
        <v>0.75</v>
      </c>
      <c r="J734" s="21" t="s">
        <v>27</v>
      </c>
      <c r="K734" s="21">
        <v>11</v>
      </c>
      <c r="L734" s="21" t="s">
        <v>28</v>
      </c>
      <c r="M734" s="16">
        <v>0.5</v>
      </c>
      <c r="N734" s="17" t="str">
        <f>+VLOOKUP(A734,[1]Datos!A$2:H$2884,5,FALSE)</f>
        <v>01.01.2023</v>
      </c>
      <c r="O734" s="17" t="str">
        <f>+VLOOKUP(A734,[1]Datos!A$2:H$2884,6,FALSE)</f>
        <v>31.12.2023</v>
      </c>
      <c r="P734" s="18">
        <f>+VLOOKUP(A734,[1]Datos!A$2:H$2884,7,FALSE)</f>
        <v>0.75</v>
      </c>
      <c r="Q734" s="19" t="str">
        <f>+VLOOKUP(A734,[1]Datos!A$2:H$2884,8,FALSE)</f>
        <v>Se continúa con la ejecución de la actividad</v>
      </c>
    </row>
    <row r="735" spans="1:19" ht="75" x14ac:dyDescent="0.25">
      <c r="A735" s="1" t="str">
        <f t="shared" si="34"/>
        <v>2020003050106Mantenimien espacios físicos</v>
      </c>
      <c r="B735" s="5" t="s">
        <v>928</v>
      </c>
      <c r="C735" s="21" t="s">
        <v>997</v>
      </c>
      <c r="D735" s="20">
        <v>2020003050106</v>
      </c>
      <c r="E735" s="21" t="s">
        <v>1045</v>
      </c>
      <c r="F735" s="5" t="s">
        <v>1046</v>
      </c>
      <c r="G735" s="21" t="s">
        <v>1049</v>
      </c>
      <c r="H735" s="1">
        <v>1</v>
      </c>
      <c r="I735" s="15">
        <f t="shared" si="35"/>
        <v>0.75</v>
      </c>
      <c r="J735" s="21" t="s">
        <v>27</v>
      </c>
      <c r="K735" s="21">
        <v>12</v>
      </c>
      <c r="L735" s="21" t="s">
        <v>28</v>
      </c>
      <c r="M735" s="16">
        <v>0.5</v>
      </c>
      <c r="N735" s="17" t="str">
        <f>+VLOOKUP(A735,[1]Datos!A$2:H$2884,5,FALSE)</f>
        <v>01.01.2023</v>
      </c>
      <c r="O735" s="17" t="str">
        <f>+VLOOKUP(A735,[1]Datos!A$2:H$2884,6,FALSE)</f>
        <v>31.12.2023</v>
      </c>
      <c r="P735" s="18">
        <f>+VLOOKUP(A735,[1]Datos!A$2:H$2884,7,FALSE)</f>
        <v>0.75</v>
      </c>
      <c r="Q735" s="19" t="str">
        <f>+VLOOKUP(A735,[1]Datos!A$2:H$2884,8,FALSE)</f>
        <v>Se continúa con la ejecución de la actividad</v>
      </c>
    </row>
    <row r="736" spans="1:19" ht="75" x14ac:dyDescent="0.25">
      <c r="A736" s="1" t="str">
        <f t="shared" si="34"/>
        <v>2020003050106Transporte</v>
      </c>
      <c r="B736" s="1" t="s">
        <v>928</v>
      </c>
      <c r="C736" s="21" t="s">
        <v>997</v>
      </c>
      <c r="D736" s="20">
        <v>2020003050106</v>
      </c>
      <c r="E736" s="5" t="s">
        <v>1045</v>
      </c>
      <c r="F736" s="1" t="s">
        <v>1046</v>
      </c>
      <c r="G736" s="16" t="s">
        <v>1050</v>
      </c>
      <c r="H736" s="1">
        <v>1</v>
      </c>
      <c r="I736" s="15">
        <f t="shared" si="35"/>
        <v>0.75</v>
      </c>
      <c r="J736" s="1" t="s">
        <v>27</v>
      </c>
      <c r="K736" s="1">
        <v>7</v>
      </c>
      <c r="L736" s="1" t="s">
        <v>1051</v>
      </c>
      <c r="M736" s="16">
        <v>0.5</v>
      </c>
      <c r="N736" s="17" t="str">
        <f>+VLOOKUP(A736,[1]Datos!A$2:H$2884,5,FALSE)</f>
        <v>01.01.2023</v>
      </c>
      <c r="O736" s="17" t="str">
        <f>+VLOOKUP(A736,[1]Datos!A$2:H$2884,6,FALSE)</f>
        <v>31.12.2023</v>
      </c>
      <c r="P736" s="18">
        <f>+VLOOKUP(A736,[1]Datos!A$2:H$2884,7,FALSE)</f>
        <v>0.75</v>
      </c>
      <c r="Q736" s="19" t="str">
        <f>+VLOOKUP(A736,[1]Datos!A$2:H$2884,8,FALSE)</f>
        <v>Se continúa con la ejecución de la actividad</v>
      </c>
    </row>
    <row r="737" spans="1:19" ht="75" x14ac:dyDescent="0.25">
      <c r="A737" s="1" t="str">
        <f t="shared" si="34"/>
        <v>2020003050106Apoyo logístico a visitas</v>
      </c>
      <c r="B737" s="1" t="s">
        <v>928</v>
      </c>
      <c r="C737" s="21" t="s">
        <v>997</v>
      </c>
      <c r="D737" s="20">
        <v>2020003050106</v>
      </c>
      <c r="E737" s="5" t="s">
        <v>1045</v>
      </c>
      <c r="F737" s="1" t="s">
        <v>1046</v>
      </c>
      <c r="G737" s="16" t="s">
        <v>1052</v>
      </c>
      <c r="H737" s="1">
        <v>1</v>
      </c>
      <c r="I737" s="15">
        <f t="shared" si="35"/>
        <v>0.75</v>
      </c>
      <c r="J737" s="1" t="s">
        <v>27</v>
      </c>
      <c r="K737" s="1">
        <v>7</v>
      </c>
      <c r="L737" s="1" t="s">
        <v>1051</v>
      </c>
      <c r="M737" s="16">
        <v>0.5</v>
      </c>
      <c r="N737" s="17" t="str">
        <f>+VLOOKUP(A737,[1]Datos!A$2:H$2884,5,FALSE)</f>
        <v>01.01.2023</v>
      </c>
      <c r="O737" s="17" t="str">
        <f>+VLOOKUP(A737,[1]Datos!A$2:H$2884,6,FALSE)</f>
        <v>31.12.2023</v>
      </c>
      <c r="P737" s="18">
        <f>+VLOOKUP(A737,[1]Datos!A$2:H$2884,7,FALSE)</f>
        <v>0.75</v>
      </c>
      <c r="Q737" s="19" t="str">
        <f>+VLOOKUP(A737,[1]Datos!A$2:H$2884,8,FALSE)</f>
        <v>Se continúa con la ejecución de la actividad</v>
      </c>
    </row>
    <row r="738" spans="1:19" ht="75" x14ac:dyDescent="0.25">
      <c r="A738" s="1" t="str">
        <f t="shared" si="34"/>
        <v>2020003050106Personal de appoyo</v>
      </c>
      <c r="B738" s="1" t="s">
        <v>928</v>
      </c>
      <c r="C738" s="21" t="s">
        <v>997</v>
      </c>
      <c r="D738" s="20">
        <v>2020003050106</v>
      </c>
      <c r="E738" s="5" t="s">
        <v>1045</v>
      </c>
      <c r="F738" s="1" t="s">
        <v>1046</v>
      </c>
      <c r="G738" s="16" t="s">
        <v>1053</v>
      </c>
      <c r="H738" s="1">
        <v>1</v>
      </c>
      <c r="I738" s="15">
        <f t="shared" si="35"/>
        <v>1</v>
      </c>
      <c r="J738" s="1" t="s">
        <v>27</v>
      </c>
      <c r="K738" s="1">
        <v>7</v>
      </c>
      <c r="L738" s="1" t="s">
        <v>1051</v>
      </c>
      <c r="M738" s="16">
        <v>1</v>
      </c>
      <c r="N738" s="17" t="str">
        <f>+VLOOKUP(A738,[1]Datos!A$2:H$2884,5,FALSE)</f>
        <v>01.01.2023</v>
      </c>
      <c r="O738" s="17" t="str">
        <f>+VLOOKUP(A738,[1]Datos!A$2:H$2884,6,FALSE)</f>
        <v>31.12.2023</v>
      </c>
      <c r="P738" s="18">
        <f>+VLOOKUP(A738,[1]Datos!A$2:H$2884,7,FALSE)</f>
        <v>1</v>
      </c>
      <c r="Q738" s="19" t="str">
        <f>+VLOOKUP(A738,[1]Datos!A$2:H$2884,8,FALSE)</f>
        <v xml:space="preserve">La actividad de contratación de personal de apoyo ya se ejecutó </v>
      </c>
    </row>
    <row r="739" spans="1:19" ht="75" x14ac:dyDescent="0.25">
      <c r="A739" s="1" t="str">
        <f t="shared" si="34"/>
        <v>2020003050122Financiación becas PDET</v>
      </c>
      <c r="B739" s="5" t="s">
        <v>928</v>
      </c>
      <c r="C739" s="21" t="s">
        <v>1054</v>
      </c>
      <c r="D739" s="20">
        <v>2020003050122</v>
      </c>
      <c r="E739" s="21" t="s">
        <v>1055</v>
      </c>
      <c r="F739" s="5" t="s">
        <v>1056</v>
      </c>
      <c r="G739" s="21" t="s">
        <v>1057</v>
      </c>
      <c r="H739" s="1">
        <v>1</v>
      </c>
      <c r="I739" s="15">
        <f t="shared" si="35"/>
        <v>0.75</v>
      </c>
      <c r="J739" s="21" t="s">
        <v>27</v>
      </c>
      <c r="K739" s="21">
        <v>12</v>
      </c>
      <c r="L739" s="21" t="s">
        <v>28</v>
      </c>
      <c r="M739" s="16">
        <v>0.5</v>
      </c>
      <c r="N739" s="17" t="str">
        <f>+VLOOKUP(A739,[1]Datos!A$2:H$2884,5,FALSE)</f>
        <v>01.01.2023</v>
      </c>
      <c r="O739" s="17" t="str">
        <f>+VLOOKUP(A739,[1]Datos!A$2:H$2884,6,FALSE)</f>
        <v>31.12.2023</v>
      </c>
      <c r="P739" s="18">
        <f>+VLOOKUP(A739,[1]Datos!A$2:H$2884,7,FALSE)</f>
        <v>0.75</v>
      </c>
      <c r="Q739" s="19" t="str">
        <f>+VLOOKUP(A739,[1]Datos!A$2:H$2884,8,FALSE)</f>
        <v xml:space="preserve">La financiación de becas se realiza de forma paulatina decuerdo a la aceptación de los beneficiarios. </v>
      </c>
      <c r="R739" s="36">
        <v>1295695642</v>
      </c>
      <c r="S739" s="36">
        <v>904558312</v>
      </c>
    </row>
    <row r="740" spans="1:19" ht="75" x14ac:dyDescent="0.25">
      <c r="A740" s="1" t="str">
        <f t="shared" si="34"/>
        <v>2020003050122Financiación becas Valle de A.</v>
      </c>
      <c r="B740" s="5" t="s">
        <v>928</v>
      </c>
      <c r="C740" s="21" t="s">
        <v>1054</v>
      </c>
      <c r="D740" s="20">
        <v>2020003050122</v>
      </c>
      <c r="E740" s="21" t="s">
        <v>1055</v>
      </c>
      <c r="F740" s="5" t="s">
        <v>1056</v>
      </c>
      <c r="G740" s="21" t="s">
        <v>1058</v>
      </c>
      <c r="H740" s="1">
        <v>1</v>
      </c>
      <c r="I740" s="15">
        <f t="shared" si="35"/>
        <v>0.75</v>
      </c>
      <c r="J740" s="21" t="s">
        <v>27</v>
      </c>
      <c r="K740" s="21">
        <v>12</v>
      </c>
      <c r="L740" s="21" t="s">
        <v>28</v>
      </c>
      <c r="M740" s="16">
        <v>0.5</v>
      </c>
      <c r="N740" s="17" t="str">
        <f>+VLOOKUP(A740,[1]Datos!A$2:H$2884,5,FALSE)</f>
        <v>01.01.2023</v>
      </c>
      <c r="O740" s="17" t="str">
        <f>+VLOOKUP(A740,[1]Datos!A$2:H$2884,6,FALSE)</f>
        <v>31.12.2023</v>
      </c>
      <c r="P740" s="18">
        <f>+VLOOKUP(A740,[1]Datos!A$2:H$2884,7,FALSE)</f>
        <v>0.75</v>
      </c>
      <c r="Q740" s="19" t="str">
        <f>+VLOOKUP(A740,[1]Datos!A$2:H$2884,8,FALSE)</f>
        <v xml:space="preserve">La financiación de becas se realiza de forma paulatina decuerdo a la aceptación de los beneficiarios. </v>
      </c>
    </row>
    <row r="741" spans="1:19" ht="75" x14ac:dyDescent="0.25">
      <c r="A741" s="1" t="str">
        <f t="shared" si="34"/>
        <v>2020003050122Financiación becas Subregiones</v>
      </c>
      <c r="B741" s="5" t="s">
        <v>928</v>
      </c>
      <c r="C741" s="21" t="s">
        <v>1054</v>
      </c>
      <c r="D741" s="20">
        <v>2020003050122</v>
      </c>
      <c r="E741" s="21" t="s">
        <v>1055</v>
      </c>
      <c r="F741" s="5" t="s">
        <v>1056</v>
      </c>
      <c r="G741" s="21" t="s">
        <v>1059</v>
      </c>
      <c r="H741" s="1">
        <v>1</v>
      </c>
      <c r="I741" s="15">
        <f t="shared" si="35"/>
        <v>0.75</v>
      </c>
      <c r="J741" s="21" t="s">
        <v>27</v>
      </c>
      <c r="K741" s="21">
        <v>12</v>
      </c>
      <c r="L741" s="21" t="s">
        <v>28</v>
      </c>
      <c r="M741" s="16">
        <v>0.5</v>
      </c>
      <c r="N741" s="17" t="str">
        <f>+VLOOKUP(A741,[1]Datos!A$2:H$2884,5,FALSE)</f>
        <v>01.01.2023</v>
      </c>
      <c r="O741" s="17" t="str">
        <f>+VLOOKUP(A741,[1]Datos!A$2:H$2884,6,FALSE)</f>
        <v>31.12.2023</v>
      </c>
      <c r="P741" s="18">
        <f>+VLOOKUP(A741,[1]Datos!A$2:H$2884,7,FALSE)</f>
        <v>0.75</v>
      </c>
      <c r="Q741" s="19" t="str">
        <f>+VLOOKUP(A741,[1]Datos!A$2:H$2884,8,FALSE)</f>
        <v xml:space="preserve">La financiación de becas se realiza de forma paulatina decuerdo a la aceptación de los beneficiarios. </v>
      </c>
    </row>
    <row r="742" spans="1:19" ht="75" x14ac:dyDescent="0.25">
      <c r="A742" s="1" t="str">
        <f t="shared" si="34"/>
        <v>2020003050122Operación y seguimiento</v>
      </c>
      <c r="B742" s="5" t="s">
        <v>928</v>
      </c>
      <c r="C742" s="21" t="s">
        <v>1054</v>
      </c>
      <c r="D742" s="20">
        <v>2020003050122</v>
      </c>
      <c r="E742" s="21" t="s">
        <v>1055</v>
      </c>
      <c r="F742" s="5" t="s">
        <v>1056</v>
      </c>
      <c r="G742" s="21" t="s">
        <v>1060</v>
      </c>
      <c r="H742" s="1">
        <v>1</v>
      </c>
      <c r="I742" s="15">
        <f t="shared" si="35"/>
        <v>0.75</v>
      </c>
      <c r="J742" s="21" t="s">
        <v>27</v>
      </c>
      <c r="K742" s="21">
        <v>12</v>
      </c>
      <c r="L742" s="21" t="s">
        <v>28</v>
      </c>
      <c r="M742" s="16">
        <v>0.5</v>
      </c>
      <c r="N742" s="17" t="str">
        <f>+VLOOKUP(A742,[1]Datos!A$2:H$2884,5,FALSE)</f>
        <v>01.01.2023</v>
      </c>
      <c r="O742" s="17" t="str">
        <f>+VLOOKUP(A742,[1]Datos!A$2:H$2884,6,FALSE)</f>
        <v>31.12.2023</v>
      </c>
      <c r="P742" s="18">
        <f>+VLOOKUP(A742,[1]Datos!A$2:H$2884,7,FALSE)</f>
        <v>0.75</v>
      </c>
      <c r="Q742" s="19" t="str">
        <f>+VLOOKUP(A742,[1]Datos!A$2:H$2884,8,FALSE)</f>
        <v xml:space="preserve">La financiación de becas se realiza de forma paulatina decuerdo a la aceptación de los beneficiarios. </v>
      </c>
    </row>
    <row r="743" spans="1:19" ht="75" x14ac:dyDescent="0.25">
      <c r="A743" s="1" t="str">
        <f t="shared" si="34"/>
        <v>2020003050123Brindar oferta ETDH.</v>
      </c>
      <c r="B743" s="5" t="s">
        <v>928</v>
      </c>
      <c r="C743" s="21" t="s">
        <v>1061</v>
      </c>
      <c r="D743" s="20">
        <v>2020003050123</v>
      </c>
      <c r="E743" s="21" t="s">
        <v>1062</v>
      </c>
      <c r="F743" s="5" t="s">
        <v>1063</v>
      </c>
      <c r="G743" s="21" t="s">
        <v>1064</v>
      </c>
      <c r="H743" s="1">
        <v>1</v>
      </c>
      <c r="I743" s="15">
        <f t="shared" si="35"/>
        <v>0.5714285714285714</v>
      </c>
      <c r="J743" s="21" t="s">
        <v>27</v>
      </c>
      <c r="K743" s="21">
        <v>12</v>
      </c>
      <c r="L743" s="21" t="s">
        <v>28</v>
      </c>
      <c r="M743" s="16">
        <v>0.2857142857142857</v>
      </c>
      <c r="N743" s="17" t="str">
        <f>+VLOOKUP(A743,[1]Datos!A$2:H$2884,5,FALSE)</f>
        <v>08.05.2023</v>
      </c>
      <c r="O743" s="17" t="str">
        <f>+VLOOKUP(A743,[1]Datos!A$2:H$2884,6,FALSE)</f>
        <v>30.11.2023</v>
      </c>
      <c r="P743" s="18">
        <f>+VLOOKUP(A743,[1]Datos!A$2:H$2884,7,FALSE)</f>
        <v>0.5714285714285714</v>
      </c>
      <c r="Q743" s="19" t="str">
        <f>+VLOOKUP(A743,[1]Datos!A$2:H$2884,8,FALSE)</f>
        <v>Se dinamiza a partir del contrato 4600015513 con el Politécnico Jaime Isaza cadavid, cuyo objeto es: "Prestar el servicio educativo de formación para el trabajo y el desarrollo humano para jóvenes y asultos del Departamento de Antioquia". Se inició el proceso con la proyección de la oferta, y se iniciará su difusión en el mes de julio</v>
      </c>
      <c r="R743" s="36">
        <v>5466544999</v>
      </c>
      <c r="S743" s="36">
        <v>3543514650</v>
      </c>
    </row>
    <row r="744" spans="1:19" ht="60" x14ac:dyDescent="0.25">
      <c r="A744" s="1" t="str">
        <f t="shared" si="34"/>
        <v>2020003050123Administración subsidio transporte.</v>
      </c>
      <c r="B744" s="5" t="s">
        <v>928</v>
      </c>
      <c r="C744" s="21" t="s">
        <v>1061</v>
      </c>
      <c r="D744" s="20">
        <v>2020003050123</v>
      </c>
      <c r="E744" s="21" t="s">
        <v>1062</v>
      </c>
      <c r="F744" s="5" t="s">
        <v>1063</v>
      </c>
      <c r="G744" s="21" t="s">
        <v>1065</v>
      </c>
      <c r="H744" s="1">
        <v>1</v>
      </c>
      <c r="I744" s="15">
        <f t="shared" si="35"/>
        <v>0</v>
      </c>
      <c r="J744" s="21" t="s">
        <v>27</v>
      </c>
      <c r="K744" s="21">
        <v>12</v>
      </c>
      <c r="L744" s="21" t="s">
        <v>28</v>
      </c>
      <c r="M744" s="16">
        <v>0</v>
      </c>
      <c r="N744" s="17" t="str">
        <f>+VLOOKUP(A744,[1]Datos!A$2:H$2884,5,FALSE)</f>
        <v>N/A</v>
      </c>
      <c r="O744" s="17" t="str">
        <f>+VLOOKUP(A744,[1]Datos!A$2:H$2884,6,FALSE)</f>
        <v>N/A</v>
      </c>
      <c r="P744" s="18">
        <f>+VLOOKUP(A744,[1]Datos!A$2:H$2884,7,FALSE)</f>
        <v>0</v>
      </c>
      <c r="Q744" s="19" t="str">
        <f>+VLOOKUP(A744,[1]Datos!A$2:H$2884,8,FALSE)</f>
        <v>Para este proyecto, no se otorgan subsidios de transporte. Solo se apoya gastos de matrícula</v>
      </c>
    </row>
    <row r="745" spans="1:19" ht="60" x14ac:dyDescent="0.25">
      <c r="A745" s="1" t="str">
        <f t="shared" si="34"/>
        <v>2020003050123Otorgar sostenimiento</v>
      </c>
      <c r="B745" s="5" t="s">
        <v>928</v>
      </c>
      <c r="C745" s="21" t="s">
        <v>1061</v>
      </c>
      <c r="D745" s="20">
        <v>2020003050123</v>
      </c>
      <c r="E745" s="21" t="s">
        <v>1062</v>
      </c>
      <c r="F745" s="5" t="s">
        <v>1063</v>
      </c>
      <c r="G745" s="21" t="s">
        <v>1066</v>
      </c>
      <c r="H745" s="1">
        <v>1</v>
      </c>
      <c r="I745" s="15">
        <f t="shared" si="35"/>
        <v>0</v>
      </c>
      <c r="J745" s="21" t="s">
        <v>27</v>
      </c>
      <c r="K745" s="21">
        <v>12</v>
      </c>
      <c r="L745" s="21" t="s">
        <v>28</v>
      </c>
      <c r="M745" s="16">
        <v>0</v>
      </c>
      <c r="N745" s="17" t="str">
        <f>+VLOOKUP(A745,[1]Datos!A$2:H$2884,5,FALSE)</f>
        <v>N/A</v>
      </c>
      <c r="O745" s="17" t="str">
        <f>+VLOOKUP(A745,[1]Datos!A$2:H$2884,6,FALSE)</f>
        <v>N/A</v>
      </c>
      <c r="P745" s="18">
        <f>+VLOOKUP(A745,[1]Datos!A$2:H$2884,7,FALSE)</f>
        <v>0</v>
      </c>
      <c r="Q745" s="19" t="str">
        <f>+VLOOKUP(A745,[1]Datos!A$2:H$2884,8,FALSE)</f>
        <v>Para este proyecto, no se cubren gastos de sostenimiento. Solo se apoya gastos de matrícula</v>
      </c>
    </row>
    <row r="746" spans="1:19" ht="75" x14ac:dyDescent="0.25">
      <c r="A746" s="1" t="str">
        <f t="shared" si="34"/>
        <v>2020003050123Oferta educativa informal</v>
      </c>
      <c r="B746" s="1" t="s">
        <v>928</v>
      </c>
      <c r="C746" s="21" t="s">
        <v>1061</v>
      </c>
      <c r="D746" s="20">
        <v>2020003050123</v>
      </c>
      <c r="E746" s="5" t="s">
        <v>1062</v>
      </c>
      <c r="F746" s="1" t="s">
        <v>1063</v>
      </c>
      <c r="G746" s="16" t="s">
        <v>1067</v>
      </c>
      <c r="H746" s="1">
        <v>1</v>
      </c>
      <c r="I746" s="15">
        <f t="shared" si="35"/>
        <v>0.60000000000000009</v>
      </c>
      <c r="J746" s="1" t="s">
        <v>27</v>
      </c>
      <c r="K746" s="1">
        <v>7</v>
      </c>
      <c r="L746" s="1" t="s">
        <v>1068</v>
      </c>
      <c r="M746" s="16">
        <v>0</v>
      </c>
      <c r="N746" s="17" t="str">
        <f>+VLOOKUP(A746,[1]Datos!A$2:H$2884,5,FALSE)</f>
        <v>08.07.2023</v>
      </c>
      <c r="O746" s="17" t="str">
        <f>+VLOOKUP(A746,[1]Datos!A$2:H$2884,6,FALSE)</f>
        <v>30.11.2023</v>
      </c>
      <c r="P746" s="18">
        <f>+VLOOKUP(A746,[1]Datos!A$2:H$2884,7,FALSE)</f>
        <v>0.60000000000000009</v>
      </c>
      <c r="Q746" s="19" t="str">
        <f>+VLOOKUP(A746,[1]Datos!A$2:H$2884,8,FALSE)</f>
        <v>Se dinamiza a partir del contrato 4600015513 con el Politécnico Jaime Isaza cadavid, cuyo objeto es: "Prestar el servicio educativo de formación para el trabajo y el desarrollo humano para jóvenes y asultos del Departamento de Antioquia". Se inició el proceso con la proyección de la oferta, y se iniciará su difusión en el mes de julio</v>
      </c>
    </row>
    <row r="747" spans="1:19" ht="105" x14ac:dyDescent="0.25">
      <c r="A747" s="1" t="str">
        <f t="shared" si="34"/>
        <v>2020003050160Dotar material educativo sedes</v>
      </c>
      <c r="B747" s="5" t="s">
        <v>928</v>
      </c>
      <c r="C747" s="21" t="s">
        <v>1069</v>
      </c>
      <c r="D747" s="20">
        <v>2020003050160</v>
      </c>
      <c r="E747" s="21" t="s">
        <v>1070</v>
      </c>
      <c r="F747" s="5" t="s">
        <v>1071</v>
      </c>
      <c r="G747" s="21" t="s">
        <v>1072</v>
      </c>
      <c r="H747" s="1">
        <v>1</v>
      </c>
      <c r="I747" s="15">
        <f t="shared" si="35"/>
        <v>0</v>
      </c>
      <c r="J747" s="21" t="s">
        <v>27</v>
      </c>
      <c r="K747" s="21">
        <v>10</v>
      </c>
      <c r="L747" s="21" t="s">
        <v>933</v>
      </c>
      <c r="M747" s="16">
        <v>0</v>
      </c>
      <c r="N747" s="17" t="str">
        <f>+VLOOKUP(A747,[1]Datos!A$2:H$2884,5,FALSE)</f>
        <v>N/A</v>
      </c>
      <c r="O747" s="17" t="str">
        <f>+VLOOKUP(A747,[1]Datos!A$2:H$2884,6,FALSE)</f>
        <v>N/A</v>
      </c>
      <c r="P747" s="18">
        <f>+VLOOKUP(A747,[1]Datos!A$2:H$2884,7,FALSE)</f>
        <v>0</v>
      </c>
      <c r="Q747" s="19" t="str">
        <f>+VLOOKUP(A747,[1]Datos!A$2:H$2884,8,FALSE)</f>
        <v>No se han dotado sedes a la fecha</v>
      </c>
      <c r="R747" s="36">
        <v>6656562000</v>
      </c>
      <c r="S747" s="36">
        <v>1584615266</v>
      </c>
    </row>
    <row r="748" spans="1:19" ht="105" x14ac:dyDescent="0.25">
      <c r="A748" s="1" t="str">
        <f t="shared" si="34"/>
        <v>2020003050160Dotar mobiliario escolar sedes.</v>
      </c>
      <c r="B748" s="5" t="s">
        <v>928</v>
      </c>
      <c r="C748" s="21" t="s">
        <v>1069</v>
      </c>
      <c r="D748" s="20">
        <v>2020003050160</v>
      </c>
      <c r="E748" s="21" t="s">
        <v>1070</v>
      </c>
      <c r="F748" s="5" t="s">
        <v>1071</v>
      </c>
      <c r="G748" s="21" t="s">
        <v>1073</v>
      </c>
      <c r="H748" s="1">
        <v>1</v>
      </c>
      <c r="I748" s="15">
        <f t="shared" ref="I748:I773" si="36">+P748/H748</f>
        <v>0</v>
      </c>
      <c r="J748" s="21" t="s">
        <v>27</v>
      </c>
      <c r="K748" s="21">
        <v>10</v>
      </c>
      <c r="L748" s="21" t="s">
        <v>933</v>
      </c>
      <c r="M748" s="16">
        <v>0.3</v>
      </c>
      <c r="N748" s="17">
        <f>+VLOOKUP(A748,[1]Datos!A$2:H$2884,5,FALSE)</f>
        <v>0</v>
      </c>
      <c r="O748" s="17">
        <f>+VLOOKUP(A748,[1]Datos!A$2:H$2884,6,FALSE)</f>
        <v>0</v>
      </c>
      <c r="P748" s="18">
        <f>+VLOOKUP(A748,[1]Datos!A$2:H$2884,7,FALSE)</f>
        <v>0</v>
      </c>
      <c r="Q748" s="19"/>
    </row>
    <row r="749" spans="1:19" ht="60" x14ac:dyDescent="0.25">
      <c r="A749" s="1" t="str">
        <f t="shared" si="34"/>
        <v>2020003050161Contrat prestación servicio educat</v>
      </c>
      <c r="B749" s="5" t="s">
        <v>928</v>
      </c>
      <c r="C749" s="21" t="s">
        <v>1011</v>
      </c>
      <c r="D749" s="20">
        <v>2020003050161</v>
      </c>
      <c r="E749" s="21" t="s">
        <v>1074</v>
      </c>
      <c r="F749" s="5" t="s">
        <v>1075</v>
      </c>
      <c r="G749" s="21" t="s">
        <v>1076</v>
      </c>
      <c r="H749" s="1">
        <v>1</v>
      </c>
      <c r="I749" s="15">
        <f t="shared" si="36"/>
        <v>0.8</v>
      </c>
      <c r="J749" s="21" t="s">
        <v>27</v>
      </c>
      <c r="K749" s="21">
        <v>10</v>
      </c>
      <c r="L749" s="21" t="s">
        <v>933</v>
      </c>
      <c r="M749" s="16">
        <v>0.5</v>
      </c>
      <c r="N749" s="17" t="str">
        <f>+VLOOKUP(A749,[1]Datos!A$2:H$2884,5,FALSE)</f>
        <v>16.01.2023</v>
      </c>
      <c r="O749" s="17" t="str">
        <f>+VLOOKUP(A749,[1]Datos!A$2:H$2884,6,FALSE)</f>
        <v>30.11.2023</v>
      </c>
      <c r="P749" s="18">
        <f>+VLOOKUP(A749,[1]Datos!A$2:H$2884,7,FALSE)</f>
        <v>0.8</v>
      </c>
      <c r="Q749" s="19">
        <f>+VLOOKUP(A749,[1]Datos!A$2:H$2884,8,FALSE)</f>
        <v>0</v>
      </c>
      <c r="R749" s="36">
        <v>52221621731</v>
      </c>
      <c r="S749" s="36">
        <v>44310306527</v>
      </c>
    </row>
    <row r="750" spans="1:19" ht="60" x14ac:dyDescent="0.25">
      <c r="A750" s="1" t="str">
        <f t="shared" si="34"/>
        <v>2020003050161Contrato apoyo supervisión</v>
      </c>
      <c r="B750" s="5" t="s">
        <v>928</v>
      </c>
      <c r="C750" s="21" t="s">
        <v>1011</v>
      </c>
      <c r="D750" s="20">
        <v>2020003050161</v>
      </c>
      <c r="E750" s="21" t="s">
        <v>1074</v>
      </c>
      <c r="F750" s="5" t="s">
        <v>1075</v>
      </c>
      <c r="G750" s="21" t="s">
        <v>1077</v>
      </c>
      <c r="H750" s="1">
        <v>1</v>
      </c>
      <c r="I750" s="15">
        <f t="shared" si="36"/>
        <v>0.8</v>
      </c>
      <c r="J750" s="21" t="s">
        <v>27</v>
      </c>
      <c r="K750" s="21">
        <v>10</v>
      </c>
      <c r="L750" s="21" t="s">
        <v>933</v>
      </c>
      <c r="M750" s="16">
        <v>0.5</v>
      </c>
      <c r="N750" s="17" t="str">
        <f>+VLOOKUP(A750,[1]Datos!A$2:H$2884,5,FALSE)</f>
        <v>20.01.2023</v>
      </c>
      <c r="O750" s="17" t="str">
        <f>+VLOOKUP(A750,[1]Datos!A$2:H$2884,6,FALSE)</f>
        <v>29.12.2023</v>
      </c>
      <c r="P750" s="18">
        <f>+VLOOKUP(A750,[1]Datos!A$2:H$2884,7,FALSE)</f>
        <v>0.8</v>
      </c>
      <c r="Q750" s="19">
        <f>+VLOOKUP(A750,[1]Datos!A$2:H$2884,8,FALSE)</f>
        <v>0</v>
      </c>
    </row>
    <row r="751" spans="1:19" ht="75" x14ac:dyDescent="0.25">
      <c r="A751" s="1" t="str">
        <f t="shared" si="34"/>
        <v>2020003050162Afiliación estudiantes ARL</v>
      </c>
      <c r="B751" s="5" t="s">
        <v>928</v>
      </c>
      <c r="C751" s="21" t="s">
        <v>1011</v>
      </c>
      <c r="D751" s="20">
        <v>2020003050162</v>
      </c>
      <c r="E751" s="21" t="s">
        <v>1078</v>
      </c>
      <c r="F751" s="5" t="s">
        <v>1079</v>
      </c>
      <c r="G751" s="21" t="s">
        <v>1080</v>
      </c>
      <c r="H751" s="1">
        <v>1</v>
      </c>
      <c r="I751" s="15">
        <f t="shared" si="36"/>
        <v>0.54545454545454541</v>
      </c>
      <c r="J751" s="21" t="s">
        <v>27</v>
      </c>
      <c r="K751" s="21">
        <v>11</v>
      </c>
      <c r="L751" s="21" t="s">
        <v>28</v>
      </c>
      <c r="M751" s="16">
        <v>0.27</v>
      </c>
      <c r="N751" s="17" t="str">
        <f>+VLOOKUP(A751,[1]Datos!A$2:H$2884,5,FALSE)</f>
        <v>01.03.2023</v>
      </c>
      <c r="O751" s="17" t="str">
        <f>+VLOOKUP(A751,[1]Datos!A$2:H$2884,6,FALSE)</f>
        <v>30.11.2023</v>
      </c>
      <c r="P751" s="18">
        <f>+VLOOKUP(A751,[1]Datos!A$2:H$2884,7,FALSE)</f>
        <v>0.54545454545454541</v>
      </c>
      <c r="Q751" s="19" t="str">
        <f>+VLOOKUP(A751,[1]Datos!A$2:H$2884,8,FALSE)</f>
        <v xml:space="preserve">Esta actividad se realizó de marzo a noviembre, para un total de 8 meses. </v>
      </c>
      <c r="R751" s="36">
        <v>18132366060</v>
      </c>
      <c r="S751" s="36">
        <v>14603805370</v>
      </c>
    </row>
    <row r="752" spans="1:19" ht="75" x14ac:dyDescent="0.25">
      <c r="A752" s="1" t="str">
        <f t="shared" si="34"/>
        <v>2020003050162Adqui póliza accid estudia U y R</v>
      </c>
      <c r="B752" s="5" t="s">
        <v>928</v>
      </c>
      <c r="C752" s="21" t="s">
        <v>1011</v>
      </c>
      <c r="D752" s="20">
        <v>2020003050162</v>
      </c>
      <c r="E752" s="21" t="s">
        <v>1078</v>
      </c>
      <c r="F752" s="5" t="s">
        <v>1079</v>
      </c>
      <c r="G752" s="21" t="s">
        <v>1081</v>
      </c>
      <c r="H752" s="1">
        <v>1</v>
      </c>
      <c r="I752" s="15">
        <f t="shared" si="36"/>
        <v>0.75</v>
      </c>
      <c r="J752" s="21" t="s">
        <v>27</v>
      </c>
      <c r="K752" s="21">
        <v>12</v>
      </c>
      <c r="L752" s="21" t="s">
        <v>28</v>
      </c>
      <c r="M752" s="16">
        <v>0.24</v>
      </c>
      <c r="N752" s="17" t="str">
        <f>+VLOOKUP(A752,[1]Datos!A$2:H$2884,5,FALSE)</f>
        <v>01.01.2023</v>
      </c>
      <c r="O752" s="17" t="str">
        <f>+VLOOKUP(A752,[1]Datos!A$2:H$2884,6,FALSE)</f>
        <v>31.12.2023</v>
      </c>
      <c r="P752" s="18">
        <f>+VLOOKUP(A752,[1]Datos!A$2:H$2884,7,FALSE)</f>
        <v>0.75</v>
      </c>
      <c r="Q752" s="19">
        <f>+VLOOKUP(A752,[1]Datos!A$2:H$2884,8,FALSE)</f>
        <v>0</v>
      </c>
    </row>
    <row r="753" spans="1:19" ht="75" x14ac:dyDescent="0.25">
      <c r="A753" s="1" t="str">
        <f t="shared" si="34"/>
        <v>2020003050162Implem jornada única EE</v>
      </c>
      <c r="B753" s="5" t="s">
        <v>928</v>
      </c>
      <c r="C753" s="21" t="s">
        <v>1011</v>
      </c>
      <c r="D753" s="20">
        <v>2020003050162</v>
      </c>
      <c r="E753" s="21" t="s">
        <v>1078</v>
      </c>
      <c r="F753" s="5" t="s">
        <v>1079</v>
      </c>
      <c r="G753" s="21" t="s">
        <v>1082</v>
      </c>
      <c r="H753" s="1">
        <v>1</v>
      </c>
      <c r="I753" s="15">
        <f t="shared" si="36"/>
        <v>0.81818181818181823</v>
      </c>
      <c r="J753" s="21" t="s">
        <v>27</v>
      </c>
      <c r="K753" s="21">
        <v>12</v>
      </c>
      <c r="L753" s="21" t="s">
        <v>28</v>
      </c>
      <c r="M753" s="16">
        <v>0.24</v>
      </c>
      <c r="N753" s="17" t="str">
        <f>+VLOOKUP(A753,[1]Datos!A$2:H$2884,5,FALSE)</f>
        <v>15.01.2023</v>
      </c>
      <c r="O753" s="17" t="str">
        <f>+VLOOKUP(A753,[1]Datos!A$2:H$2884,6,FALSE)</f>
        <v>15.11.2023</v>
      </c>
      <c r="P753" s="18">
        <f>+VLOOKUP(A753,[1]Datos!A$2:H$2884,7,FALSE)</f>
        <v>0.81818181818181823</v>
      </c>
      <c r="Q753" s="19" t="str">
        <f>+VLOOKUP(A753,[1]Datos!A$2:H$2884,8,FALSE)</f>
        <v>Se implementa la JU de acuerdo al calendario escolar</v>
      </c>
    </row>
    <row r="754" spans="1:19" ht="75" x14ac:dyDescent="0.25">
      <c r="A754" s="1" t="str">
        <f t="shared" si="34"/>
        <v>2020003050162Dllo estra perman recur Sector Solidar</v>
      </c>
      <c r="B754" s="5" t="s">
        <v>928</v>
      </c>
      <c r="C754" s="21" t="s">
        <v>1011</v>
      </c>
      <c r="D754" s="20">
        <v>2020003050162</v>
      </c>
      <c r="E754" s="21" t="s">
        <v>1078</v>
      </c>
      <c r="F754" s="5" t="s">
        <v>1079</v>
      </c>
      <c r="G754" s="21" t="s">
        <v>1083</v>
      </c>
      <c r="H754" s="1">
        <v>1</v>
      </c>
      <c r="I754" s="15">
        <f t="shared" si="36"/>
        <v>0</v>
      </c>
      <c r="J754" s="21" t="s">
        <v>27</v>
      </c>
      <c r="K754" s="21">
        <v>12</v>
      </c>
      <c r="L754" s="21" t="s">
        <v>28</v>
      </c>
      <c r="M754" s="16">
        <v>0</v>
      </c>
      <c r="N754" s="17">
        <f>+VLOOKUP(A754,[1]Datos!A$2:H$2884,5,FALSE)</f>
        <v>0</v>
      </c>
      <c r="O754" s="17">
        <f>+VLOOKUP(A754,[1]Datos!A$2:H$2884,6,FALSE)</f>
        <v>0</v>
      </c>
      <c r="P754" s="18">
        <f>+VLOOKUP(A754,[1]Datos!A$2:H$2884,7,FALSE)</f>
        <v>0</v>
      </c>
      <c r="Q754" s="19" t="str">
        <f>+VLOOKUP(A754,[1]Datos!A$2:H$2884,8,FALSE)</f>
        <v>No programada</v>
      </c>
    </row>
    <row r="755" spans="1:19" ht="75" x14ac:dyDescent="0.25">
      <c r="A755" s="1" t="str">
        <f t="shared" si="34"/>
        <v>2020003050162Cofinanciación del transporte escolar</v>
      </c>
      <c r="B755" s="5" t="s">
        <v>928</v>
      </c>
      <c r="C755" s="21" t="s">
        <v>1011</v>
      </c>
      <c r="D755" s="20">
        <v>2020003050162</v>
      </c>
      <c r="E755" s="21" t="s">
        <v>1078</v>
      </c>
      <c r="F755" s="5" t="s">
        <v>1079</v>
      </c>
      <c r="G755" s="21" t="s">
        <v>1084</v>
      </c>
      <c r="H755" s="1">
        <v>1</v>
      </c>
      <c r="I755" s="15">
        <f t="shared" si="36"/>
        <v>0.75</v>
      </c>
      <c r="J755" s="21" t="s">
        <v>27</v>
      </c>
      <c r="K755" s="21">
        <v>12</v>
      </c>
      <c r="L755" s="21" t="s">
        <v>28</v>
      </c>
      <c r="M755" s="16">
        <v>0.5</v>
      </c>
      <c r="N755" s="17" t="str">
        <f>+VLOOKUP(A755,[1]Datos!A$2:H$2884,5,FALSE)</f>
        <v>01.01.2023</v>
      </c>
      <c r="O755" s="17" t="str">
        <f>+VLOOKUP(A755,[1]Datos!A$2:H$2884,6,FALSE)</f>
        <v>30.11.2023</v>
      </c>
      <c r="P755" s="18">
        <f>+VLOOKUP(A755,[1]Datos!A$2:H$2884,7,FALSE)</f>
        <v>0.75</v>
      </c>
      <c r="Q755" s="19">
        <f>+VLOOKUP(A755,[1]Datos!A$2:H$2884,8,FALSE)</f>
        <v>0</v>
      </c>
    </row>
    <row r="756" spans="1:19" ht="75" x14ac:dyDescent="0.25">
      <c r="A756" s="1" t="str">
        <f t="shared" si="34"/>
        <v>2020003050162Apoyo profesional acceso y permanencia</v>
      </c>
      <c r="B756" s="1" t="s">
        <v>928</v>
      </c>
      <c r="C756" s="21" t="s">
        <v>1011</v>
      </c>
      <c r="D756" s="20">
        <v>2020003050162</v>
      </c>
      <c r="E756" s="5" t="s">
        <v>1078</v>
      </c>
      <c r="F756" s="1" t="s">
        <v>1079</v>
      </c>
      <c r="G756" s="16" t="s">
        <v>1085</v>
      </c>
      <c r="H756" s="1">
        <v>1</v>
      </c>
      <c r="I756" s="15">
        <f t="shared" si="36"/>
        <v>0.7</v>
      </c>
      <c r="J756" s="1" t="s">
        <v>27</v>
      </c>
      <c r="K756" s="1">
        <v>7</v>
      </c>
      <c r="L756" s="1" t="s">
        <v>1086</v>
      </c>
      <c r="M756" s="16">
        <v>0.5</v>
      </c>
      <c r="N756" s="17" t="str">
        <f>+VLOOKUP(A756,[1]Datos!A$2:H$2884,5,FALSE)</f>
        <v>09.06.2023</v>
      </c>
      <c r="O756" s="17" t="str">
        <f>+VLOOKUP(A756,[1]Datos!A$2:H$2884,6,FALSE)</f>
        <v>29.12.2023</v>
      </c>
      <c r="P756" s="18">
        <f>+VLOOKUP(A756,[1]Datos!A$2:H$2884,7,FALSE)</f>
        <v>0.7</v>
      </c>
      <c r="Q756" s="19">
        <f>+VLOOKUP(A756,[1]Datos!A$2:H$2884,8,FALSE)</f>
        <v>0</v>
      </c>
    </row>
    <row r="757" spans="1:19" ht="60" x14ac:dyDescent="0.25">
      <c r="A757" s="1" t="str">
        <f t="shared" si="34"/>
        <v>2022003050057Consultoría</v>
      </c>
      <c r="B757" s="5" t="s">
        <v>928</v>
      </c>
      <c r="C757" s="21" t="s">
        <v>997</v>
      </c>
      <c r="D757" s="20">
        <v>2022003050057</v>
      </c>
      <c r="E757" s="21" t="s">
        <v>1087</v>
      </c>
      <c r="F757" s="5" t="s">
        <v>1088</v>
      </c>
      <c r="G757" s="21" t="s">
        <v>1089</v>
      </c>
      <c r="H757" s="1">
        <v>1</v>
      </c>
      <c r="I757" s="15">
        <f t="shared" si="36"/>
        <v>0.75</v>
      </c>
      <c r="J757" s="21" t="s">
        <v>27</v>
      </c>
      <c r="K757" s="21">
        <v>12</v>
      </c>
      <c r="L757" s="21" t="s">
        <v>28</v>
      </c>
      <c r="M757" s="16">
        <v>0.5</v>
      </c>
      <c r="N757" s="17" t="str">
        <f>+VLOOKUP(A757,[1]Datos!A$2:H$2884,5,FALSE)</f>
        <v>01.01.2023</v>
      </c>
      <c r="O757" s="17" t="str">
        <f>+VLOOKUP(A757,[1]Datos!A$2:H$2884,6,FALSE)</f>
        <v>31.12.2023</v>
      </c>
      <c r="P757" s="18">
        <f>+VLOOKUP(A757,[1]Datos!A$2:H$2884,7,FALSE)</f>
        <v>0.75</v>
      </c>
      <c r="Q757" s="19" t="str">
        <f>+VLOOKUP(A757,[1]Datos!A$2:H$2884,8,FALSE)</f>
        <v>Se continúa con la ejecución de la actividad</v>
      </c>
      <c r="R757" s="36">
        <v>35164465807</v>
      </c>
      <c r="S757" s="36">
        <v>33019434305</v>
      </c>
    </row>
    <row r="758" spans="1:19" ht="60" x14ac:dyDescent="0.25">
      <c r="A758" s="1" t="str">
        <f t="shared" si="34"/>
        <v>2022003050057Construcción de Aulas nuevas</v>
      </c>
      <c r="B758" s="5" t="s">
        <v>928</v>
      </c>
      <c r="C758" s="21" t="s">
        <v>997</v>
      </c>
      <c r="D758" s="20">
        <v>2022003050057</v>
      </c>
      <c r="E758" s="21" t="s">
        <v>1087</v>
      </c>
      <c r="F758" s="5" t="s">
        <v>1088</v>
      </c>
      <c r="G758" s="21" t="s">
        <v>1090</v>
      </c>
      <c r="H758" s="1">
        <v>1</v>
      </c>
      <c r="I758" s="15">
        <f t="shared" si="36"/>
        <v>0.75</v>
      </c>
      <c r="J758" s="21" t="s">
        <v>27</v>
      </c>
      <c r="K758" s="21">
        <v>12</v>
      </c>
      <c r="L758" s="21" t="s">
        <v>28</v>
      </c>
      <c r="M758" s="16">
        <v>0.5</v>
      </c>
      <c r="N758" s="17" t="str">
        <f>+VLOOKUP(A758,[1]Datos!A$2:H$2884,5,FALSE)</f>
        <v>01.01.2023</v>
      </c>
      <c r="O758" s="17" t="str">
        <f>+VLOOKUP(A758,[1]Datos!A$2:H$2884,6,FALSE)</f>
        <v>31.12.2023</v>
      </c>
      <c r="P758" s="18">
        <f>+VLOOKUP(A758,[1]Datos!A$2:H$2884,7,FALSE)</f>
        <v>0.75</v>
      </c>
      <c r="Q758" s="19" t="str">
        <f>+VLOOKUP(A758,[1]Datos!A$2:H$2884,8,FALSE)</f>
        <v>Se continúa con la ejecución de la actividad</v>
      </c>
    </row>
    <row r="759" spans="1:19" ht="60" x14ac:dyDescent="0.25">
      <c r="A759" s="1" t="str">
        <f t="shared" si="34"/>
        <v>2022003050057Reposición ampliación Espacios físicos</v>
      </c>
      <c r="B759" s="5" t="s">
        <v>928</v>
      </c>
      <c r="C759" s="21" t="s">
        <v>997</v>
      </c>
      <c r="D759" s="20">
        <v>2022003050057</v>
      </c>
      <c r="E759" s="21" t="s">
        <v>1087</v>
      </c>
      <c r="F759" s="5" t="s">
        <v>1088</v>
      </c>
      <c r="G759" s="21" t="s">
        <v>1091</v>
      </c>
      <c r="H759" s="1">
        <v>1</v>
      </c>
      <c r="I759" s="15">
        <f t="shared" si="36"/>
        <v>0.75</v>
      </c>
      <c r="J759" s="21" t="s">
        <v>27</v>
      </c>
      <c r="K759" s="21">
        <v>12</v>
      </c>
      <c r="L759" s="21" t="s">
        <v>28</v>
      </c>
      <c r="M759" s="16">
        <v>0.5</v>
      </c>
      <c r="N759" s="17" t="str">
        <f>+VLOOKUP(A759,[1]Datos!A$2:H$2884,5,FALSE)</f>
        <v>01.01.2023</v>
      </c>
      <c r="O759" s="17" t="str">
        <f>+VLOOKUP(A759,[1]Datos!A$2:H$2884,6,FALSE)</f>
        <v>31.12.2023</v>
      </c>
      <c r="P759" s="18">
        <f>+VLOOKUP(A759,[1]Datos!A$2:H$2884,7,FALSE)</f>
        <v>0.75</v>
      </c>
      <c r="Q759" s="19" t="str">
        <f>+VLOOKUP(A759,[1]Datos!A$2:H$2884,8,FALSE)</f>
        <v>Se continúa con la ejecución de la actividad</v>
      </c>
    </row>
    <row r="760" spans="1:19" ht="60" x14ac:dyDescent="0.25">
      <c r="A760" s="1" t="str">
        <f t="shared" si="34"/>
        <v>2022003050057Mantenimiento de espacios físicos</v>
      </c>
      <c r="B760" s="5" t="s">
        <v>928</v>
      </c>
      <c r="C760" s="21" t="s">
        <v>997</v>
      </c>
      <c r="D760" s="20">
        <v>2022003050057</v>
      </c>
      <c r="E760" s="21" t="s">
        <v>1087</v>
      </c>
      <c r="F760" s="5" t="s">
        <v>1088</v>
      </c>
      <c r="G760" s="21" t="s">
        <v>1092</v>
      </c>
      <c r="H760" s="1">
        <v>1</v>
      </c>
      <c r="I760" s="15">
        <f t="shared" si="36"/>
        <v>0.75</v>
      </c>
      <c r="J760" s="21" t="s">
        <v>27</v>
      </c>
      <c r="K760" s="21">
        <v>12</v>
      </c>
      <c r="L760" s="21" t="s">
        <v>28</v>
      </c>
      <c r="M760" s="16">
        <v>0.5</v>
      </c>
      <c r="N760" s="17" t="str">
        <f>+VLOOKUP(A760,[1]Datos!A$2:H$2884,5,FALSE)</f>
        <v>01.01.2023</v>
      </c>
      <c r="O760" s="17" t="str">
        <f>+VLOOKUP(A760,[1]Datos!A$2:H$2884,6,FALSE)</f>
        <v>31.12.2023</v>
      </c>
      <c r="P760" s="18">
        <f>+VLOOKUP(A760,[1]Datos!A$2:H$2884,7,FALSE)</f>
        <v>0.75</v>
      </c>
      <c r="Q760" s="19" t="str">
        <f>+VLOOKUP(A760,[1]Datos!A$2:H$2884,8,FALSE)</f>
        <v>Se continúa con la ejecución de la actividad</v>
      </c>
    </row>
    <row r="761" spans="1:19" ht="45" x14ac:dyDescent="0.25">
      <c r="A761" s="1" t="str">
        <f t="shared" si="34"/>
        <v>2020003050009DOTACIÓN CUERPOS DE BOMBEROS</v>
      </c>
      <c r="B761" s="5" t="s">
        <v>1093</v>
      </c>
      <c r="C761" s="21" t="s">
        <v>1094</v>
      </c>
      <c r="D761" s="20">
        <v>2020003050009</v>
      </c>
      <c r="E761" s="5" t="s">
        <v>1095</v>
      </c>
      <c r="F761" s="5" t="s">
        <v>1096</v>
      </c>
      <c r="G761" s="5" t="s">
        <v>1097</v>
      </c>
      <c r="H761" s="1">
        <v>20</v>
      </c>
      <c r="I761" s="15">
        <f t="shared" si="36"/>
        <v>0.5</v>
      </c>
      <c r="J761" s="21" t="s">
        <v>27</v>
      </c>
      <c r="K761" s="21">
        <v>10</v>
      </c>
      <c r="L761" s="21" t="s">
        <v>460</v>
      </c>
      <c r="M761" s="16">
        <v>0</v>
      </c>
      <c r="N761" s="17" t="str">
        <f>+VLOOKUP(A761,[1]Datos!A$2:H$2884,5,FALSE)</f>
        <v>01.01.2023</v>
      </c>
      <c r="O761" s="17" t="str">
        <f>+VLOOKUP(A761,[1]Datos!A$2:H$2884,6,FALSE)</f>
        <v>30.12.2023</v>
      </c>
      <c r="P761" s="18">
        <f>+VLOOKUP(A761,[1]Datos!A$2:H$2884,7,FALSE)</f>
        <v>10</v>
      </c>
      <c r="Q761" s="19">
        <f>+VLOOKUP(A761,[1]Datos!A$2:H$2884,8,FALSE)</f>
        <v>0</v>
      </c>
      <c r="R761" s="36">
        <v>494576573</v>
      </c>
      <c r="S761" s="36">
        <v>4100000</v>
      </c>
    </row>
    <row r="762" spans="1:19" ht="45" x14ac:dyDescent="0.25">
      <c r="A762" s="1" t="str">
        <f t="shared" si="34"/>
        <v>2020003050009ASESORÍAS Y ASISTENCIAS TÉCNICAS</v>
      </c>
      <c r="B762" s="5" t="s">
        <v>1093</v>
      </c>
      <c r="C762" s="21" t="s">
        <v>1094</v>
      </c>
      <c r="D762" s="20">
        <v>2020003050009</v>
      </c>
      <c r="E762" s="21" t="s">
        <v>1095</v>
      </c>
      <c r="F762" s="21" t="s">
        <v>1096</v>
      </c>
      <c r="G762" s="21" t="s">
        <v>1098</v>
      </c>
      <c r="H762" s="1">
        <v>1</v>
      </c>
      <c r="I762" s="15">
        <f t="shared" si="36"/>
        <v>1</v>
      </c>
      <c r="J762" s="21" t="s">
        <v>27</v>
      </c>
      <c r="K762" s="21">
        <v>12</v>
      </c>
      <c r="L762" s="21" t="s">
        <v>28</v>
      </c>
      <c r="M762" s="16">
        <v>0</v>
      </c>
      <c r="N762" s="17" t="str">
        <f>+VLOOKUP(A762,[1]Datos!A$2:H$2884,5,FALSE)</f>
        <v>01.01.2023</v>
      </c>
      <c r="O762" s="17" t="str">
        <f>+VLOOKUP(A762,[1]Datos!A$2:H$2884,6,FALSE)</f>
        <v>30.12.2023</v>
      </c>
      <c r="P762" s="18">
        <f>+VLOOKUP(A762,[1]Datos!A$2:H$2884,7,FALSE)</f>
        <v>1</v>
      </c>
      <c r="Q762" s="19">
        <f>+VLOOKUP(A762,[1]Datos!A$2:H$2884,8,FALSE)</f>
        <v>0</v>
      </c>
    </row>
    <row r="763" spans="1:19" ht="45" x14ac:dyDescent="0.25">
      <c r="A763" s="1" t="str">
        <f t="shared" si="34"/>
        <v>2020003050056Implementación de la Política Pública</v>
      </c>
      <c r="B763" s="5" t="s">
        <v>1093</v>
      </c>
      <c r="C763" s="21" t="s">
        <v>1099</v>
      </c>
      <c r="D763" s="20">
        <v>2020003050056</v>
      </c>
      <c r="E763" s="5" t="s">
        <v>1100</v>
      </c>
      <c r="F763" s="5" t="s">
        <v>1101</v>
      </c>
      <c r="G763" s="5" t="s">
        <v>1102</v>
      </c>
      <c r="H763" s="1">
        <v>1</v>
      </c>
      <c r="I763" s="15">
        <f t="shared" si="36"/>
        <v>0.95</v>
      </c>
      <c r="J763" s="21" t="s">
        <v>105</v>
      </c>
      <c r="K763" s="21">
        <v>12</v>
      </c>
      <c r="L763" s="21" t="s">
        <v>28</v>
      </c>
      <c r="M763" s="16">
        <v>0.85</v>
      </c>
      <c r="N763" s="17" t="str">
        <f>+VLOOKUP(A763,[1]Datos!A$2:H$2884,5,FALSE)</f>
        <v>01.01.2023</v>
      </c>
      <c r="O763" s="17" t="str">
        <f>+VLOOKUP(A763,[1]Datos!A$2:H$2884,6,FALSE)</f>
        <v>30.12.2023</v>
      </c>
      <c r="P763" s="18">
        <f>+VLOOKUP(A763,[1]Datos!A$2:H$2884,7,FALSE)</f>
        <v>0.95</v>
      </c>
      <c r="Q763" s="19">
        <f>+VLOOKUP(A763,[1]Datos!A$2:H$2884,8,FALSE)</f>
        <v>0</v>
      </c>
      <c r="R763" s="36">
        <v>20000000</v>
      </c>
      <c r="S763" s="36">
        <v>15269355</v>
      </c>
    </row>
    <row r="764" spans="1:19" ht="45" x14ac:dyDescent="0.25">
      <c r="A764" s="1" t="str">
        <f t="shared" si="34"/>
        <v>2020003050056Implementación de la Política Pública</v>
      </c>
      <c r="B764" s="5" t="s">
        <v>1093</v>
      </c>
      <c r="C764" s="21" t="s">
        <v>1099</v>
      </c>
      <c r="D764" s="20">
        <v>2020003050056</v>
      </c>
      <c r="E764" s="5" t="s">
        <v>1100</v>
      </c>
      <c r="F764" s="5" t="s">
        <v>1101</v>
      </c>
      <c r="G764" s="5" t="s">
        <v>1102</v>
      </c>
      <c r="H764" s="1">
        <v>1</v>
      </c>
      <c r="I764" s="15">
        <f t="shared" si="36"/>
        <v>0.95</v>
      </c>
      <c r="J764" s="21" t="s">
        <v>105</v>
      </c>
      <c r="K764" s="21">
        <v>12</v>
      </c>
      <c r="L764" s="21" t="s">
        <v>28</v>
      </c>
      <c r="M764" s="16">
        <v>0.85</v>
      </c>
      <c r="N764" s="17" t="str">
        <f>+VLOOKUP(A764,[1]Datos!A$2:H$2884,5,FALSE)</f>
        <v>01.01.2023</v>
      </c>
      <c r="O764" s="17" t="str">
        <f>+VLOOKUP(A764,[1]Datos!A$2:H$2884,6,FALSE)</f>
        <v>30.12.2023</v>
      </c>
      <c r="P764" s="18">
        <f>+VLOOKUP(A764,[1]Datos!A$2:H$2884,7,FALSE)</f>
        <v>0.95</v>
      </c>
      <c r="Q764" s="19">
        <f>+VLOOKUP(A764,[1]Datos!A$2:H$2884,8,FALSE)</f>
        <v>0</v>
      </c>
    </row>
    <row r="765" spans="1:19" ht="45" x14ac:dyDescent="0.25">
      <c r="A765" s="1" t="str">
        <f t="shared" si="34"/>
        <v>2020003050058asistecia tecnica municipio</v>
      </c>
      <c r="B765" s="5" t="s">
        <v>1093</v>
      </c>
      <c r="C765" s="21" t="s">
        <v>1103</v>
      </c>
      <c r="D765" s="20">
        <v>2020003050058</v>
      </c>
      <c r="E765" s="5" t="s">
        <v>1104</v>
      </c>
      <c r="F765" s="5" t="s">
        <v>1105</v>
      </c>
      <c r="G765" s="5" t="s">
        <v>1106</v>
      </c>
      <c r="H765" s="1">
        <v>20</v>
      </c>
      <c r="I765" s="15">
        <f t="shared" si="36"/>
        <v>0</v>
      </c>
      <c r="J765" s="21" t="s">
        <v>27</v>
      </c>
      <c r="K765" s="21">
        <v>10</v>
      </c>
      <c r="L765" s="21" t="s">
        <v>460</v>
      </c>
      <c r="M765" s="16">
        <v>0</v>
      </c>
      <c r="N765" s="17" t="str">
        <f>+VLOOKUP(A765,[1]Datos!A$2:H$2884,5,FALSE)</f>
        <v>01.01.2023</v>
      </c>
      <c r="O765" s="17" t="str">
        <f>+VLOOKUP(A765,[1]Datos!A$2:H$2884,6,FALSE)</f>
        <v>30.12.2023</v>
      </c>
      <c r="P765" s="18">
        <f>+VLOOKUP(A765,[1]Datos!A$2:H$2884,7,FALSE)</f>
        <v>0</v>
      </c>
      <c r="Q765" s="19">
        <f>+VLOOKUP(A765,[1]Datos!A$2:H$2884,8,FALSE)</f>
        <v>0</v>
      </c>
      <c r="R765" s="36">
        <v>41001113</v>
      </c>
      <c r="S765" s="36">
        <v>31803585</v>
      </c>
    </row>
    <row r="766" spans="1:19" ht="60" x14ac:dyDescent="0.25">
      <c r="A766" s="1" t="str">
        <f t="shared" si="34"/>
        <v>2020003050060Apoyo Técnico Practicantes</v>
      </c>
      <c r="B766" s="5" t="s">
        <v>1093</v>
      </c>
      <c r="C766" s="21" t="s">
        <v>1107</v>
      </c>
      <c r="D766" s="20">
        <v>2020003050060</v>
      </c>
      <c r="E766" s="5" t="s">
        <v>1108</v>
      </c>
      <c r="F766" s="5" t="s">
        <v>1109</v>
      </c>
      <c r="G766" s="5" t="s">
        <v>1110</v>
      </c>
      <c r="H766" s="1">
        <v>1</v>
      </c>
      <c r="I766" s="15">
        <f t="shared" si="36"/>
        <v>1</v>
      </c>
      <c r="J766" s="21" t="s">
        <v>27</v>
      </c>
      <c r="K766" s="21">
        <v>12</v>
      </c>
      <c r="L766" s="21" t="s">
        <v>28</v>
      </c>
      <c r="M766" s="16">
        <v>1</v>
      </c>
      <c r="N766" s="17" t="str">
        <f>+VLOOKUP(A766,[1]Datos!A$2:H$2884,5,FALSE)</f>
        <v>01.01.2023</v>
      </c>
      <c r="O766" s="17" t="str">
        <f>+VLOOKUP(A766,[1]Datos!A$2:H$2884,6,FALSE)</f>
        <v>30.12.2023</v>
      </c>
      <c r="P766" s="18">
        <f>+VLOOKUP(A766,[1]Datos!A$2:H$2884,7,FALSE)</f>
        <v>1</v>
      </c>
      <c r="Q766" s="19">
        <f>+VLOOKUP(A766,[1]Datos!A$2:H$2884,8,FALSE)</f>
        <v>0</v>
      </c>
      <c r="R766" s="36">
        <v>863006684</v>
      </c>
      <c r="S766" s="36">
        <v>532009972</v>
      </c>
    </row>
    <row r="767" spans="1:19" ht="60" x14ac:dyDescent="0.25">
      <c r="A767" s="1" t="str">
        <f t="shared" si="34"/>
        <v>2020003050060Mesas_Particip/víctimas asesor</v>
      </c>
      <c r="B767" s="5" t="s">
        <v>1093</v>
      </c>
      <c r="C767" s="21" t="s">
        <v>1107</v>
      </c>
      <c r="D767" s="20">
        <v>2020003050060</v>
      </c>
      <c r="E767" s="5" t="s">
        <v>1108</v>
      </c>
      <c r="F767" s="5" t="s">
        <v>1109</v>
      </c>
      <c r="G767" s="5" t="s">
        <v>1111</v>
      </c>
      <c r="H767" s="1">
        <v>30</v>
      </c>
      <c r="I767" s="15">
        <f t="shared" si="36"/>
        <v>0.53333333333333333</v>
      </c>
      <c r="J767" s="21" t="s">
        <v>27</v>
      </c>
      <c r="K767" s="21">
        <v>10</v>
      </c>
      <c r="L767" s="21" t="s">
        <v>460</v>
      </c>
      <c r="M767" s="16">
        <v>11</v>
      </c>
      <c r="N767" s="17" t="str">
        <f>+VLOOKUP(A767,[1]Datos!A$2:H$2884,5,FALSE)</f>
        <v>01.01.2023</v>
      </c>
      <c r="O767" s="17" t="str">
        <f>+VLOOKUP(A767,[1]Datos!A$2:H$2884,6,FALSE)</f>
        <v>30.12.2023</v>
      </c>
      <c r="P767" s="18">
        <f>+VLOOKUP(A767,[1]Datos!A$2:H$2884,7,FALSE)</f>
        <v>16</v>
      </c>
      <c r="Q767" s="19">
        <f>+VLOOKUP(A767,[1]Datos!A$2:H$2884,8,FALSE)</f>
        <v>0</v>
      </c>
    </row>
    <row r="768" spans="1:19" ht="60" x14ac:dyDescent="0.25">
      <c r="A768" s="1" t="str">
        <f t="shared" si="34"/>
        <v>2020003050060Mun_ases_med_satisf_gara_no rep</v>
      </c>
      <c r="B768" s="5" t="s">
        <v>1093</v>
      </c>
      <c r="C768" s="21" t="s">
        <v>1107</v>
      </c>
      <c r="D768" s="20">
        <v>2020003050060</v>
      </c>
      <c r="E768" s="5" t="s">
        <v>1108</v>
      </c>
      <c r="F768" s="5" t="s">
        <v>1109</v>
      </c>
      <c r="G768" s="5" t="s">
        <v>1112</v>
      </c>
      <c r="H768" s="1">
        <v>30</v>
      </c>
      <c r="I768" s="15">
        <f t="shared" si="36"/>
        <v>0</v>
      </c>
      <c r="J768" s="21" t="s">
        <v>27</v>
      </c>
      <c r="K768" s="21">
        <v>10</v>
      </c>
      <c r="L768" s="21" t="s">
        <v>460</v>
      </c>
      <c r="M768" s="16">
        <v>0</v>
      </c>
      <c r="N768" s="17" t="str">
        <f>+VLOOKUP(A768,[1]Datos!A$2:H$2884,5,FALSE)</f>
        <v>01.01.2023</v>
      </c>
      <c r="O768" s="17" t="str">
        <f>+VLOOKUP(A768,[1]Datos!A$2:H$2884,6,FALSE)</f>
        <v>30.12.2023</v>
      </c>
      <c r="P768" s="18">
        <f>+VLOOKUP(A768,[1]Datos!A$2:H$2884,7,FALSE)</f>
        <v>0</v>
      </c>
      <c r="Q768" s="19">
        <f>+VLOOKUP(A768,[1]Datos!A$2:H$2884,8,FALSE)</f>
        <v>0</v>
      </c>
    </row>
    <row r="769" spans="1:19" ht="60" x14ac:dyDescent="0.25">
      <c r="A769" s="1" t="str">
        <f t="shared" si="34"/>
        <v>2020003050060Munic _asesora ley 1448 de 2011</v>
      </c>
      <c r="B769" s="5" t="s">
        <v>1093</v>
      </c>
      <c r="C769" s="21" t="s">
        <v>1107</v>
      </c>
      <c r="D769" s="20">
        <v>2020003050060</v>
      </c>
      <c r="E769" s="5" t="s">
        <v>1108</v>
      </c>
      <c r="F769" s="5" t="s">
        <v>1109</v>
      </c>
      <c r="G769" s="5" t="s">
        <v>1113</v>
      </c>
      <c r="H769" s="1">
        <v>30</v>
      </c>
      <c r="I769" s="15">
        <f t="shared" si="36"/>
        <v>0.16666666666666666</v>
      </c>
      <c r="J769" s="21" t="s">
        <v>27</v>
      </c>
      <c r="K769" s="21">
        <v>10</v>
      </c>
      <c r="L769" s="21" t="s">
        <v>460</v>
      </c>
      <c r="M769" s="16">
        <v>0</v>
      </c>
      <c r="N769" s="17" t="str">
        <f>+VLOOKUP(A769,[1]Datos!A$2:H$2884,5,FALSE)</f>
        <v>01.01.2023</v>
      </c>
      <c r="O769" s="17" t="str">
        <f>+VLOOKUP(A769,[1]Datos!A$2:H$2884,6,FALSE)</f>
        <v>30.12.2023</v>
      </c>
      <c r="P769" s="18">
        <f>+VLOOKUP(A769,[1]Datos!A$2:H$2884,7,FALSE)</f>
        <v>5</v>
      </c>
      <c r="Q769" s="19">
        <f>+VLOOKUP(A769,[1]Datos!A$2:H$2884,8,FALSE)</f>
        <v>0</v>
      </c>
    </row>
    <row r="770" spans="1:19" ht="60" x14ac:dyDescent="0.25">
      <c r="A770" s="1" t="str">
        <f t="shared" si="34"/>
        <v>2020003050060Acompañ_técnico_ desapar_forzad</v>
      </c>
      <c r="B770" s="5" t="s">
        <v>1093</v>
      </c>
      <c r="C770" s="21" t="s">
        <v>1107</v>
      </c>
      <c r="D770" s="20">
        <v>2020003050060</v>
      </c>
      <c r="E770" s="5" t="s">
        <v>1108</v>
      </c>
      <c r="F770" s="5" t="s">
        <v>1109</v>
      </c>
      <c r="G770" s="5" t="s">
        <v>1114</v>
      </c>
      <c r="H770" s="1">
        <v>30</v>
      </c>
      <c r="I770" s="15">
        <f t="shared" si="36"/>
        <v>0.66666666666666663</v>
      </c>
      <c r="J770" s="21" t="s">
        <v>105</v>
      </c>
      <c r="K770" s="21">
        <v>10</v>
      </c>
      <c r="L770" s="21" t="s">
        <v>460</v>
      </c>
      <c r="M770" s="16">
        <v>3</v>
      </c>
      <c r="N770" s="17" t="str">
        <f>+VLOOKUP(A770,[1]Datos!A$2:H$2884,5,FALSE)</f>
        <v>01.01.2023</v>
      </c>
      <c r="O770" s="17" t="str">
        <f>+VLOOKUP(A770,[1]Datos!A$2:H$2884,6,FALSE)</f>
        <v>30.12.2023</v>
      </c>
      <c r="P770" s="18">
        <f>+VLOOKUP(A770,[1]Datos!A$2:H$2884,7,FALSE)</f>
        <v>20</v>
      </c>
      <c r="Q770" s="19">
        <f>+VLOOKUP(A770,[1]Datos!A$2:H$2884,8,FALSE)</f>
        <v>0</v>
      </c>
    </row>
    <row r="771" spans="1:19" ht="60" x14ac:dyDescent="0.25">
      <c r="A771" s="1" t="str">
        <f t="shared" si="34"/>
        <v>2020003050060Sujeto_repar_colecti acompañ</v>
      </c>
      <c r="B771" s="5" t="s">
        <v>1093</v>
      </c>
      <c r="C771" s="21" t="s">
        <v>1107</v>
      </c>
      <c r="D771" s="20">
        <v>2020003050060</v>
      </c>
      <c r="E771" s="5" t="s">
        <v>1108</v>
      </c>
      <c r="F771" s="5" t="s">
        <v>1109</v>
      </c>
      <c r="G771" s="5" t="s">
        <v>1115</v>
      </c>
      <c r="H771" s="1">
        <v>30</v>
      </c>
      <c r="I771" s="15">
        <f t="shared" si="36"/>
        <v>0</v>
      </c>
      <c r="J771" s="21" t="s">
        <v>27</v>
      </c>
      <c r="K771" s="21">
        <v>10</v>
      </c>
      <c r="L771" s="21" t="s">
        <v>460</v>
      </c>
      <c r="M771" s="16">
        <v>0</v>
      </c>
      <c r="N771" s="17" t="str">
        <f>+VLOOKUP(A771,[1]Datos!A$2:H$2884,5,FALSE)</f>
        <v>01.01.2023</v>
      </c>
      <c r="O771" s="17" t="str">
        <f>+VLOOKUP(A771,[1]Datos!A$2:H$2884,6,FALSE)</f>
        <v>30.12.2023</v>
      </c>
      <c r="P771" s="18">
        <f>+VLOOKUP(A771,[1]Datos!A$2:H$2884,7,FALSE)</f>
        <v>0</v>
      </c>
      <c r="Q771" s="19">
        <f>+VLOOKUP(A771,[1]Datos!A$2:H$2884,8,FALSE)</f>
        <v>0</v>
      </c>
    </row>
    <row r="772" spans="1:19" ht="60" x14ac:dyDescent="0.25">
      <c r="A772" s="1" t="str">
        <f t="shared" si="34"/>
        <v>2020003050060PAT dept/_formu_implem_ajust</v>
      </c>
      <c r="B772" s="5" t="s">
        <v>1093</v>
      </c>
      <c r="C772" s="21" t="s">
        <v>1107</v>
      </c>
      <c r="D772" s="20">
        <v>2020003050060</v>
      </c>
      <c r="E772" s="5" t="s">
        <v>1108</v>
      </c>
      <c r="F772" s="5" t="s">
        <v>1109</v>
      </c>
      <c r="G772" s="5" t="s">
        <v>1116</v>
      </c>
      <c r="H772" s="1">
        <v>30</v>
      </c>
      <c r="I772" s="15">
        <f t="shared" si="36"/>
        <v>1</v>
      </c>
      <c r="J772" s="21" t="s">
        <v>27</v>
      </c>
      <c r="K772" s="21">
        <v>10</v>
      </c>
      <c r="L772" s="21" t="s">
        <v>460</v>
      </c>
      <c r="M772" s="16">
        <v>0</v>
      </c>
      <c r="N772" s="17" t="str">
        <f>+VLOOKUP(A772,[1]Datos!A$2:H$2884,5,FALSE)</f>
        <v>01.01.2023</v>
      </c>
      <c r="O772" s="17" t="str">
        <f>+VLOOKUP(A772,[1]Datos!A$2:H$2884,6,FALSE)</f>
        <v>30.12.2023</v>
      </c>
      <c r="P772" s="18">
        <f>+VLOOKUP(A772,[1]Datos!A$2:H$2884,7,FALSE)</f>
        <v>30</v>
      </c>
      <c r="Q772" s="19">
        <f>+VLOOKUP(A772,[1]Datos!A$2:H$2884,8,FALSE)</f>
        <v>0</v>
      </c>
    </row>
    <row r="773" spans="1:19" ht="60" x14ac:dyDescent="0.25">
      <c r="A773" s="1" t="str">
        <f t="shared" si="34"/>
        <v>2020003050060Plan_acción CDJT /subcomites</v>
      </c>
      <c r="B773" s="5" t="s">
        <v>1093</v>
      </c>
      <c r="C773" s="21" t="s">
        <v>1107</v>
      </c>
      <c r="D773" s="20">
        <v>2020003050060</v>
      </c>
      <c r="E773" s="5" t="s">
        <v>1108</v>
      </c>
      <c r="F773" s="5" t="s">
        <v>1109</v>
      </c>
      <c r="G773" s="5" t="s">
        <v>1117</v>
      </c>
      <c r="H773" s="1">
        <v>30</v>
      </c>
      <c r="I773" s="15">
        <f t="shared" si="36"/>
        <v>1</v>
      </c>
      <c r="J773" s="21" t="s">
        <v>27</v>
      </c>
      <c r="K773" s="21">
        <v>10</v>
      </c>
      <c r="L773" s="21" t="s">
        <v>460</v>
      </c>
      <c r="M773" s="16">
        <v>1</v>
      </c>
      <c r="N773" s="17" t="str">
        <f>+VLOOKUP(A773,[1]Datos!A$2:H$2884,5,FALSE)</f>
        <v>01.01.2023</v>
      </c>
      <c r="O773" s="17" t="str">
        <f>+VLOOKUP(A773,[1]Datos!A$2:H$2884,6,FALSE)</f>
        <v>30.12.2023</v>
      </c>
      <c r="P773" s="18">
        <f>+VLOOKUP(A773,[1]Datos!A$2:H$2884,7,FALSE)</f>
        <v>30</v>
      </c>
      <c r="Q773" s="19">
        <f>+VLOOKUP(A773,[1]Datos!A$2:H$2884,8,FALSE)</f>
        <v>0</v>
      </c>
    </row>
    <row r="774" spans="1:19" ht="75" x14ac:dyDescent="0.25">
      <c r="A774" s="1" t="str">
        <f t="shared" si="34"/>
        <v>2020003050071Estrategias de formación en DDHH</v>
      </c>
      <c r="B774" s="5" t="s">
        <v>1093</v>
      </c>
      <c r="C774" s="21" t="s">
        <v>1118</v>
      </c>
      <c r="D774" s="20">
        <v>2020003050071</v>
      </c>
      <c r="E774" s="5" t="s">
        <v>1119</v>
      </c>
      <c r="F774" s="24" t="s">
        <v>1120</v>
      </c>
      <c r="G774" s="5" t="s">
        <v>1121</v>
      </c>
      <c r="H774" s="1">
        <v>0</v>
      </c>
      <c r="I774" s="15" t="s">
        <v>71</v>
      </c>
      <c r="J774" s="5" t="s">
        <v>27</v>
      </c>
      <c r="K774" s="5">
        <v>12</v>
      </c>
      <c r="L774" s="5" t="s">
        <v>28</v>
      </c>
      <c r="M774" s="16">
        <v>0</v>
      </c>
      <c r="N774" s="17" t="str">
        <f>+VLOOKUP(A774,[1]Datos!A$2:H$2884,5,FALSE)</f>
        <v>01.01.2023</v>
      </c>
      <c r="O774" s="17" t="str">
        <f>+VLOOKUP(A774,[1]Datos!A$2:H$2884,6,FALSE)</f>
        <v>30.12.2023</v>
      </c>
      <c r="P774" s="18">
        <f>+VLOOKUP(A774,[1]Datos!A$2:H$2884,7,FALSE)</f>
        <v>0</v>
      </c>
      <c r="Q774" s="19">
        <f>+VLOOKUP(A774,[1]Datos!A$2:H$2884,8,FALSE)</f>
        <v>0</v>
      </c>
      <c r="R774" s="36">
        <v>0</v>
      </c>
      <c r="S774" s="36">
        <v>0</v>
      </c>
    </row>
    <row r="775" spans="1:19" ht="75" x14ac:dyDescent="0.25">
      <c r="A775" s="1" t="str">
        <f t="shared" ref="A775:A838" si="37">+CONCATENATE(D775,G775)</f>
        <v>2020003050071Asistencia subsidiaria a víctimas</v>
      </c>
      <c r="B775" s="5" t="s">
        <v>1093</v>
      </c>
      <c r="C775" s="21" t="s">
        <v>1118</v>
      </c>
      <c r="D775" s="20">
        <v>2020003050071</v>
      </c>
      <c r="E775" s="5" t="s">
        <v>1119</v>
      </c>
      <c r="F775" s="24" t="s">
        <v>1120</v>
      </c>
      <c r="G775" s="21" t="s">
        <v>1122</v>
      </c>
      <c r="H775" s="1">
        <v>25</v>
      </c>
      <c r="I775" s="15">
        <f t="shared" ref="I775:I821" si="38">+P775/H775</f>
        <v>1</v>
      </c>
      <c r="J775" s="5" t="s">
        <v>105</v>
      </c>
      <c r="K775" s="5">
        <v>12</v>
      </c>
      <c r="L775" s="5" t="s">
        <v>28</v>
      </c>
      <c r="M775" s="16">
        <v>25</v>
      </c>
      <c r="N775" s="17" t="str">
        <f>+VLOOKUP(A775,[1]Datos!A$2:H$2884,5,FALSE)</f>
        <v>01.01.2023</v>
      </c>
      <c r="O775" s="17" t="str">
        <f>+VLOOKUP(A775,[1]Datos!A$2:H$2884,6,FALSE)</f>
        <v>30.12.2023</v>
      </c>
      <c r="P775" s="18">
        <f>+VLOOKUP(A775,[1]Datos!A$2:H$2884,7,FALSE)</f>
        <v>25</v>
      </c>
      <c r="Q775" s="19">
        <f>+VLOOKUP(A775,[1]Datos!A$2:H$2884,8,FALSE)</f>
        <v>0</v>
      </c>
    </row>
    <row r="776" spans="1:19" ht="75" x14ac:dyDescent="0.25">
      <c r="A776" s="1" t="str">
        <f t="shared" si="37"/>
        <v>2020003050071Asis preven aten vulner DH DIH</v>
      </c>
      <c r="B776" s="5" t="s">
        <v>1093</v>
      </c>
      <c r="C776" s="21" t="s">
        <v>1118</v>
      </c>
      <c r="D776" s="20">
        <v>2020003050071</v>
      </c>
      <c r="E776" s="5" t="s">
        <v>1119</v>
      </c>
      <c r="F776" s="24" t="s">
        <v>1120</v>
      </c>
      <c r="G776" s="21" t="s">
        <v>1123</v>
      </c>
      <c r="H776" s="1">
        <v>12</v>
      </c>
      <c r="I776" s="15">
        <f t="shared" si="38"/>
        <v>0.66666666666666663</v>
      </c>
      <c r="J776" s="5" t="s">
        <v>27</v>
      </c>
      <c r="K776" s="5">
        <v>12</v>
      </c>
      <c r="L776" s="5" t="s">
        <v>28</v>
      </c>
      <c r="M776" s="16">
        <v>0</v>
      </c>
      <c r="N776" s="17" t="str">
        <f>+VLOOKUP(A776,[1]Datos!A$2:H$2884,5,FALSE)</f>
        <v>01.01.2023</v>
      </c>
      <c r="O776" s="17" t="str">
        <f>+VLOOKUP(A776,[1]Datos!A$2:H$2884,6,FALSE)</f>
        <v>30.12.2023</v>
      </c>
      <c r="P776" s="18">
        <f>+VLOOKUP(A776,[1]Datos!A$2:H$2884,7,FALSE)</f>
        <v>8</v>
      </c>
      <c r="Q776" s="19">
        <f>+VLOOKUP(A776,[1]Datos!A$2:H$2884,8,FALSE)</f>
        <v>0</v>
      </c>
    </row>
    <row r="777" spans="1:19" ht="75" x14ac:dyDescent="0.25">
      <c r="A777" s="1" t="str">
        <f t="shared" si="37"/>
        <v>2020003050071Acciones promocion cultura DH</v>
      </c>
      <c r="B777" s="5" t="s">
        <v>1093</v>
      </c>
      <c r="C777" s="21" t="s">
        <v>1118</v>
      </c>
      <c r="D777" s="20">
        <v>2020003050071</v>
      </c>
      <c r="E777" s="5" t="s">
        <v>1119</v>
      </c>
      <c r="F777" s="24" t="s">
        <v>1120</v>
      </c>
      <c r="G777" s="21" t="s">
        <v>1124</v>
      </c>
      <c r="H777" s="1">
        <v>36</v>
      </c>
      <c r="I777" s="15">
        <f t="shared" si="38"/>
        <v>0.72222222222222221</v>
      </c>
      <c r="J777" s="5" t="s">
        <v>27</v>
      </c>
      <c r="K777" s="5">
        <v>12</v>
      </c>
      <c r="L777" s="5" t="s">
        <v>28</v>
      </c>
      <c r="M777" s="16">
        <v>0</v>
      </c>
      <c r="N777" s="17" t="str">
        <f>+VLOOKUP(A777,[1]Datos!A$2:H$2884,5,FALSE)</f>
        <v>01.01.2023</v>
      </c>
      <c r="O777" s="17" t="str">
        <f>+VLOOKUP(A777,[1]Datos!A$2:H$2884,6,FALSE)</f>
        <v>30.12.2023</v>
      </c>
      <c r="P777" s="18">
        <f>+VLOOKUP(A777,[1]Datos!A$2:H$2884,7,FALSE)</f>
        <v>26</v>
      </c>
      <c r="Q777" s="19">
        <f>+VLOOKUP(A777,[1]Datos!A$2:H$2884,8,FALSE)</f>
        <v>0</v>
      </c>
    </row>
    <row r="778" spans="1:19" ht="75" x14ac:dyDescent="0.25">
      <c r="A778" s="1" t="str">
        <f t="shared" si="37"/>
        <v>2020003050071Alianza para implem politi de DH</v>
      </c>
      <c r="B778" s="5" t="s">
        <v>1093</v>
      </c>
      <c r="C778" s="21" t="s">
        <v>1118</v>
      </c>
      <c r="D778" s="20">
        <v>2020003050071</v>
      </c>
      <c r="E778" s="5" t="s">
        <v>1119</v>
      </c>
      <c r="F778" s="24" t="s">
        <v>1120</v>
      </c>
      <c r="G778" s="21" t="s">
        <v>1125</v>
      </c>
      <c r="H778" s="1">
        <v>4</v>
      </c>
      <c r="I778" s="15">
        <f t="shared" si="38"/>
        <v>0.5</v>
      </c>
      <c r="J778" s="5" t="s">
        <v>27</v>
      </c>
      <c r="K778" s="5">
        <v>12</v>
      </c>
      <c r="L778" s="5" t="s">
        <v>28</v>
      </c>
      <c r="M778" s="16">
        <v>0</v>
      </c>
      <c r="N778" s="17" t="str">
        <f>+VLOOKUP(A778,[1]Datos!A$2:H$2884,5,FALSE)</f>
        <v>01.01.2023</v>
      </c>
      <c r="O778" s="17" t="str">
        <f>+VLOOKUP(A778,[1]Datos!A$2:H$2884,6,FALSE)</f>
        <v>30.12.2023</v>
      </c>
      <c r="P778" s="18">
        <f>+VLOOKUP(A778,[1]Datos!A$2:H$2884,7,FALSE)</f>
        <v>2</v>
      </c>
      <c r="Q778" s="19">
        <f>+VLOOKUP(A778,[1]Datos!A$2:H$2884,8,FALSE)</f>
        <v>0</v>
      </c>
    </row>
    <row r="779" spans="1:19" ht="75" x14ac:dyDescent="0.25">
      <c r="A779" s="1" t="str">
        <f t="shared" si="37"/>
        <v>2020003050071Municipios con acciones aicma</v>
      </c>
      <c r="B779" s="5" t="s">
        <v>1093</v>
      </c>
      <c r="C779" s="21" t="s">
        <v>1118</v>
      </c>
      <c r="D779" s="20">
        <v>2020003050071</v>
      </c>
      <c r="E779" s="5" t="s">
        <v>1119</v>
      </c>
      <c r="F779" s="24" t="s">
        <v>1120</v>
      </c>
      <c r="G779" s="21" t="s">
        <v>1126</v>
      </c>
      <c r="H779" s="1">
        <v>5</v>
      </c>
      <c r="I779" s="15">
        <f t="shared" si="38"/>
        <v>0.8</v>
      </c>
      <c r="J779" s="5" t="s">
        <v>27</v>
      </c>
      <c r="K779" s="5">
        <v>12</v>
      </c>
      <c r="L779" s="5" t="s">
        <v>28</v>
      </c>
      <c r="M779" s="16">
        <v>0</v>
      </c>
      <c r="N779" s="17" t="str">
        <f>+VLOOKUP(A779,[1]Datos!A$2:H$2884,5,FALSE)</f>
        <v>01.01.2023</v>
      </c>
      <c r="O779" s="17" t="str">
        <f>+VLOOKUP(A779,[1]Datos!A$2:H$2884,6,FALSE)</f>
        <v>30.12.2023</v>
      </c>
      <c r="P779" s="18">
        <f>+VLOOKUP(A779,[1]Datos!A$2:H$2884,7,FALSE)</f>
        <v>4</v>
      </c>
      <c r="Q779" s="19">
        <f>+VLOOKUP(A779,[1]Datos!A$2:H$2884,8,FALSE)</f>
        <v>0</v>
      </c>
    </row>
    <row r="780" spans="1:19" ht="75" x14ac:dyDescent="0.25">
      <c r="A780" s="1" t="str">
        <f t="shared" si="37"/>
        <v>2020003050071Instanc partic DH y paz fortale</v>
      </c>
      <c r="B780" s="5" t="s">
        <v>1093</v>
      </c>
      <c r="C780" s="21" t="s">
        <v>1118</v>
      </c>
      <c r="D780" s="20">
        <v>2020003050071</v>
      </c>
      <c r="E780" s="5" t="s">
        <v>1119</v>
      </c>
      <c r="F780" s="24" t="s">
        <v>1120</v>
      </c>
      <c r="G780" s="21" t="s">
        <v>1127</v>
      </c>
      <c r="H780" s="1">
        <v>10</v>
      </c>
      <c r="I780" s="15">
        <f t="shared" si="38"/>
        <v>0.5</v>
      </c>
      <c r="J780" s="5" t="s">
        <v>27</v>
      </c>
      <c r="K780" s="5">
        <v>12</v>
      </c>
      <c r="L780" s="5" t="s">
        <v>28</v>
      </c>
      <c r="M780" s="16">
        <v>0</v>
      </c>
      <c r="N780" s="17" t="str">
        <f>+VLOOKUP(A780,[1]Datos!A$2:H$2884,5,FALSE)</f>
        <v>01.01.2023</v>
      </c>
      <c r="O780" s="17" t="str">
        <f>+VLOOKUP(A780,[1]Datos!A$2:H$2884,6,FALSE)</f>
        <v>30.12.2023</v>
      </c>
      <c r="P780" s="18">
        <f>+VLOOKUP(A780,[1]Datos!A$2:H$2884,7,FALSE)</f>
        <v>5</v>
      </c>
      <c r="Q780" s="19">
        <f>+VLOOKUP(A780,[1]Datos!A$2:H$2884,8,FALSE)</f>
        <v>0</v>
      </c>
    </row>
    <row r="781" spans="1:19" ht="75" x14ac:dyDescent="0.25">
      <c r="A781" s="1" t="str">
        <f t="shared" si="37"/>
        <v>2020003050071Plan deptal DDHH</v>
      </c>
      <c r="B781" s="5" t="s">
        <v>1093</v>
      </c>
      <c r="C781" s="21" t="s">
        <v>1118</v>
      </c>
      <c r="D781" s="20">
        <v>2020003050071</v>
      </c>
      <c r="E781" s="5" t="s">
        <v>1119</v>
      </c>
      <c r="F781" s="24" t="s">
        <v>1120</v>
      </c>
      <c r="G781" s="21" t="s">
        <v>1128</v>
      </c>
      <c r="H781" s="1">
        <v>25</v>
      </c>
      <c r="I781" s="15">
        <f t="shared" si="38"/>
        <v>0.8</v>
      </c>
      <c r="J781" s="5" t="s">
        <v>105</v>
      </c>
      <c r="K781" s="5">
        <v>12</v>
      </c>
      <c r="L781" s="5" t="s">
        <v>28</v>
      </c>
      <c r="M781" s="16">
        <v>0</v>
      </c>
      <c r="N781" s="17" t="str">
        <f>+VLOOKUP(A781,[1]Datos!A$2:H$2884,5,FALSE)</f>
        <v>01.01.2023</v>
      </c>
      <c r="O781" s="17" t="str">
        <f>+VLOOKUP(A781,[1]Datos!A$2:H$2884,6,FALSE)</f>
        <v>30.12.2023</v>
      </c>
      <c r="P781" s="18">
        <f>+VLOOKUP(A781,[1]Datos!A$2:H$2884,7,FALSE)</f>
        <v>20</v>
      </c>
      <c r="Q781" s="19">
        <f>+VLOOKUP(A781,[1]Datos!A$2:H$2884,8,FALSE)</f>
        <v>0</v>
      </c>
    </row>
    <row r="782" spans="1:19" ht="75" x14ac:dyDescent="0.25">
      <c r="A782" s="1" t="str">
        <f t="shared" si="37"/>
        <v>2020003050071Red deptal de educación DH</v>
      </c>
      <c r="B782" s="5" t="s">
        <v>1093</v>
      </c>
      <c r="C782" s="21" t="s">
        <v>1118</v>
      </c>
      <c r="D782" s="20">
        <v>2020003050071</v>
      </c>
      <c r="E782" s="5" t="s">
        <v>1119</v>
      </c>
      <c r="F782" s="24" t="s">
        <v>1120</v>
      </c>
      <c r="G782" s="21" t="s">
        <v>1129</v>
      </c>
      <c r="H782" s="1">
        <v>25</v>
      </c>
      <c r="I782" s="15">
        <f t="shared" si="38"/>
        <v>0.8</v>
      </c>
      <c r="J782" s="5" t="s">
        <v>105</v>
      </c>
      <c r="K782" s="5">
        <v>12</v>
      </c>
      <c r="L782" s="5" t="s">
        <v>28</v>
      </c>
      <c r="M782" s="16">
        <v>0</v>
      </c>
      <c r="N782" s="17" t="str">
        <f>+VLOOKUP(A782,[1]Datos!A$2:H$2884,5,FALSE)</f>
        <v>01.01.2023</v>
      </c>
      <c r="O782" s="17" t="str">
        <f>+VLOOKUP(A782,[1]Datos!A$2:H$2884,6,FALSE)</f>
        <v>30.12.2023</v>
      </c>
      <c r="P782" s="18">
        <f>+VLOOKUP(A782,[1]Datos!A$2:H$2884,7,FALSE)</f>
        <v>20</v>
      </c>
      <c r="Q782" s="19">
        <f>+VLOOKUP(A782,[1]Datos!A$2:H$2884,8,FALSE)</f>
        <v>0</v>
      </c>
    </row>
    <row r="783" spans="1:19" ht="90" x14ac:dyDescent="0.25">
      <c r="A783" s="1" t="str">
        <f t="shared" si="37"/>
        <v>2020003050255Adq de mobiliario, dotación y enseres</v>
      </c>
      <c r="B783" s="5" t="s">
        <v>1093</v>
      </c>
      <c r="C783" s="21" t="s">
        <v>1130</v>
      </c>
      <c r="D783" s="20">
        <v>2020003050255</v>
      </c>
      <c r="E783" s="5" t="s">
        <v>1131</v>
      </c>
      <c r="F783" s="5" t="s">
        <v>1132</v>
      </c>
      <c r="G783" s="5" t="s">
        <v>1133</v>
      </c>
      <c r="H783" s="1">
        <v>1</v>
      </c>
      <c r="I783" s="15">
        <f t="shared" si="38"/>
        <v>1</v>
      </c>
      <c r="J783" s="21" t="s">
        <v>27</v>
      </c>
      <c r="K783" s="21">
        <v>12</v>
      </c>
      <c r="L783" s="21" t="s">
        <v>28</v>
      </c>
      <c r="M783" s="16">
        <v>1</v>
      </c>
      <c r="N783" s="17" t="str">
        <f>+VLOOKUP(A783,[1]Datos!A$2:H$2884,5,FALSE)</f>
        <v>01.01.2023</v>
      </c>
      <c r="O783" s="17" t="str">
        <f>+VLOOKUP(A783,[1]Datos!A$2:H$2884,6,FALSE)</f>
        <v>30.12.2023</v>
      </c>
      <c r="P783" s="18">
        <f>+VLOOKUP(A783,[1]Datos!A$2:H$2884,7,FALSE)</f>
        <v>1</v>
      </c>
      <c r="Q783" s="19">
        <f>+VLOOKUP(A783,[1]Datos!A$2:H$2884,8,FALSE)</f>
        <v>0</v>
      </c>
      <c r="R783" s="36">
        <v>218665345</v>
      </c>
      <c r="S783" s="36">
        <v>107280839</v>
      </c>
    </row>
    <row r="784" spans="1:19" ht="90" x14ac:dyDescent="0.25">
      <c r="A784" s="1" t="str">
        <f t="shared" si="37"/>
        <v>2020003050255Apoyo Logístico</v>
      </c>
      <c r="B784" s="5" t="s">
        <v>1093</v>
      </c>
      <c r="C784" s="21" t="s">
        <v>1130</v>
      </c>
      <c r="D784" s="20">
        <v>2020003050255</v>
      </c>
      <c r="E784" s="5" t="s">
        <v>1131</v>
      </c>
      <c r="F784" s="5" t="s">
        <v>1132</v>
      </c>
      <c r="G784" s="5" t="s">
        <v>1134</v>
      </c>
      <c r="H784" s="1">
        <v>1</v>
      </c>
      <c r="I784" s="15">
        <f t="shared" si="38"/>
        <v>1</v>
      </c>
      <c r="J784" s="21" t="s">
        <v>27</v>
      </c>
      <c r="K784" s="21">
        <v>12</v>
      </c>
      <c r="L784" s="21" t="s">
        <v>28</v>
      </c>
      <c r="M784" s="16">
        <v>1</v>
      </c>
      <c r="N784" s="17" t="str">
        <f>+VLOOKUP(A784,[1]Datos!A$2:H$2884,5,FALSE)</f>
        <v>01.01.2023</v>
      </c>
      <c r="O784" s="17" t="str">
        <f>+VLOOKUP(A784,[1]Datos!A$2:H$2884,6,FALSE)</f>
        <v>30.12.2023</v>
      </c>
      <c r="P784" s="18">
        <f>+VLOOKUP(A784,[1]Datos!A$2:H$2884,7,FALSE)</f>
        <v>1</v>
      </c>
      <c r="Q784" s="19">
        <f>+VLOOKUP(A784,[1]Datos!A$2:H$2884,8,FALSE)</f>
        <v>0</v>
      </c>
    </row>
    <row r="785" spans="1:19" ht="90" x14ac:dyDescent="0.25">
      <c r="A785" s="1" t="str">
        <f t="shared" si="37"/>
        <v>2020003050255Construcción Agenda Pol Paz No-violencia</v>
      </c>
      <c r="B785" s="5" t="s">
        <v>1093</v>
      </c>
      <c r="C785" s="21" t="s">
        <v>1130</v>
      </c>
      <c r="D785" s="20">
        <v>2020003050255</v>
      </c>
      <c r="E785" s="5" t="s">
        <v>1131</v>
      </c>
      <c r="F785" s="5" t="s">
        <v>1132</v>
      </c>
      <c r="G785" s="5" t="s">
        <v>1135</v>
      </c>
      <c r="H785" s="1">
        <v>1</v>
      </c>
      <c r="I785" s="15">
        <f t="shared" si="38"/>
        <v>1</v>
      </c>
      <c r="J785" s="21" t="s">
        <v>27</v>
      </c>
      <c r="K785" s="21">
        <v>12</v>
      </c>
      <c r="L785" s="21" t="s">
        <v>28</v>
      </c>
      <c r="M785" s="16">
        <v>1</v>
      </c>
      <c r="N785" s="17" t="str">
        <f>+VLOOKUP(A785,[1]Datos!A$2:H$2884,5,FALSE)</f>
        <v>01.01.2023</v>
      </c>
      <c r="O785" s="17" t="str">
        <f>+VLOOKUP(A785,[1]Datos!A$2:H$2884,6,FALSE)</f>
        <v>30.12.2023</v>
      </c>
      <c r="P785" s="18">
        <f>+VLOOKUP(A785,[1]Datos!A$2:H$2884,7,FALSE)</f>
        <v>1</v>
      </c>
      <c r="Q785" s="19">
        <f>+VLOOKUP(A785,[1]Datos!A$2:H$2884,8,FALSE)</f>
        <v>0</v>
      </c>
    </row>
    <row r="786" spans="1:19" ht="30" x14ac:dyDescent="0.25">
      <c r="A786" s="1" t="str">
        <f t="shared" si="37"/>
        <v>2020003050256Acompañamiento lineas reincorporación</v>
      </c>
      <c r="B786" s="5" t="s">
        <v>1093</v>
      </c>
      <c r="C786" s="21" t="s">
        <v>1136</v>
      </c>
      <c r="D786" s="20">
        <v>2020003050256</v>
      </c>
      <c r="E786" s="5" t="s">
        <v>1137</v>
      </c>
      <c r="F786" s="5" t="s">
        <v>1138</v>
      </c>
      <c r="G786" s="5" t="s">
        <v>1139</v>
      </c>
      <c r="H786" s="1">
        <v>1</v>
      </c>
      <c r="I786" s="15">
        <f t="shared" si="38"/>
        <v>1</v>
      </c>
      <c r="J786" s="21" t="s">
        <v>27</v>
      </c>
      <c r="K786" s="21">
        <v>12</v>
      </c>
      <c r="L786" s="21" t="s">
        <v>28</v>
      </c>
      <c r="M786" s="16">
        <v>1</v>
      </c>
      <c r="N786" s="17" t="str">
        <f>+VLOOKUP(A786,[1]Datos!A$2:H$2884,5,FALSE)</f>
        <v>01.01.2023</v>
      </c>
      <c r="O786" s="17" t="str">
        <f>+VLOOKUP(A786,[1]Datos!A$2:H$2884,6,FALSE)</f>
        <v>30.12.2023</v>
      </c>
      <c r="P786" s="18">
        <f>+VLOOKUP(A786,[1]Datos!A$2:H$2884,7,FALSE)</f>
        <v>1</v>
      </c>
      <c r="Q786" s="19">
        <f>+VLOOKUP(A786,[1]Datos!A$2:H$2884,8,FALSE)</f>
        <v>0</v>
      </c>
      <c r="R786" s="36">
        <v>890000000</v>
      </c>
      <c r="S786" s="36">
        <v>81176831</v>
      </c>
    </row>
    <row r="787" spans="1:19" ht="30" x14ac:dyDescent="0.25">
      <c r="A787" s="1" t="str">
        <f t="shared" si="37"/>
        <v>2020003050256Fortale espacios implement acuer paz</v>
      </c>
      <c r="B787" s="5" t="s">
        <v>1093</v>
      </c>
      <c r="C787" s="21" t="s">
        <v>1136</v>
      </c>
      <c r="D787" s="20">
        <v>2020003050256</v>
      </c>
      <c r="E787" s="5" t="s">
        <v>1137</v>
      </c>
      <c r="F787" s="5" t="s">
        <v>1138</v>
      </c>
      <c r="G787" s="5" t="s">
        <v>1140</v>
      </c>
      <c r="H787" s="1">
        <v>1</v>
      </c>
      <c r="I787" s="15">
        <f t="shared" si="38"/>
        <v>1</v>
      </c>
      <c r="J787" s="21" t="s">
        <v>27</v>
      </c>
      <c r="K787" s="21">
        <v>12</v>
      </c>
      <c r="L787" s="21" t="s">
        <v>28</v>
      </c>
      <c r="M787" s="16">
        <v>1</v>
      </c>
      <c r="N787" s="17" t="str">
        <f>+VLOOKUP(A787,[1]Datos!A$2:H$2884,5,FALSE)</f>
        <v>01.01.2023</v>
      </c>
      <c r="O787" s="17" t="str">
        <f>+VLOOKUP(A787,[1]Datos!A$2:H$2884,6,FALSE)</f>
        <v>30.12.2023</v>
      </c>
      <c r="P787" s="18">
        <f>+VLOOKUP(A787,[1]Datos!A$2:H$2884,7,FALSE)</f>
        <v>1</v>
      </c>
      <c r="Q787" s="19">
        <f>+VLOOKUP(A787,[1]Datos!A$2:H$2884,8,FALSE)</f>
        <v>0</v>
      </c>
    </row>
    <row r="788" spans="1:19" ht="30" x14ac:dyDescent="0.25">
      <c r="A788" s="1" t="str">
        <f t="shared" si="37"/>
        <v>2020003050257Acciones para la reconciliación</v>
      </c>
      <c r="B788" s="5" t="s">
        <v>1093</v>
      </c>
      <c r="C788" s="21" t="s">
        <v>1136</v>
      </c>
      <c r="D788" s="20">
        <v>2020003050257</v>
      </c>
      <c r="E788" s="5" t="s">
        <v>1141</v>
      </c>
      <c r="F788" s="5" t="s">
        <v>1142</v>
      </c>
      <c r="G788" s="5" t="s">
        <v>1143</v>
      </c>
      <c r="H788" s="1">
        <v>1</v>
      </c>
      <c r="I788" s="15">
        <f t="shared" si="38"/>
        <v>1</v>
      </c>
      <c r="J788" s="21" t="s">
        <v>27</v>
      </c>
      <c r="K788" s="21">
        <v>12</v>
      </c>
      <c r="L788" s="21" t="s">
        <v>28</v>
      </c>
      <c r="M788" s="16">
        <v>1</v>
      </c>
      <c r="N788" s="17" t="str">
        <f>+VLOOKUP(A788,[1]Datos!A$2:H$2884,5,FALSE)</f>
        <v>01.01.2023</v>
      </c>
      <c r="O788" s="17" t="str">
        <f>+VLOOKUP(A788,[1]Datos!A$2:H$2884,6,FALSE)</f>
        <v>30.12.2023</v>
      </c>
      <c r="P788" s="18">
        <f>+VLOOKUP(A788,[1]Datos!A$2:H$2884,7,FALSE)</f>
        <v>1</v>
      </c>
      <c r="Q788" s="19">
        <f>+VLOOKUP(A788,[1]Datos!A$2:H$2884,8,FALSE)</f>
        <v>0</v>
      </c>
      <c r="R788" s="36">
        <v>2080000000</v>
      </c>
      <c r="S788" s="36">
        <v>2061077422</v>
      </c>
    </row>
    <row r="789" spans="1:19" ht="30" x14ac:dyDescent="0.25">
      <c r="A789" s="1" t="str">
        <f t="shared" si="37"/>
        <v>2020003050257Acciones reconstruir memoria conflicto</v>
      </c>
      <c r="B789" s="5" t="s">
        <v>1093</v>
      </c>
      <c r="C789" s="21" t="s">
        <v>1136</v>
      </c>
      <c r="D789" s="20">
        <v>2020003050257</v>
      </c>
      <c r="E789" s="5" t="s">
        <v>1141</v>
      </c>
      <c r="F789" s="5" t="s">
        <v>1142</v>
      </c>
      <c r="G789" s="5" t="s">
        <v>1144</v>
      </c>
      <c r="H789" s="1">
        <v>1</v>
      </c>
      <c r="I789" s="15">
        <f t="shared" si="38"/>
        <v>0</v>
      </c>
      <c r="J789" s="21" t="s">
        <v>27</v>
      </c>
      <c r="K789" s="21">
        <v>12</v>
      </c>
      <c r="L789" s="21" t="s">
        <v>28</v>
      </c>
      <c r="M789" s="16">
        <v>0</v>
      </c>
      <c r="N789" s="17" t="str">
        <f>+VLOOKUP(A789,[1]Datos!A$2:H$2884,5,FALSE)</f>
        <v>01.01.2023</v>
      </c>
      <c r="O789" s="17" t="str">
        <f>+VLOOKUP(A789,[1]Datos!A$2:H$2884,6,FALSE)</f>
        <v>30.12.2023</v>
      </c>
      <c r="P789" s="18">
        <f>+VLOOKUP(A789,[1]Datos!A$2:H$2884,7,FALSE)</f>
        <v>0</v>
      </c>
      <c r="Q789" s="19">
        <f>+VLOOKUP(A789,[1]Datos!A$2:H$2884,8,FALSE)</f>
        <v>0</v>
      </c>
    </row>
    <row r="790" spans="1:19" ht="60" x14ac:dyDescent="0.25">
      <c r="A790" s="1" t="str">
        <f t="shared" si="37"/>
        <v>2020003050258Comunicación Pública</v>
      </c>
      <c r="B790" s="5" t="s">
        <v>1093</v>
      </c>
      <c r="C790" s="21" t="s">
        <v>1130</v>
      </c>
      <c r="D790" s="20">
        <v>2020003050258</v>
      </c>
      <c r="E790" s="5" t="s">
        <v>1145</v>
      </c>
      <c r="F790" s="5" t="s">
        <v>1146</v>
      </c>
      <c r="G790" s="5" t="s">
        <v>1147</v>
      </c>
      <c r="H790" s="1">
        <v>1</v>
      </c>
      <c r="I790" s="15">
        <f t="shared" si="38"/>
        <v>1</v>
      </c>
      <c r="J790" s="21" t="s">
        <v>27</v>
      </c>
      <c r="K790" s="21">
        <v>12</v>
      </c>
      <c r="L790" s="21" t="s">
        <v>28</v>
      </c>
      <c r="M790" s="16">
        <v>1</v>
      </c>
      <c r="N790" s="17" t="str">
        <f>+VLOOKUP(A790,[1]Datos!A$2:H$2884,5,FALSE)</f>
        <v>01.01.2023</v>
      </c>
      <c r="O790" s="17" t="str">
        <f>+VLOOKUP(A790,[1]Datos!A$2:H$2884,6,FALSE)</f>
        <v>30.12.2023</v>
      </c>
      <c r="P790" s="18">
        <f>+VLOOKUP(A790,[1]Datos!A$2:H$2884,7,FALSE)</f>
        <v>1</v>
      </c>
      <c r="Q790" s="19">
        <f>+VLOOKUP(A790,[1]Datos!A$2:H$2884,8,FALSE)</f>
        <v>0</v>
      </c>
      <c r="R790" s="36">
        <v>2160000000</v>
      </c>
      <c r="S790" s="36">
        <v>1744223231</v>
      </c>
    </row>
    <row r="791" spans="1:19" ht="60" x14ac:dyDescent="0.25">
      <c r="A791" s="1" t="str">
        <f t="shared" si="37"/>
        <v>2020003050258estrategias aumento de capacidades paz</v>
      </c>
      <c r="B791" s="5" t="s">
        <v>1093</v>
      </c>
      <c r="C791" s="21" t="s">
        <v>1130</v>
      </c>
      <c r="D791" s="20">
        <v>2020003050258</v>
      </c>
      <c r="E791" s="5" t="s">
        <v>1145</v>
      </c>
      <c r="F791" s="5" t="s">
        <v>1146</v>
      </c>
      <c r="G791" s="5" t="s">
        <v>1148</v>
      </c>
      <c r="H791" s="1">
        <v>1</v>
      </c>
      <c r="I791" s="15">
        <f t="shared" si="38"/>
        <v>1</v>
      </c>
      <c r="J791" s="21" t="s">
        <v>44</v>
      </c>
      <c r="K791" s="21">
        <v>12</v>
      </c>
      <c r="L791" s="21" t="s">
        <v>28</v>
      </c>
      <c r="M791" s="16">
        <v>1</v>
      </c>
      <c r="N791" s="17" t="str">
        <f>+VLOOKUP(A791,[1]Datos!A$2:H$2884,5,FALSE)</f>
        <v>01.01.2023</v>
      </c>
      <c r="O791" s="17" t="str">
        <f>+VLOOKUP(A791,[1]Datos!A$2:H$2884,6,FALSE)</f>
        <v>30.12.2023</v>
      </c>
      <c r="P791" s="18">
        <f>+VLOOKUP(A791,[1]Datos!A$2:H$2884,7,FALSE)</f>
        <v>1</v>
      </c>
      <c r="Q791" s="19">
        <f>+VLOOKUP(A791,[1]Datos!A$2:H$2884,8,FALSE)</f>
        <v>0</v>
      </c>
    </row>
    <row r="792" spans="1:19" ht="75" x14ac:dyDescent="0.25">
      <c r="A792" s="1" t="str">
        <f t="shared" si="37"/>
        <v>2022003050014Plan deptal DDHH</v>
      </c>
      <c r="B792" s="5" t="s">
        <v>1093</v>
      </c>
      <c r="C792" s="21" t="s">
        <v>1118</v>
      </c>
      <c r="D792" s="20">
        <v>2022003050014</v>
      </c>
      <c r="E792" s="21" t="s">
        <v>1119</v>
      </c>
      <c r="F792" s="21" t="s">
        <v>1149</v>
      </c>
      <c r="G792" s="21" t="s">
        <v>1128</v>
      </c>
      <c r="H792" s="1">
        <v>100</v>
      </c>
      <c r="I792" s="15">
        <f t="shared" si="38"/>
        <v>1</v>
      </c>
      <c r="J792" s="21" t="s">
        <v>105</v>
      </c>
      <c r="K792" s="21">
        <v>12</v>
      </c>
      <c r="L792" s="21" t="s">
        <v>28</v>
      </c>
      <c r="M792" s="16">
        <v>100</v>
      </c>
      <c r="N792" s="17" t="str">
        <f>+VLOOKUP(A792,[1]Datos!A$2:H$2884,5,FALSE)</f>
        <v>01.01.2023</v>
      </c>
      <c r="O792" s="17" t="str">
        <f>+VLOOKUP(A792,[1]Datos!A$2:H$2884,6,FALSE)</f>
        <v>30.12.2023</v>
      </c>
      <c r="P792" s="18">
        <f>+VLOOKUP(A792,[1]Datos!A$2:H$2884,7,FALSE)</f>
        <v>100</v>
      </c>
      <c r="Q792" s="19">
        <f>+VLOOKUP(A792,[1]Datos!A$2:H$2884,8,FALSE)</f>
        <v>0</v>
      </c>
      <c r="R792" s="36">
        <v>2772715126</v>
      </c>
      <c r="S792" s="36">
        <v>2614473121</v>
      </c>
    </row>
    <row r="793" spans="1:19" ht="75" x14ac:dyDescent="0.25">
      <c r="A793" s="1" t="str">
        <f t="shared" si="37"/>
        <v>2022003050014Red deptal de educación DH</v>
      </c>
      <c r="B793" s="5" t="s">
        <v>1093</v>
      </c>
      <c r="C793" s="21" t="s">
        <v>1118</v>
      </c>
      <c r="D793" s="20">
        <v>2022003050014</v>
      </c>
      <c r="E793" s="21" t="s">
        <v>1119</v>
      </c>
      <c r="F793" s="21" t="s">
        <v>1149</v>
      </c>
      <c r="G793" s="21" t="s">
        <v>1129</v>
      </c>
      <c r="H793" s="1">
        <v>100</v>
      </c>
      <c r="I793" s="15">
        <f t="shared" si="38"/>
        <v>0.8</v>
      </c>
      <c r="J793" s="21" t="s">
        <v>105</v>
      </c>
      <c r="K793" s="21">
        <v>12</v>
      </c>
      <c r="L793" s="21" t="s">
        <v>28</v>
      </c>
      <c r="M793" s="16">
        <v>75</v>
      </c>
      <c r="N793" s="17" t="str">
        <f>+VLOOKUP(A793,[1]Datos!A$2:H$2884,5,FALSE)</f>
        <v>01.01.2023</v>
      </c>
      <c r="O793" s="17" t="str">
        <f>+VLOOKUP(A793,[1]Datos!A$2:H$2884,6,FALSE)</f>
        <v>30.12.2023</v>
      </c>
      <c r="P793" s="18">
        <f>+VLOOKUP(A793,[1]Datos!A$2:H$2884,7,FALSE)</f>
        <v>80</v>
      </c>
      <c r="Q793" s="19">
        <f>+VLOOKUP(A793,[1]Datos!A$2:H$2884,8,FALSE)</f>
        <v>0</v>
      </c>
    </row>
    <row r="794" spans="1:19" ht="75" x14ac:dyDescent="0.25">
      <c r="A794" s="1" t="str">
        <f t="shared" si="37"/>
        <v>2022003050014Instanc partic DH y paz fortale</v>
      </c>
      <c r="B794" s="5" t="s">
        <v>1093</v>
      </c>
      <c r="C794" s="21" t="s">
        <v>1118</v>
      </c>
      <c r="D794" s="20">
        <v>2022003050014</v>
      </c>
      <c r="E794" s="21" t="s">
        <v>1119</v>
      </c>
      <c r="F794" s="21" t="s">
        <v>1149</v>
      </c>
      <c r="G794" s="21" t="s">
        <v>1127</v>
      </c>
      <c r="H794" s="1">
        <v>54</v>
      </c>
      <c r="I794" s="15">
        <f t="shared" si="38"/>
        <v>0</v>
      </c>
      <c r="J794" s="21" t="s">
        <v>27</v>
      </c>
      <c r="K794" s="21">
        <v>12</v>
      </c>
      <c r="L794" s="21" t="s">
        <v>28</v>
      </c>
      <c r="M794" s="16">
        <v>0</v>
      </c>
      <c r="N794" s="17" t="str">
        <f>+VLOOKUP(A794,[1]Datos!A$2:H$2884,5,FALSE)</f>
        <v>01.01.2023</v>
      </c>
      <c r="O794" s="17" t="str">
        <f>+VLOOKUP(A794,[1]Datos!A$2:H$2884,6,FALSE)</f>
        <v>30.12.2023</v>
      </c>
      <c r="P794" s="18">
        <f>+VLOOKUP(A794,[1]Datos!A$2:H$2884,7,FALSE)</f>
        <v>0</v>
      </c>
      <c r="Q794" s="19">
        <f>+VLOOKUP(A794,[1]Datos!A$2:H$2884,8,FALSE)</f>
        <v>0</v>
      </c>
    </row>
    <row r="795" spans="1:19" ht="75" x14ac:dyDescent="0.25">
      <c r="A795" s="1" t="str">
        <f t="shared" si="37"/>
        <v>2022003050014Alianza para implem politi de DH</v>
      </c>
      <c r="B795" s="5" t="s">
        <v>1093</v>
      </c>
      <c r="C795" s="21" t="s">
        <v>1118</v>
      </c>
      <c r="D795" s="20">
        <v>2022003050014</v>
      </c>
      <c r="E795" s="21" t="s">
        <v>1119</v>
      </c>
      <c r="F795" s="21" t="s">
        <v>1149</v>
      </c>
      <c r="G795" s="21" t="s">
        <v>1125</v>
      </c>
      <c r="H795" s="1">
        <v>20</v>
      </c>
      <c r="I795" s="15">
        <f t="shared" si="38"/>
        <v>0.1</v>
      </c>
      <c r="J795" s="21" t="s">
        <v>27</v>
      </c>
      <c r="K795" s="21">
        <v>12</v>
      </c>
      <c r="L795" s="21" t="s">
        <v>28</v>
      </c>
      <c r="M795" s="16">
        <v>1</v>
      </c>
      <c r="N795" s="17" t="str">
        <f>+VLOOKUP(A795,[1]Datos!A$2:H$2884,5,FALSE)</f>
        <v>01.01.2023</v>
      </c>
      <c r="O795" s="17" t="str">
        <f>+VLOOKUP(A795,[1]Datos!A$2:H$2884,6,FALSE)</f>
        <v>30.12.2023</v>
      </c>
      <c r="P795" s="18">
        <f>+VLOOKUP(A795,[1]Datos!A$2:H$2884,7,FALSE)</f>
        <v>2</v>
      </c>
      <c r="Q795" s="19">
        <f>+VLOOKUP(A795,[1]Datos!A$2:H$2884,8,FALSE)</f>
        <v>0</v>
      </c>
    </row>
    <row r="796" spans="1:19" ht="75" x14ac:dyDescent="0.25">
      <c r="A796" s="1" t="str">
        <f t="shared" si="37"/>
        <v>2022003050014Municipios con acciones aicma</v>
      </c>
      <c r="B796" s="5" t="s">
        <v>1093</v>
      </c>
      <c r="C796" s="21" t="s">
        <v>1118</v>
      </c>
      <c r="D796" s="20">
        <v>2022003050014</v>
      </c>
      <c r="E796" s="21" t="s">
        <v>1119</v>
      </c>
      <c r="F796" s="21" t="s">
        <v>1149</v>
      </c>
      <c r="G796" s="21" t="s">
        <v>1126</v>
      </c>
      <c r="H796" s="1">
        <v>31</v>
      </c>
      <c r="I796" s="15">
        <f t="shared" si="38"/>
        <v>0.12903225806451613</v>
      </c>
      <c r="J796" s="21" t="s">
        <v>27</v>
      </c>
      <c r="K796" s="21">
        <v>12</v>
      </c>
      <c r="L796" s="21" t="s">
        <v>28</v>
      </c>
      <c r="M796" s="16">
        <v>0</v>
      </c>
      <c r="N796" s="17" t="str">
        <f>+VLOOKUP(A796,[1]Datos!A$2:H$2884,5,FALSE)</f>
        <v>01.01.2023</v>
      </c>
      <c r="O796" s="17" t="str">
        <f>+VLOOKUP(A796,[1]Datos!A$2:H$2884,6,FALSE)</f>
        <v>30.12.2023</v>
      </c>
      <c r="P796" s="18">
        <f>+VLOOKUP(A796,[1]Datos!A$2:H$2884,7,FALSE)</f>
        <v>4</v>
      </c>
      <c r="Q796" s="19">
        <f>+VLOOKUP(A796,[1]Datos!A$2:H$2884,8,FALSE)</f>
        <v>0</v>
      </c>
    </row>
    <row r="797" spans="1:19" ht="75" x14ac:dyDescent="0.25">
      <c r="A797" s="1" t="str">
        <f t="shared" si="37"/>
        <v>2022003050014Acciones promocion cultura DDHH</v>
      </c>
      <c r="B797" s="5" t="s">
        <v>1093</v>
      </c>
      <c r="C797" s="21" t="s">
        <v>1118</v>
      </c>
      <c r="D797" s="20">
        <v>2022003050014</v>
      </c>
      <c r="E797" s="21" t="s">
        <v>1119</v>
      </c>
      <c r="F797" s="21" t="s">
        <v>1149</v>
      </c>
      <c r="G797" s="21" t="s">
        <v>1150</v>
      </c>
      <c r="H797" s="1">
        <v>280</v>
      </c>
      <c r="I797" s="15">
        <f t="shared" si="38"/>
        <v>1.7857142857142856E-2</v>
      </c>
      <c r="J797" s="21" t="s">
        <v>27</v>
      </c>
      <c r="K797" s="21">
        <v>12</v>
      </c>
      <c r="L797" s="21" t="s">
        <v>28</v>
      </c>
      <c r="M797" s="16">
        <v>2</v>
      </c>
      <c r="N797" s="17" t="str">
        <f>+VLOOKUP(A797,[1]Datos!A$2:H$2884,5,FALSE)</f>
        <v>01.01.2023</v>
      </c>
      <c r="O797" s="17" t="str">
        <f>+VLOOKUP(A797,[1]Datos!A$2:H$2884,6,FALSE)</f>
        <v>30.12.2023</v>
      </c>
      <c r="P797" s="18">
        <f>+VLOOKUP(A797,[1]Datos!A$2:H$2884,7,FALSE)</f>
        <v>5</v>
      </c>
      <c r="Q797" s="19">
        <f>+VLOOKUP(A797,[1]Datos!A$2:H$2884,8,FALSE)</f>
        <v>0</v>
      </c>
    </row>
    <row r="798" spans="1:19" ht="75" x14ac:dyDescent="0.25">
      <c r="A798" s="1" t="str">
        <f t="shared" si="37"/>
        <v>2022003050014Asis preven aten vulner DH DIH</v>
      </c>
      <c r="B798" s="5" t="s">
        <v>1093</v>
      </c>
      <c r="C798" s="21" t="s">
        <v>1118</v>
      </c>
      <c r="D798" s="20">
        <v>2022003050014</v>
      </c>
      <c r="E798" s="21" t="s">
        <v>1119</v>
      </c>
      <c r="F798" s="21" t="s">
        <v>1149</v>
      </c>
      <c r="G798" s="21" t="s">
        <v>1123</v>
      </c>
      <c r="H798" s="1">
        <v>125</v>
      </c>
      <c r="I798" s="15">
        <f t="shared" si="38"/>
        <v>6.4000000000000001E-2</v>
      </c>
      <c r="J798" s="21" t="s">
        <v>27</v>
      </c>
      <c r="K798" s="21">
        <v>12</v>
      </c>
      <c r="L798" s="21" t="s">
        <v>28</v>
      </c>
      <c r="M798" s="16">
        <v>0</v>
      </c>
      <c r="N798" s="17" t="str">
        <f>+VLOOKUP(A798,[1]Datos!A$2:H$2884,5,FALSE)</f>
        <v>01.01.2023</v>
      </c>
      <c r="O798" s="17" t="str">
        <f>+VLOOKUP(A798,[1]Datos!A$2:H$2884,6,FALSE)</f>
        <v>30.12.2023</v>
      </c>
      <c r="P798" s="18">
        <f>+VLOOKUP(A798,[1]Datos!A$2:H$2884,7,FALSE)</f>
        <v>8</v>
      </c>
      <c r="Q798" s="19">
        <f>+VLOOKUP(A798,[1]Datos!A$2:H$2884,8,FALSE)</f>
        <v>0</v>
      </c>
    </row>
    <row r="799" spans="1:19" ht="75" x14ac:dyDescent="0.25">
      <c r="A799" s="1" t="str">
        <f t="shared" si="37"/>
        <v>2022003050014Asistencia subsidiaria a víctimas</v>
      </c>
      <c r="B799" s="5" t="s">
        <v>1093</v>
      </c>
      <c r="C799" s="21" t="s">
        <v>1118</v>
      </c>
      <c r="D799" s="20">
        <v>2022003050014</v>
      </c>
      <c r="E799" s="21" t="s">
        <v>1119</v>
      </c>
      <c r="F799" s="21" t="s">
        <v>1149</v>
      </c>
      <c r="G799" s="21" t="s">
        <v>1122</v>
      </c>
      <c r="H799" s="1">
        <v>100</v>
      </c>
      <c r="I799" s="15">
        <f t="shared" si="38"/>
        <v>1</v>
      </c>
      <c r="J799" s="21" t="s">
        <v>105</v>
      </c>
      <c r="K799" s="21">
        <v>12</v>
      </c>
      <c r="L799" s="21" t="s">
        <v>28</v>
      </c>
      <c r="M799" s="16">
        <v>100</v>
      </c>
      <c r="N799" s="17" t="str">
        <f>+VLOOKUP(A799,[1]Datos!A$2:H$2884,5,FALSE)</f>
        <v>01.01.2023</v>
      </c>
      <c r="O799" s="17" t="str">
        <f>+VLOOKUP(A799,[1]Datos!A$2:H$2884,6,FALSE)</f>
        <v>30.12.2023</v>
      </c>
      <c r="P799" s="18">
        <f>+VLOOKUP(A799,[1]Datos!A$2:H$2884,7,FALSE)</f>
        <v>100</v>
      </c>
      <c r="Q799" s="19">
        <f>+VLOOKUP(A799,[1]Datos!A$2:H$2884,8,FALSE)</f>
        <v>0</v>
      </c>
    </row>
    <row r="800" spans="1:19" ht="75" x14ac:dyDescent="0.25">
      <c r="A800" s="1" t="str">
        <f t="shared" si="37"/>
        <v>2022003050014Estrategias de formación en DDHH</v>
      </c>
      <c r="B800" s="5" t="s">
        <v>1093</v>
      </c>
      <c r="C800" s="21" t="s">
        <v>1118</v>
      </c>
      <c r="D800" s="20">
        <v>2022003050014</v>
      </c>
      <c r="E800" s="21" t="s">
        <v>1119</v>
      </c>
      <c r="F800" s="21" t="s">
        <v>1149</v>
      </c>
      <c r="G800" s="21" t="s">
        <v>1121</v>
      </c>
      <c r="H800" s="1">
        <v>1</v>
      </c>
      <c r="I800" s="15">
        <f t="shared" si="38"/>
        <v>0</v>
      </c>
      <c r="J800" s="21" t="s">
        <v>27</v>
      </c>
      <c r="K800" s="21">
        <v>12</v>
      </c>
      <c r="L800" s="21" t="s">
        <v>28</v>
      </c>
      <c r="M800" s="16">
        <v>0</v>
      </c>
      <c r="N800" s="17" t="str">
        <f>+VLOOKUP(A800,[1]Datos!A$2:H$2884,5,FALSE)</f>
        <v>01.01.2023</v>
      </c>
      <c r="O800" s="17" t="str">
        <f>+VLOOKUP(A800,[1]Datos!A$2:H$2884,6,FALSE)</f>
        <v>30.12.2023</v>
      </c>
      <c r="P800" s="18">
        <f>+VLOOKUP(A800,[1]Datos!A$2:H$2884,7,FALSE)</f>
        <v>0</v>
      </c>
      <c r="Q800" s="19">
        <f>+VLOOKUP(A800,[1]Datos!A$2:H$2884,8,FALSE)</f>
        <v>0</v>
      </c>
    </row>
    <row r="801" spans="1:19" ht="60" x14ac:dyDescent="0.25">
      <c r="A801" s="1" t="str">
        <f t="shared" si="37"/>
        <v>2023003050012Procesos electorales acompañados</v>
      </c>
      <c r="B801" s="5" t="s">
        <v>1093</v>
      </c>
      <c r="C801" s="21" t="s">
        <v>1151</v>
      </c>
      <c r="D801" s="20">
        <v>2023003050012</v>
      </c>
      <c r="E801" s="21" t="s">
        <v>1152</v>
      </c>
      <c r="F801" s="29" t="s">
        <v>1153</v>
      </c>
      <c r="G801" s="16" t="s">
        <v>1154</v>
      </c>
      <c r="H801" s="16">
        <v>1</v>
      </c>
      <c r="I801" s="15">
        <f t="shared" si="38"/>
        <v>1</v>
      </c>
      <c r="J801" s="16" t="s">
        <v>27</v>
      </c>
      <c r="K801" s="16">
        <v>12</v>
      </c>
      <c r="L801" s="21" t="s">
        <v>28</v>
      </c>
      <c r="M801" s="16"/>
      <c r="N801" s="17" t="str">
        <f>+VLOOKUP(A801,[1]Datos!A$2:H$2884,5,FALSE)</f>
        <v>01.01.2023</v>
      </c>
      <c r="O801" s="17" t="str">
        <f>+VLOOKUP(A801,[1]Datos!A$2:H$2884,6,FALSE)</f>
        <v>30.12.2023</v>
      </c>
      <c r="P801" s="18">
        <f>+VLOOKUP(A801,[1]Datos!A$2:H$2884,7,FALSE)</f>
        <v>1</v>
      </c>
      <c r="Q801" s="19">
        <f>+VLOOKUP(A801,[1]Datos!A$2:H$2884,8,FALSE)</f>
        <v>0</v>
      </c>
      <c r="R801" s="36">
        <v>250000000</v>
      </c>
      <c r="S801" s="36">
        <v>31947941</v>
      </c>
    </row>
    <row r="802" spans="1:19" ht="60" x14ac:dyDescent="0.25">
      <c r="A802" s="1" t="str">
        <f t="shared" si="37"/>
        <v>2020003050164Operación Mesa Humanitaria</v>
      </c>
      <c r="B802" s="5" t="s">
        <v>1155</v>
      </c>
      <c r="C802" s="21" t="s">
        <v>1156</v>
      </c>
      <c r="D802" s="23">
        <v>2020003050164</v>
      </c>
      <c r="E802" s="5" t="s">
        <v>1157</v>
      </c>
      <c r="F802" s="5" t="s">
        <v>1158</v>
      </c>
      <c r="G802" s="5" t="s">
        <v>1159</v>
      </c>
      <c r="H802" s="1">
        <v>1</v>
      </c>
      <c r="I802" s="15">
        <f t="shared" si="38"/>
        <v>3</v>
      </c>
      <c r="J802" s="5" t="s">
        <v>27</v>
      </c>
      <c r="K802" s="5">
        <v>11</v>
      </c>
      <c r="L802" s="5" t="s">
        <v>28</v>
      </c>
      <c r="M802" s="16">
        <v>3</v>
      </c>
      <c r="N802" s="17" t="str">
        <f>+VLOOKUP(A802,[1]Datos!A$2:H$2884,5,FALSE)</f>
        <v>01.01.2023</v>
      </c>
      <c r="O802" s="17" t="str">
        <f>+VLOOKUP(A802,[1]Datos!A$2:H$2884,6,FALSE)</f>
        <v>31.12.2023</v>
      </c>
      <c r="P802" s="18">
        <f>+VLOOKUP(A802,[1]Datos!A$2:H$2884,7,FALSE)</f>
        <v>3</v>
      </c>
      <c r="Q802" s="19">
        <f>+VLOOKUP(A802,[1]Datos!A$2:H$2884,8,FALSE)</f>
        <v>0</v>
      </c>
      <c r="R802" s="36">
        <v>0</v>
      </c>
      <c r="S802" s="36">
        <v>0</v>
      </c>
    </row>
    <row r="803" spans="1:19" ht="60" x14ac:dyDescent="0.25">
      <c r="A803" s="1" t="str">
        <f t="shared" si="37"/>
        <v>2020003050164Formulación Protocolo Humanitario</v>
      </c>
      <c r="B803" s="5" t="s">
        <v>1155</v>
      </c>
      <c r="C803" s="21" t="s">
        <v>1156</v>
      </c>
      <c r="D803" s="23">
        <v>2020003050164</v>
      </c>
      <c r="E803" s="5" t="s">
        <v>1157</v>
      </c>
      <c r="F803" s="5" t="s">
        <v>1158</v>
      </c>
      <c r="G803" s="5" t="s">
        <v>1160</v>
      </c>
      <c r="H803" s="1">
        <v>1</v>
      </c>
      <c r="I803" s="15">
        <f t="shared" si="38"/>
        <v>1</v>
      </c>
      <c r="J803" s="5" t="s">
        <v>27</v>
      </c>
      <c r="K803" s="5">
        <v>10</v>
      </c>
      <c r="L803" s="5" t="s">
        <v>72</v>
      </c>
      <c r="M803" s="16">
        <v>1</v>
      </c>
      <c r="N803" s="17" t="str">
        <f>+VLOOKUP(A803,[1]Datos!A$2:H$2884,5,FALSE)</f>
        <v>01.01.2023</v>
      </c>
      <c r="O803" s="17" t="str">
        <f>+VLOOKUP(A803,[1]Datos!A$2:H$2884,6,FALSE)</f>
        <v>31.12.2023</v>
      </c>
      <c r="P803" s="18">
        <f>+VLOOKUP(A803,[1]Datos!A$2:H$2884,7,FALSE)</f>
        <v>1</v>
      </c>
      <c r="Q803" s="19">
        <f>+VLOOKUP(A803,[1]Datos!A$2:H$2884,8,FALSE)</f>
        <v>0</v>
      </c>
    </row>
    <row r="804" spans="1:19" ht="60" x14ac:dyDescent="0.25">
      <c r="A804" s="1" t="str">
        <f t="shared" si="37"/>
        <v>2020003050164Capacitación dotación guardia indígena</v>
      </c>
      <c r="B804" s="5" t="s">
        <v>1155</v>
      </c>
      <c r="C804" s="21" t="s">
        <v>1156</v>
      </c>
      <c r="D804" s="23">
        <v>2020003050164</v>
      </c>
      <c r="E804" s="5" t="s">
        <v>1157</v>
      </c>
      <c r="F804" s="5" t="s">
        <v>1158</v>
      </c>
      <c r="G804" s="5" t="s">
        <v>1161</v>
      </c>
      <c r="H804" s="1">
        <v>10</v>
      </c>
      <c r="I804" s="15">
        <f t="shared" si="38"/>
        <v>0.8</v>
      </c>
      <c r="J804" s="5" t="s">
        <v>27</v>
      </c>
      <c r="K804" s="5">
        <v>9</v>
      </c>
      <c r="L804" s="5" t="s">
        <v>784</v>
      </c>
      <c r="M804" s="16">
        <v>5</v>
      </c>
      <c r="N804" s="17" t="str">
        <f>+VLOOKUP(A804,[1]Datos!A$2:H$2884,5,FALSE)</f>
        <v>01.01.2023</v>
      </c>
      <c r="O804" s="17" t="str">
        <f>+VLOOKUP(A804,[1]Datos!A$2:H$2884,6,FALSE)</f>
        <v>31.12.2023</v>
      </c>
      <c r="P804" s="18">
        <f>+VLOOKUP(A804,[1]Datos!A$2:H$2884,7,FALSE)</f>
        <v>8</v>
      </c>
      <c r="Q804" s="19" t="str">
        <f>+VLOOKUP(A804,[1]Datos!A$2:H$2884,8,FALSE)</f>
        <v>Entrega de dotaciones en comunidades indígenas de Nordeste</v>
      </c>
    </row>
    <row r="805" spans="1:19" ht="75" x14ac:dyDescent="0.25">
      <c r="A805" s="1" t="str">
        <f t="shared" si="37"/>
        <v>2020003050170Congresos Autoridades Indígenas</v>
      </c>
      <c r="B805" s="5" t="s">
        <v>1155</v>
      </c>
      <c r="C805" s="21" t="s">
        <v>1162</v>
      </c>
      <c r="D805" s="20">
        <v>2020003050170</v>
      </c>
      <c r="E805" s="5" t="s">
        <v>1163</v>
      </c>
      <c r="F805" s="5" t="s">
        <v>1164</v>
      </c>
      <c r="G805" s="5" t="s">
        <v>1165</v>
      </c>
      <c r="H805" s="1">
        <v>2</v>
      </c>
      <c r="I805" s="15">
        <f t="shared" si="38"/>
        <v>1</v>
      </c>
      <c r="J805" s="21" t="s">
        <v>27</v>
      </c>
      <c r="K805" s="21">
        <v>8</v>
      </c>
      <c r="L805" s="21" t="s">
        <v>1022</v>
      </c>
      <c r="M805" s="16">
        <v>1</v>
      </c>
      <c r="N805" s="17" t="str">
        <f>+VLOOKUP(A805,[1]Datos!A$2:H$2884,5,FALSE)</f>
        <v>01.01.2023</v>
      </c>
      <c r="O805" s="17" t="str">
        <f>+VLOOKUP(A805,[1]Datos!A$2:H$2884,6,FALSE)</f>
        <v>31.12.2023</v>
      </c>
      <c r="P805" s="18">
        <f>+VLOOKUP(A805,[1]Datos!A$2:H$2884,7,FALSE)</f>
        <v>2</v>
      </c>
      <c r="Q805" s="19">
        <f>+VLOOKUP(A805,[1]Datos!A$2:H$2884,8,FALSE)</f>
        <v>0</v>
      </c>
      <c r="R805" s="36">
        <v>300000000</v>
      </c>
      <c r="S805" s="36">
        <v>122887721</v>
      </c>
    </row>
    <row r="806" spans="1:19" ht="75" x14ac:dyDescent="0.25">
      <c r="A806" s="1" t="str">
        <f t="shared" si="37"/>
        <v>2020003050170Comunicación Gobierno y comunidades</v>
      </c>
      <c r="B806" s="5" t="s">
        <v>1155</v>
      </c>
      <c r="C806" s="21" t="s">
        <v>1162</v>
      </c>
      <c r="D806" s="20">
        <v>2020003050170</v>
      </c>
      <c r="E806" s="5" t="s">
        <v>1163</v>
      </c>
      <c r="F806" s="5" t="s">
        <v>1164</v>
      </c>
      <c r="G806" s="5" t="s">
        <v>1166</v>
      </c>
      <c r="H806" s="1">
        <v>3</v>
      </c>
      <c r="I806" s="15">
        <f t="shared" si="38"/>
        <v>1</v>
      </c>
      <c r="J806" s="21" t="s">
        <v>27</v>
      </c>
      <c r="K806" s="21">
        <v>9</v>
      </c>
      <c r="L806" s="21" t="s">
        <v>784</v>
      </c>
      <c r="M806" s="16">
        <v>1</v>
      </c>
      <c r="N806" s="17" t="str">
        <f>+VLOOKUP(A806,[1]Datos!A$2:H$2884,5,FALSE)</f>
        <v>01.01.2023</v>
      </c>
      <c r="O806" s="17" t="str">
        <f>+VLOOKUP(A806,[1]Datos!A$2:H$2884,6,FALSE)</f>
        <v>31.12.2023</v>
      </c>
      <c r="P806" s="18">
        <f>+VLOOKUP(A806,[1]Datos!A$2:H$2884,7,FALSE)</f>
        <v>3</v>
      </c>
      <c r="Q806" s="19" t="str">
        <f>+VLOOKUP(A806,[1]Datos!A$2:H$2884,8,FALSE)</f>
        <v>Día nacional de la niñez y adolescencia indígena, Día internacional de la mujer indígena, Antioquia nuestra bandera</v>
      </c>
    </row>
    <row r="807" spans="1:19" ht="75" x14ac:dyDescent="0.25">
      <c r="A807" s="1" t="str">
        <f t="shared" si="37"/>
        <v>2020003050170Promoción capacidades técnicas</v>
      </c>
      <c r="B807" s="5" t="s">
        <v>1155</v>
      </c>
      <c r="C807" s="21" t="s">
        <v>1162</v>
      </c>
      <c r="D807" s="20">
        <v>2020003050170</v>
      </c>
      <c r="E807" s="5" t="s">
        <v>1163</v>
      </c>
      <c r="F807" s="5" t="s">
        <v>1164</v>
      </c>
      <c r="G807" s="5" t="s">
        <v>1167</v>
      </c>
      <c r="H807" s="1">
        <v>4</v>
      </c>
      <c r="I807" s="15">
        <f t="shared" si="38"/>
        <v>1.25</v>
      </c>
      <c r="J807" s="21" t="s">
        <v>27</v>
      </c>
      <c r="K807" s="21">
        <v>10</v>
      </c>
      <c r="L807" s="21" t="s">
        <v>72</v>
      </c>
      <c r="M807" s="16">
        <v>3</v>
      </c>
      <c r="N807" s="17" t="str">
        <f>+VLOOKUP(A807,[1]Datos!A$2:H$2884,5,FALSE)</f>
        <v>01.01.2023</v>
      </c>
      <c r="O807" s="17" t="str">
        <f>+VLOOKUP(A807,[1]Datos!A$2:H$2884,6,FALSE)</f>
        <v>31.12.2023</v>
      </c>
      <c r="P807" s="18">
        <f>+VLOOKUP(A807,[1]Datos!A$2:H$2884,7,FALSE)</f>
        <v>5</v>
      </c>
      <c r="Q807" s="19" t="str">
        <f>+VLOOKUP(A807,[1]Datos!A$2:H$2884,8,FALSE)</f>
        <v>Convenios para el fortalecimiento organizativo, administrativo y mejora de casas de gobierno y de paso con los Resguardos de Vegas de Segovia, Los Almendros, Canime, Cabildo Mayor de Chigorodó y El Volao</v>
      </c>
    </row>
    <row r="808" spans="1:19" ht="75" x14ac:dyDescent="0.25">
      <c r="A808" s="1" t="str">
        <f t="shared" si="37"/>
        <v>2020003050170Acompañamiento Esquema Asociativo</v>
      </c>
      <c r="B808" s="5" t="s">
        <v>1155</v>
      </c>
      <c r="C808" s="21" t="s">
        <v>1162</v>
      </c>
      <c r="D808" s="20">
        <v>2020003050170</v>
      </c>
      <c r="E808" s="5" t="s">
        <v>1163</v>
      </c>
      <c r="F808" s="5" t="s">
        <v>1164</v>
      </c>
      <c r="G808" s="5" t="s">
        <v>1168</v>
      </c>
      <c r="H808" s="1">
        <v>3</v>
      </c>
      <c r="I808" s="15">
        <f t="shared" si="38"/>
        <v>1</v>
      </c>
      <c r="J808" s="21" t="s">
        <v>27</v>
      </c>
      <c r="K808" s="21">
        <v>11</v>
      </c>
      <c r="L808" s="21" t="s">
        <v>28</v>
      </c>
      <c r="M808" s="16">
        <v>1</v>
      </c>
      <c r="N808" s="17" t="str">
        <f>+VLOOKUP(A808,[1]Datos!A$2:H$2884,5,FALSE)</f>
        <v>01.01.2023</v>
      </c>
      <c r="O808" s="17" t="str">
        <f>+VLOOKUP(A808,[1]Datos!A$2:H$2884,6,FALSE)</f>
        <v>31.12.2023</v>
      </c>
      <c r="P808" s="18">
        <f>+VLOOKUP(A808,[1]Datos!A$2:H$2884,7,FALSE)</f>
        <v>3</v>
      </c>
      <c r="Q808" s="19">
        <f>+VLOOKUP(A808,[1]Datos!A$2:H$2884,8,FALSE)</f>
        <v>0</v>
      </c>
    </row>
    <row r="809" spans="1:19" ht="120" x14ac:dyDescent="0.25">
      <c r="A809" s="1" t="str">
        <f t="shared" si="37"/>
        <v>2020003050187Semilleros de investigación</v>
      </c>
      <c r="B809" s="5" t="s">
        <v>1155</v>
      </c>
      <c r="C809" s="21" t="s">
        <v>1169</v>
      </c>
      <c r="D809" s="20">
        <v>2020003050187</v>
      </c>
      <c r="E809" s="5" t="s">
        <v>1170</v>
      </c>
      <c r="F809" s="5" t="s">
        <v>1171</v>
      </c>
      <c r="G809" s="5" t="s">
        <v>1172</v>
      </c>
      <c r="H809" s="1">
        <v>9</v>
      </c>
      <c r="I809" s="15">
        <f t="shared" si="38"/>
        <v>1</v>
      </c>
      <c r="J809" s="21" t="s">
        <v>27</v>
      </c>
      <c r="K809" s="21">
        <v>10</v>
      </c>
      <c r="L809" s="21" t="s">
        <v>1173</v>
      </c>
      <c r="M809" s="16">
        <v>9</v>
      </c>
      <c r="N809" s="17">
        <f>+VLOOKUP(A809,[1]Datos!A$2:H$2884,5,FALSE)</f>
        <v>44972</v>
      </c>
      <c r="O809" s="17">
        <f>+VLOOKUP(A809,[1]Datos!A$2:H$2884,6,FALSE)</f>
        <v>45275</v>
      </c>
      <c r="P809" s="18">
        <f>+VLOOKUP(A809,[1]Datos!A$2:H$2884,7,FALSE)</f>
        <v>9</v>
      </c>
      <c r="Q809" s="19">
        <f>+VLOOKUP(A809,[1]Datos!A$2:H$2884,8,FALSE)</f>
        <v>0</v>
      </c>
      <c r="R809" s="36">
        <v>211491361</v>
      </c>
      <c r="S809" s="36">
        <v>105750000</v>
      </c>
    </row>
    <row r="810" spans="1:19" ht="120" x14ac:dyDescent="0.25">
      <c r="A810" s="1" t="str">
        <f t="shared" si="37"/>
        <v>2020003050187Intercambios departamentales</v>
      </c>
      <c r="B810" s="5" t="s">
        <v>1155</v>
      </c>
      <c r="C810" s="21" t="s">
        <v>1169</v>
      </c>
      <c r="D810" s="20">
        <v>2020003050187</v>
      </c>
      <c r="E810" s="5" t="s">
        <v>1170</v>
      </c>
      <c r="F810" s="5" t="s">
        <v>1171</v>
      </c>
      <c r="G810" s="5" t="s">
        <v>1174</v>
      </c>
      <c r="H810" s="1">
        <v>1</v>
      </c>
      <c r="I810" s="15">
        <f t="shared" si="38"/>
        <v>1</v>
      </c>
      <c r="J810" s="21" t="s">
        <v>27</v>
      </c>
      <c r="K810" s="21">
        <v>10</v>
      </c>
      <c r="L810" s="21" t="s">
        <v>1173</v>
      </c>
      <c r="M810" s="16">
        <v>0</v>
      </c>
      <c r="N810" s="17">
        <f>+VLOOKUP(A810,[1]Datos!A$2:H$2884,5,FALSE)</f>
        <v>44972</v>
      </c>
      <c r="O810" s="17">
        <f>+VLOOKUP(A810,[1]Datos!A$2:H$2884,6,FALSE)</f>
        <v>45275</v>
      </c>
      <c r="P810" s="18">
        <f>+VLOOKUP(A810,[1]Datos!A$2:H$2884,7,FALSE)</f>
        <v>1</v>
      </c>
      <c r="Q810" s="19">
        <f>+VLOOKUP(A810,[1]Datos!A$2:H$2884,8,FALSE)</f>
        <v>0</v>
      </c>
    </row>
    <row r="811" spans="1:19" ht="120" x14ac:dyDescent="0.25">
      <c r="A811" s="1" t="str">
        <f t="shared" si="37"/>
        <v>2020003050187Encuentros subregionales</v>
      </c>
      <c r="B811" s="5" t="s">
        <v>1155</v>
      </c>
      <c r="C811" s="21" t="s">
        <v>1169</v>
      </c>
      <c r="D811" s="20">
        <v>2020003050187</v>
      </c>
      <c r="E811" s="5" t="s">
        <v>1170</v>
      </c>
      <c r="F811" s="5" t="s">
        <v>1171</v>
      </c>
      <c r="G811" s="5" t="s">
        <v>1175</v>
      </c>
      <c r="H811" s="1">
        <v>9</v>
      </c>
      <c r="I811" s="15">
        <f t="shared" si="38"/>
        <v>0</v>
      </c>
      <c r="J811" s="21" t="s">
        <v>27</v>
      </c>
      <c r="K811" s="21">
        <v>10</v>
      </c>
      <c r="L811" s="21" t="s">
        <v>1173</v>
      </c>
      <c r="M811" s="16">
        <v>0</v>
      </c>
      <c r="N811" s="17">
        <f>+VLOOKUP(A811,[1]Datos!A$2:H$2884,5,FALSE)</f>
        <v>44972</v>
      </c>
      <c r="O811" s="17">
        <f>+VLOOKUP(A811,[1]Datos!A$2:H$2884,6,FALSE)</f>
        <v>45275</v>
      </c>
      <c r="P811" s="18">
        <f>+VLOOKUP(A811,[1]Datos!A$2:H$2884,7,FALSE)</f>
        <v>0</v>
      </c>
      <c r="Q811" s="19">
        <f>+VLOOKUP(A811,[1]Datos!A$2:H$2884,8,FALSE)</f>
        <v>0</v>
      </c>
    </row>
    <row r="812" spans="1:19" ht="120" x14ac:dyDescent="0.25">
      <c r="A812" s="1" t="str">
        <f t="shared" si="37"/>
        <v>2020003050187Campañas comunicacionales</v>
      </c>
      <c r="B812" s="5" t="s">
        <v>1155</v>
      </c>
      <c r="C812" s="21" t="s">
        <v>1169</v>
      </c>
      <c r="D812" s="20">
        <v>2020003050187</v>
      </c>
      <c r="E812" s="5" t="s">
        <v>1170</v>
      </c>
      <c r="F812" s="5" t="s">
        <v>1171</v>
      </c>
      <c r="G812" s="5" t="s">
        <v>1176</v>
      </c>
      <c r="H812" s="1">
        <v>1</v>
      </c>
      <c r="I812" s="15">
        <f t="shared" si="38"/>
        <v>1</v>
      </c>
      <c r="J812" s="21" t="s">
        <v>27</v>
      </c>
      <c r="K812" s="21">
        <v>10</v>
      </c>
      <c r="L812" s="21" t="s">
        <v>1173</v>
      </c>
      <c r="M812" s="16">
        <v>1</v>
      </c>
      <c r="N812" s="17">
        <f>+VLOOKUP(A812,[1]Datos!A$2:H$2884,5,FALSE)</f>
        <v>44972</v>
      </c>
      <c r="O812" s="17">
        <f>+VLOOKUP(A812,[1]Datos!A$2:H$2884,6,FALSE)</f>
        <v>45275</v>
      </c>
      <c r="P812" s="18">
        <f>+VLOOKUP(A812,[1]Datos!A$2:H$2884,7,FALSE)</f>
        <v>1</v>
      </c>
      <c r="Q812" s="19">
        <f>+VLOOKUP(A812,[1]Datos!A$2:H$2884,8,FALSE)</f>
        <v>0</v>
      </c>
    </row>
    <row r="813" spans="1:19" ht="120" x14ac:dyDescent="0.25">
      <c r="A813" s="1" t="str">
        <f t="shared" si="37"/>
        <v>2020003050187Mesas diversas por la vida</v>
      </c>
      <c r="B813" s="5" t="s">
        <v>1155</v>
      </c>
      <c r="C813" s="21" t="s">
        <v>1169</v>
      </c>
      <c r="D813" s="20">
        <v>2020003050187</v>
      </c>
      <c r="E813" s="5" t="s">
        <v>1170</v>
      </c>
      <c r="F813" s="5" t="s">
        <v>1171</v>
      </c>
      <c r="G813" s="5" t="s">
        <v>1177</v>
      </c>
      <c r="H813" s="1">
        <v>73</v>
      </c>
      <c r="I813" s="15">
        <f t="shared" si="38"/>
        <v>0.98630136986301364</v>
      </c>
      <c r="J813" s="21" t="s">
        <v>27</v>
      </c>
      <c r="K813" s="21">
        <v>10</v>
      </c>
      <c r="L813" s="21" t="s">
        <v>1173</v>
      </c>
      <c r="M813" s="16">
        <v>68</v>
      </c>
      <c r="N813" s="17">
        <f>+VLOOKUP(A813,[1]Datos!A$2:H$2884,5,FALSE)</f>
        <v>44972</v>
      </c>
      <c r="O813" s="17">
        <f>+VLOOKUP(A813,[1]Datos!A$2:H$2884,6,FALSE)</f>
        <v>45275</v>
      </c>
      <c r="P813" s="18">
        <f>+VLOOKUP(A813,[1]Datos!A$2:H$2884,7,FALSE)</f>
        <v>72</v>
      </c>
      <c r="Q813" s="19">
        <f>+VLOOKUP(A813,[1]Datos!A$2:H$2884,8,FALSE)</f>
        <v>0</v>
      </c>
    </row>
    <row r="814" spans="1:19" ht="120" x14ac:dyDescent="0.25">
      <c r="A814" s="1" t="str">
        <f t="shared" si="37"/>
        <v>2020003050187Convenios para el desarrollo humano</v>
      </c>
      <c r="B814" s="5" t="s">
        <v>1155</v>
      </c>
      <c r="C814" s="21" t="s">
        <v>1169</v>
      </c>
      <c r="D814" s="20">
        <v>2020003050187</v>
      </c>
      <c r="E814" s="5" t="s">
        <v>1170</v>
      </c>
      <c r="F814" s="5" t="s">
        <v>1171</v>
      </c>
      <c r="G814" s="5" t="s">
        <v>1178</v>
      </c>
      <c r="H814" s="1">
        <v>1</v>
      </c>
      <c r="I814" s="15">
        <f t="shared" si="38"/>
        <v>3</v>
      </c>
      <c r="J814" s="21" t="s">
        <v>27</v>
      </c>
      <c r="K814" s="21">
        <v>10</v>
      </c>
      <c r="L814" s="21" t="s">
        <v>1173</v>
      </c>
      <c r="M814" s="16">
        <v>3</v>
      </c>
      <c r="N814" s="17">
        <f>+VLOOKUP(A814,[1]Datos!A$2:H$2884,5,FALSE)</f>
        <v>44972</v>
      </c>
      <c r="O814" s="17">
        <f>+VLOOKUP(A814,[1]Datos!A$2:H$2884,6,FALSE)</f>
        <v>45275</v>
      </c>
      <c r="P814" s="18">
        <f>+VLOOKUP(A814,[1]Datos!A$2:H$2884,7,FALSE)</f>
        <v>3</v>
      </c>
      <c r="Q814" s="19">
        <f>+VLOOKUP(A814,[1]Datos!A$2:H$2884,8,FALSE)</f>
        <v>0</v>
      </c>
    </row>
    <row r="815" spans="1:19" ht="120" x14ac:dyDescent="0.25">
      <c r="A815" s="1" t="str">
        <f t="shared" si="37"/>
        <v>2020003050187Líderes en procesos formativos</v>
      </c>
      <c r="B815" s="5" t="s">
        <v>1155</v>
      </c>
      <c r="C815" s="21" t="s">
        <v>1169</v>
      </c>
      <c r="D815" s="20">
        <v>2020003050187</v>
      </c>
      <c r="E815" s="5" t="s">
        <v>1170</v>
      </c>
      <c r="F815" s="5" t="s">
        <v>1171</v>
      </c>
      <c r="G815" s="5" t="s">
        <v>1179</v>
      </c>
      <c r="H815" s="1">
        <v>200</v>
      </c>
      <c r="I815" s="15">
        <f t="shared" si="38"/>
        <v>0.75</v>
      </c>
      <c r="J815" s="21" t="s">
        <v>44</v>
      </c>
      <c r="K815" s="21">
        <v>10</v>
      </c>
      <c r="L815" s="21" t="s">
        <v>1173</v>
      </c>
      <c r="M815" s="16">
        <v>50</v>
      </c>
      <c r="N815" s="17">
        <f>+VLOOKUP(A815,[1]Datos!A$2:H$2884,5,FALSE)</f>
        <v>44972</v>
      </c>
      <c r="O815" s="17">
        <f>+VLOOKUP(A815,[1]Datos!A$2:H$2884,6,FALSE)</f>
        <v>45275</v>
      </c>
      <c r="P815" s="18">
        <f>+VLOOKUP(A815,[1]Datos!A$2:H$2884,7,FALSE)</f>
        <v>150</v>
      </c>
      <c r="Q815" s="19">
        <f>+VLOOKUP(A815,[1]Datos!A$2:H$2884,8,FALSE)</f>
        <v>0</v>
      </c>
    </row>
    <row r="816" spans="1:19" ht="120" x14ac:dyDescent="0.25">
      <c r="A816" s="1" t="str">
        <f t="shared" si="37"/>
        <v>2020003050187Entidades territoriales certificadas</v>
      </c>
      <c r="B816" s="5" t="s">
        <v>1155</v>
      </c>
      <c r="C816" s="21" t="s">
        <v>1169</v>
      </c>
      <c r="D816" s="20">
        <v>2020003050187</v>
      </c>
      <c r="E816" s="5" t="s">
        <v>1170</v>
      </c>
      <c r="F816" s="5" t="s">
        <v>1171</v>
      </c>
      <c r="G816" s="5" t="s">
        <v>1180</v>
      </c>
      <c r="H816" s="1">
        <v>2</v>
      </c>
      <c r="I816" s="15">
        <f t="shared" si="38"/>
        <v>1</v>
      </c>
      <c r="J816" s="21" t="s">
        <v>27</v>
      </c>
      <c r="K816" s="21">
        <v>10</v>
      </c>
      <c r="L816" s="21" t="s">
        <v>1173</v>
      </c>
      <c r="M816" s="16">
        <v>2</v>
      </c>
      <c r="N816" s="17">
        <f>+VLOOKUP(A816,[1]Datos!A$2:H$2884,5,FALSE)</f>
        <v>44972</v>
      </c>
      <c r="O816" s="17">
        <f>+VLOOKUP(A816,[1]Datos!A$2:H$2884,6,FALSE)</f>
        <v>45275</v>
      </c>
      <c r="P816" s="18">
        <f>+VLOOKUP(A816,[1]Datos!A$2:H$2884,7,FALSE)</f>
        <v>2</v>
      </c>
      <c r="Q816" s="19">
        <f>+VLOOKUP(A816,[1]Datos!A$2:H$2884,8,FALSE)</f>
        <v>0</v>
      </c>
    </row>
    <row r="817" spans="1:19" ht="120" x14ac:dyDescent="0.25">
      <c r="A817" s="1" t="str">
        <f t="shared" si="37"/>
        <v>2020003050187Formación a servidores públicos</v>
      </c>
      <c r="B817" s="5" t="s">
        <v>1155</v>
      </c>
      <c r="C817" s="21" t="s">
        <v>1169</v>
      </c>
      <c r="D817" s="20">
        <v>2020003050187</v>
      </c>
      <c r="E817" s="5" t="s">
        <v>1170</v>
      </c>
      <c r="F817" s="5" t="s">
        <v>1171</v>
      </c>
      <c r="G817" s="5" t="s">
        <v>1181</v>
      </c>
      <c r="H817" s="1">
        <v>500</v>
      </c>
      <c r="I817" s="15">
        <f t="shared" si="38"/>
        <v>0.83</v>
      </c>
      <c r="J817" s="21" t="s">
        <v>44</v>
      </c>
      <c r="K817" s="21">
        <v>10</v>
      </c>
      <c r="L817" s="21" t="s">
        <v>1173</v>
      </c>
      <c r="M817" s="16">
        <v>250</v>
      </c>
      <c r="N817" s="17">
        <f>+VLOOKUP(A817,[1]Datos!A$2:H$2884,5,FALSE)</f>
        <v>44972</v>
      </c>
      <c r="O817" s="17">
        <f>+VLOOKUP(A817,[1]Datos!A$2:H$2884,6,FALSE)</f>
        <v>45275</v>
      </c>
      <c r="P817" s="18">
        <f>+VLOOKUP(A817,[1]Datos!A$2:H$2884,7,FALSE)</f>
        <v>415</v>
      </c>
      <c r="Q817" s="19">
        <f>+VLOOKUP(A817,[1]Datos!A$2:H$2884,8,FALSE)</f>
        <v>0</v>
      </c>
    </row>
    <row r="818" spans="1:19" ht="60" x14ac:dyDescent="0.25">
      <c r="A818" s="1" t="str">
        <f t="shared" si="37"/>
        <v>2020003050189Acciones preservación cultura</v>
      </c>
      <c r="B818" s="5" t="s">
        <v>1155</v>
      </c>
      <c r="C818" s="21" t="s">
        <v>1182</v>
      </c>
      <c r="D818" s="20">
        <v>2020003050189</v>
      </c>
      <c r="E818" s="5" t="s">
        <v>1183</v>
      </c>
      <c r="F818" s="5" t="s">
        <v>1184</v>
      </c>
      <c r="G818" s="5" t="s">
        <v>1185</v>
      </c>
      <c r="H818" s="1">
        <v>1</v>
      </c>
      <c r="I818" s="15">
        <f t="shared" si="38"/>
        <v>1</v>
      </c>
      <c r="J818" s="21" t="s">
        <v>27</v>
      </c>
      <c r="K818" s="21">
        <v>7</v>
      </c>
      <c r="L818" s="21" t="s">
        <v>1022</v>
      </c>
      <c r="M818" s="16">
        <v>1</v>
      </c>
      <c r="N818" s="17" t="str">
        <f>+VLOOKUP(A818,[1]Datos!A$2:H$2884,5,FALSE)</f>
        <v>04.01.2023</v>
      </c>
      <c r="O818" s="17" t="str">
        <f>+VLOOKUP(A818,[1]Datos!A$2:H$2884,6,FALSE)</f>
        <v>31.12.2023</v>
      </c>
      <c r="P818" s="18">
        <f>+VLOOKUP(A818,[1]Datos!A$2:H$2884,7,FALSE)</f>
        <v>1</v>
      </c>
      <c r="Q818" s="19">
        <f>+VLOOKUP(A818,[1]Datos!A$2:H$2884,8,FALSE)</f>
        <v>0</v>
      </c>
      <c r="R818" s="36">
        <v>1574750000</v>
      </c>
      <c r="S818" s="36">
        <v>156000000</v>
      </c>
    </row>
    <row r="819" spans="1:19" ht="60" x14ac:dyDescent="0.25">
      <c r="A819" s="1" t="str">
        <f t="shared" si="37"/>
        <v>2020003050189Traducción apoyo técnico</v>
      </c>
      <c r="B819" s="5" t="s">
        <v>1155</v>
      </c>
      <c r="C819" s="21" t="s">
        <v>1182</v>
      </c>
      <c r="D819" s="20">
        <v>2020003050189</v>
      </c>
      <c r="E819" s="5" t="s">
        <v>1183</v>
      </c>
      <c r="F819" s="5" t="s">
        <v>1184</v>
      </c>
      <c r="G819" s="5" t="s">
        <v>1186</v>
      </c>
      <c r="H819" s="1">
        <v>2</v>
      </c>
      <c r="I819" s="15">
        <f t="shared" si="38"/>
        <v>1</v>
      </c>
      <c r="J819" s="21" t="s">
        <v>27</v>
      </c>
      <c r="K819" s="21">
        <v>8</v>
      </c>
      <c r="L819" s="21" t="s">
        <v>784</v>
      </c>
      <c r="M819" s="16">
        <v>2</v>
      </c>
      <c r="N819" s="17" t="str">
        <f>+VLOOKUP(A819,[1]Datos!A$2:H$2884,5,FALSE)</f>
        <v>03.01.2023</v>
      </c>
      <c r="O819" s="17" t="str">
        <f>+VLOOKUP(A819,[1]Datos!A$2:H$2884,6,FALSE)</f>
        <v>31.12.2023</v>
      </c>
      <c r="P819" s="18">
        <f>+VLOOKUP(A819,[1]Datos!A$2:H$2884,7,FALSE)</f>
        <v>2</v>
      </c>
      <c r="Q819" s="19">
        <f>+VLOOKUP(A819,[1]Datos!A$2:H$2884,8,FALSE)</f>
        <v>0</v>
      </c>
    </row>
    <row r="820" spans="1:19" ht="60" x14ac:dyDescent="0.25">
      <c r="A820" s="1" t="str">
        <f t="shared" si="37"/>
        <v>2020003050189Asistencia y capacitación</v>
      </c>
      <c r="B820" s="5" t="s">
        <v>1155</v>
      </c>
      <c r="C820" s="21" t="s">
        <v>1182</v>
      </c>
      <c r="D820" s="20">
        <v>2020003050189</v>
      </c>
      <c r="E820" s="5" t="s">
        <v>1183</v>
      </c>
      <c r="F820" s="5" t="s">
        <v>1184</v>
      </c>
      <c r="G820" s="5" t="s">
        <v>1187</v>
      </c>
      <c r="H820" s="1">
        <v>3</v>
      </c>
      <c r="I820" s="15">
        <f t="shared" si="38"/>
        <v>1</v>
      </c>
      <c r="J820" s="21" t="s">
        <v>27</v>
      </c>
      <c r="K820" s="21">
        <v>9</v>
      </c>
      <c r="L820" s="21" t="s">
        <v>72</v>
      </c>
      <c r="M820" s="16">
        <v>2</v>
      </c>
      <c r="N820" s="17" t="str">
        <f>+VLOOKUP(A820,[1]Datos!A$2:H$2884,5,FALSE)</f>
        <v>02.01.2023</v>
      </c>
      <c r="O820" s="17">
        <f>+VLOOKUP(A820,[1]Datos!A$2:H$2884,6,FALSE)</f>
        <v>45291</v>
      </c>
      <c r="P820" s="18">
        <f>+VLOOKUP(A820,[1]Datos!A$2:H$2884,7,FALSE)</f>
        <v>3</v>
      </c>
      <c r="Q820" s="19">
        <f>+VLOOKUP(A820,[1]Datos!A$2:H$2884,8,FALSE)</f>
        <v>0</v>
      </c>
    </row>
    <row r="821" spans="1:19" ht="60" x14ac:dyDescent="0.25">
      <c r="A821" s="1" t="str">
        <f t="shared" si="37"/>
        <v>2020003050189Gestión iniciativas</v>
      </c>
      <c r="B821" s="5" t="s">
        <v>1155</v>
      </c>
      <c r="C821" s="21" t="s">
        <v>1182</v>
      </c>
      <c r="D821" s="20">
        <v>2020003050189</v>
      </c>
      <c r="E821" s="5" t="s">
        <v>1183</v>
      </c>
      <c r="F821" s="5" t="s">
        <v>1184</v>
      </c>
      <c r="G821" s="5" t="s">
        <v>1188</v>
      </c>
      <c r="H821" s="1">
        <v>10</v>
      </c>
      <c r="I821" s="15">
        <f t="shared" si="38"/>
        <v>1</v>
      </c>
      <c r="J821" s="21" t="s">
        <v>27</v>
      </c>
      <c r="K821" s="21">
        <v>10</v>
      </c>
      <c r="L821" s="21" t="s">
        <v>28</v>
      </c>
      <c r="M821" s="16">
        <v>6</v>
      </c>
      <c r="N821" s="17" t="str">
        <f>+VLOOKUP(A821,[1]Datos!A$2:H$2884,5,FALSE)</f>
        <v>01.01.2023</v>
      </c>
      <c r="O821" s="17" t="str">
        <f>+VLOOKUP(A821,[1]Datos!A$2:H$2884,6,FALSE)</f>
        <v>31.12.2023</v>
      </c>
      <c r="P821" s="18">
        <f>+VLOOKUP(A821,[1]Datos!A$2:H$2884,7,FALSE)</f>
        <v>10</v>
      </c>
      <c r="Q821" s="19">
        <f>+VLOOKUP(A821,[1]Datos!A$2:H$2884,8,FALSE)</f>
        <v>0</v>
      </c>
    </row>
    <row r="822" spans="1:19" ht="105" x14ac:dyDescent="0.25">
      <c r="A822" s="1" t="str">
        <f t="shared" si="37"/>
        <v>2020003050225Implementación de Huertas Comunitarias</v>
      </c>
      <c r="B822" s="5" t="s">
        <v>1155</v>
      </c>
      <c r="C822" s="21" t="s">
        <v>1189</v>
      </c>
      <c r="D822" s="20">
        <v>2020003050225</v>
      </c>
      <c r="E822" s="5" t="s">
        <v>1190</v>
      </c>
      <c r="F822" s="5" t="s">
        <v>1191</v>
      </c>
      <c r="G822" s="5" t="s">
        <v>1192</v>
      </c>
      <c r="H822" s="1">
        <v>0</v>
      </c>
      <c r="I822" s="15" t="s">
        <v>71</v>
      </c>
      <c r="J822" s="21" t="s">
        <v>27</v>
      </c>
      <c r="K822" s="21">
        <v>12</v>
      </c>
      <c r="L822" s="21" t="s">
        <v>28</v>
      </c>
      <c r="M822" s="16">
        <v>0</v>
      </c>
      <c r="N822" s="17" t="str">
        <f>+VLOOKUP(A822,[1]Datos!A$2:H$2884,5,FALSE)</f>
        <v>01/012023</v>
      </c>
      <c r="O822" s="17">
        <f>+VLOOKUP(A822,[1]Datos!A$2:H$2884,6,FALSE)</f>
        <v>45291</v>
      </c>
      <c r="P822" s="18">
        <v>0</v>
      </c>
      <c r="Q822" s="19">
        <f>+VLOOKUP(A822,[1]Datos!A$2:H$2884,8,FALSE)</f>
        <v>0</v>
      </c>
      <c r="R822" s="36">
        <v>1527000000</v>
      </c>
      <c r="S822" s="36">
        <v>958000000</v>
      </c>
    </row>
    <row r="823" spans="1:19" ht="105" x14ac:dyDescent="0.25">
      <c r="A823" s="1" t="str">
        <f t="shared" si="37"/>
        <v>2020003050225Implementación de Huertas Escolares</v>
      </c>
      <c r="B823" s="5" t="s">
        <v>1155</v>
      </c>
      <c r="C823" s="21" t="s">
        <v>1189</v>
      </c>
      <c r="D823" s="20">
        <v>2020003050225</v>
      </c>
      <c r="E823" s="5" t="s">
        <v>1190</v>
      </c>
      <c r="F823" s="5" t="s">
        <v>1191</v>
      </c>
      <c r="G823" s="5" t="s">
        <v>1193</v>
      </c>
      <c r="H823" s="1">
        <v>433</v>
      </c>
      <c r="I823" s="15">
        <f t="shared" ref="I823:I859" si="39">+P823/H823</f>
        <v>2.3094688221709007E-3</v>
      </c>
      <c r="J823" s="21" t="s">
        <v>27</v>
      </c>
      <c r="K823" s="21">
        <v>12</v>
      </c>
      <c r="L823" s="21" t="s">
        <v>28</v>
      </c>
      <c r="M823" s="16">
        <v>0</v>
      </c>
      <c r="N823" s="17" t="str">
        <f>+VLOOKUP(A823,[1]Datos!A$2:H$2884,5,FALSE)</f>
        <v>01/012023</v>
      </c>
      <c r="O823" s="17">
        <f>+VLOOKUP(A823,[1]Datos!A$2:H$2884,6,FALSE)</f>
        <v>45291</v>
      </c>
      <c r="P823" s="18">
        <f>+VLOOKUP(A823,[1]Datos!A$2:H$2884,7,FALSE)</f>
        <v>1</v>
      </c>
      <c r="Q823" s="19">
        <f>+VLOOKUP(A823,[1]Datos!A$2:H$2884,8,FALSE)</f>
        <v>0</v>
      </c>
    </row>
    <row r="824" spans="1:19" ht="105" x14ac:dyDescent="0.25">
      <c r="A824" s="1" t="str">
        <f t="shared" si="37"/>
        <v>2020003050225Implementación de Huertas Familiares</v>
      </c>
      <c r="B824" s="5" t="s">
        <v>1155</v>
      </c>
      <c r="C824" s="21" t="s">
        <v>1189</v>
      </c>
      <c r="D824" s="20">
        <v>2020003050225</v>
      </c>
      <c r="E824" s="5" t="s">
        <v>1190</v>
      </c>
      <c r="F824" s="5" t="s">
        <v>1191</v>
      </c>
      <c r="G824" s="5" t="s">
        <v>1194</v>
      </c>
      <c r="H824" s="1">
        <v>2633</v>
      </c>
      <c r="I824" s="15">
        <f t="shared" si="39"/>
        <v>0.72199012533232054</v>
      </c>
      <c r="J824" s="21" t="s">
        <v>27</v>
      </c>
      <c r="K824" s="21">
        <v>12</v>
      </c>
      <c r="L824" s="21" t="s">
        <v>28</v>
      </c>
      <c r="M824" s="16">
        <v>1609</v>
      </c>
      <c r="N824" s="17" t="str">
        <f>+VLOOKUP(A824,[1]Datos!A$2:H$2884,5,FALSE)</f>
        <v>01/012023</v>
      </c>
      <c r="O824" s="17">
        <f>+VLOOKUP(A824,[1]Datos!A$2:H$2884,6,FALSE)</f>
        <v>45291</v>
      </c>
      <c r="P824" s="18">
        <f>+VLOOKUP(A824,[1]Datos!A$2:H$2884,7,FALSE)</f>
        <v>1901</v>
      </c>
      <c r="Q824" s="19">
        <f>+VLOOKUP(A824,[1]Datos!A$2:H$2884,8,FALSE)</f>
        <v>0</v>
      </c>
    </row>
    <row r="825" spans="1:19" ht="105" x14ac:dyDescent="0.25">
      <c r="A825" s="1" t="str">
        <f t="shared" si="37"/>
        <v>2020003050227Escuelas gestoras en SAN</v>
      </c>
      <c r="B825" s="5" t="s">
        <v>1155</v>
      </c>
      <c r="C825" s="21" t="s">
        <v>1195</v>
      </c>
      <c r="D825" s="20">
        <v>2020003050227</v>
      </c>
      <c r="E825" s="5" t="s">
        <v>1196</v>
      </c>
      <c r="F825" s="5" t="s">
        <v>1197</v>
      </c>
      <c r="G825" s="5" t="s">
        <v>1198</v>
      </c>
      <c r="H825" s="1">
        <v>34</v>
      </c>
      <c r="I825" s="15">
        <f t="shared" si="39"/>
        <v>2.8823529411764706</v>
      </c>
      <c r="J825" s="21" t="s">
        <v>27</v>
      </c>
      <c r="K825" s="21">
        <v>12</v>
      </c>
      <c r="L825" s="21" t="s">
        <v>28</v>
      </c>
      <c r="M825" s="16">
        <v>58</v>
      </c>
      <c r="N825" s="17" t="str">
        <f>+VLOOKUP(A825,[1]Datos!A$2:H$2884,5,FALSE)</f>
        <v>01/012023</v>
      </c>
      <c r="O825" s="17">
        <f>+VLOOKUP(A825,[1]Datos!A$2:H$2884,6,FALSE)</f>
        <v>45291</v>
      </c>
      <c r="P825" s="18">
        <f>+VLOOKUP(A825,[1]Datos!A$2:H$2884,7,FALSE)</f>
        <v>98</v>
      </c>
      <c r="Q825" s="19">
        <f>+VLOOKUP(A825,[1]Datos!A$2:H$2884,8,FALSE)</f>
        <v>0</v>
      </c>
      <c r="R825" s="36">
        <v>2162238362</v>
      </c>
      <c r="S825" s="36">
        <v>54483320</v>
      </c>
    </row>
    <row r="826" spans="1:19" ht="105" x14ac:dyDescent="0.25">
      <c r="A826" s="1" t="str">
        <f t="shared" si="37"/>
        <v>2020003050227Comunidades activas para la SAN</v>
      </c>
      <c r="B826" s="5" t="s">
        <v>1155</v>
      </c>
      <c r="C826" s="21" t="s">
        <v>1195</v>
      </c>
      <c r="D826" s="20">
        <v>2020003050227</v>
      </c>
      <c r="E826" s="5" t="s">
        <v>1196</v>
      </c>
      <c r="F826" s="5" t="s">
        <v>1197</v>
      </c>
      <c r="G826" s="5" t="s">
        <v>1199</v>
      </c>
      <c r="H826" s="1">
        <v>5</v>
      </c>
      <c r="I826" s="15">
        <f t="shared" si="39"/>
        <v>2.6</v>
      </c>
      <c r="J826" s="21" t="s">
        <v>27</v>
      </c>
      <c r="K826" s="21">
        <v>12</v>
      </c>
      <c r="L826" s="21" t="s">
        <v>28</v>
      </c>
      <c r="M826" s="16">
        <v>13</v>
      </c>
      <c r="N826" s="17" t="str">
        <f>+VLOOKUP(A826,[1]Datos!A$2:H$2884,5,FALSE)</f>
        <v>01/012023</v>
      </c>
      <c r="O826" s="17">
        <f>+VLOOKUP(A826,[1]Datos!A$2:H$2884,6,FALSE)</f>
        <v>45291</v>
      </c>
      <c r="P826" s="18">
        <f>+VLOOKUP(A826,[1]Datos!A$2:H$2884,7,FALSE)</f>
        <v>13</v>
      </c>
      <c r="Q826" s="19">
        <f>+VLOOKUP(A826,[1]Datos!A$2:H$2884,8,FALSE)</f>
        <v>0</v>
      </c>
    </row>
    <row r="827" spans="1:19" ht="105" x14ac:dyDescent="0.25">
      <c r="A827" s="1" t="str">
        <f t="shared" si="37"/>
        <v>2020003050227Mi hogar como principal educador en SAN</v>
      </c>
      <c r="B827" s="5" t="s">
        <v>1155</v>
      </c>
      <c r="C827" s="21" t="s">
        <v>1195</v>
      </c>
      <c r="D827" s="20">
        <v>2020003050227</v>
      </c>
      <c r="E827" s="5" t="s">
        <v>1196</v>
      </c>
      <c r="F827" s="5" t="s">
        <v>1197</v>
      </c>
      <c r="G827" s="5" t="s">
        <v>1200</v>
      </c>
      <c r="H827" s="1">
        <v>25</v>
      </c>
      <c r="I827" s="15">
        <f t="shared" si="39"/>
        <v>0.44</v>
      </c>
      <c r="J827" s="21" t="s">
        <v>27</v>
      </c>
      <c r="K827" s="21">
        <v>12</v>
      </c>
      <c r="L827" s="21" t="s">
        <v>28</v>
      </c>
      <c r="M827" s="16">
        <v>11</v>
      </c>
      <c r="N827" s="17" t="str">
        <f>+VLOOKUP(A827,[1]Datos!A$2:H$2884,5,FALSE)</f>
        <v>01/012023</v>
      </c>
      <c r="O827" s="17">
        <f>+VLOOKUP(A827,[1]Datos!A$2:H$2884,6,FALSE)</f>
        <v>45291</v>
      </c>
      <c r="P827" s="18">
        <f>+VLOOKUP(A827,[1]Datos!A$2:H$2884,7,FALSE)</f>
        <v>11</v>
      </c>
      <c r="Q827" s="19">
        <f>+VLOOKUP(A827,[1]Datos!A$2:H$2884,8,FALSE)</f>
        <v>0</v>
      </c>
    </row>
    <row r="828" spans="1:19" ht="60" x14ac:dyDescent="0.25">
      <c r="A828" s="1" t="str">
        <f t="shared" si="37"/>
        <v>2020003050231generación de conocimiento</v>
      </c>
      <c r="B828" s="5" t="s">
        <v>1155</v>
      </c>
      <c r="C828" s="21" t="s">
        <v>1201</v>
      </c>
      <c r="D828" s="20">
        <v>2020003050231</v>
      </c>
      <c r="E828" s="5" t="s">
        <v>1202</v>
      </c>
      <c r="F828" s="5" t="s">
        <v>1203</v>
      </c>
      <c r="G828" s="5" t="s">
        <v>1204</v>
      </c>
      <c r="H828" s="1">
        <v>25</v>
      </c>
      <c r="I828" s="15">
        <f t="shared" si="39"/>
        <v>1</v>
      </c>
      <c r="J828" s="21" t="s">
        <v>27</v>
      </c>
      <c r="K828" s="21">
        <v>12</v>
      </c>
      <c r="L828" s="21" t="s">
        <v>28</v>
      </c>
      <c r="M828" s="16">
        <v>25</v>
      </c>
      <c r="N828" s="17" t="str">
        <f>+VLOOKUP(A828,[1]Datos!A$2:H$2884,5,FALSE)</f>
        <v>01/012023</v>
      </c>
      <c r="O828" s="17">
        <f>+VLOOKUP(A828,[1]Datos!A$2:H$2884,6,FALSE)</f>
        <v>45291</v>
      </c>
      <c r="P828" s="18">
        <f>+VLOOKUP(A828,[1]Datos!A$2:H$2884,7,FALSE)</f>
        <v>25</v>
      </c>
      <c r="Q828" s="19">
        <f>+VLOOKUP(A828,[1]Datos!A$2:H$2884,8,FALSE)</f>
        <v>0</v>
      </c>
      <c r="R828" s="36">
        <v>1800000000</v>
      </c>
      <c r="S828" s="36">
        <v>954238760</v>
      </c>
    </row>
    <row r="829" spans="1:19" ht="60" x14ac:dyDescent="0.25">
      <c r="A829" s="1" t="str">
        <f t="shared" si="37"/>
        <v>2020003050231Unidad de alertas muertes&lt;5 años por DNT</v>
      </c>
      <c r="B829" s="5" t="s">
        <v>1155</v>
      </c>
      <c r="C829" s="21" t="s">
        <v>1201</v>
      </c>
      <c r="D829" s="20">
        <v>2020003050231</v>
      </c>
      <c r="E829" s="5" t="s">
        <v>1202</v>
      </c>
      <c r="F829" s="5" t="s">
        <v>1203</v>
      </c>
      <c r="G829" s="5" t="s">
        <v>1205</v>
      </c>
      <c r="H829" s="1">
        <v>25</v>
      </c>
      <c r="I829" s="15">
        <f t="shared" si="39"/>
        <v>0.92</v>
      </c>
      <c r="J829" s="21" t="s">
        <v>27</v>
      </c>
      <c r="K829" s="21">
        <v>12</v>
      </c>
      <c r="L829" s="21" t="s">
        <v>28</v>
      </c>
      <c r="M829" s="16">
        <v>23</v>
      </c>
      <c r="N829" s="17" t="str">
        <f>+VLOOKUP(A829,[1]Datos!A$2:H$2884,5,FALSE)</f>
        <v>01/012023</v>
      </c>
      <c r="O829" s="17">
        <f>+VLOOKUP(A829,[1]Datos!A$2:H$2884,6,FALSE)</f>
        <v>45291</v>
      </c>
      <c r="P829" s="18">
        <f>+VLOOKUP(A829,[1]Datos!A$2:H$2884,7,FALSE)</f>
        <v>23</v>
      </c>
      <c r="Q829" s="19">
        <f>+VLOOKUP(A829,[1]Datos!A$2:H$2884,8,FALSE)</f>
        <v>0</v>
      </c>
    </row>
    <row r="830" spans="1:19" ht="60" x14ac:dyDescent="0.25">
      <c r="A830" s="1" t="str">
        <f t="shared" si="37"/>
        <v>2020003050231Cumplimiento ordenanza 038 de 2018 SISAN</v>
      </c>
      <c r="B830" s="5" t="s">
        <v>1155</v>
      </c>
      <c r="C830" s="21" t="s">
        <v>1201</v>
      </c>
      <c r="D830" s="20">
        <v>2020003050231</v>
      </c>
      <c r="E830" s="5" t="s">
        <v>1202</v>
      </c>
      <c r="F830" s="5" t="s">
        <v>1203</v>
      </c>
      <c r="G830" s="5" t="s">
        <v>1206</v>
      </c>
      <c r="H830" s="1">
        <v>25</v>
      </c>
      <c r="I830" s="15">
        <f t="shared" si="39"/>
        <v>1</v>
      </c>
      <c r="J830" s="21" t="s">
        <v>27</v>
      </c>
      <c r="K830" s="21">
        <v>12</v>
      </c>
      <c r="L830" s="21" t="s">
        <v>28</v>
      </c>
      <c r="M830" s="16">
        <v>25</v>
      </c>
      <c r="N830" s="17" t="str">
        <f>+VLOOKUP(A830,[1]Datos!A$2:H$2884,5,FALSE)</f>
        <v>01/012023</v>
      </c>
      <c r="O830" s="17">
        <f>+VLOOKUP(A830,[1]Datos!A$2:H$2884,6,FALSE)</f>
        <v>45291</v>
      </c>
      <c r="P830" s="18">
        <f>+VLOOKUP(A830,[1]Datos!A$2:H$2884,7,FALSE)</f>
        <v>25</v>
      </c>
      <c r="Q830" s="19">
        <f>+VLOOKUP(A830,[1]Datos!A$2:H$2884,8,FALSE)</f>
        <v>0</v>
      </c>
    </row>
    <row r="831" spans="1:19" ht="90" x14ac:dyDescent="0.25">
      <c r="A831" s="1" t="str">
        <f t="shared" si="37"/>
        <v>2020003050253Gestion y control social al PAE-Simon</v>
      </c>
      <c r="B831" s="5" t="s">
        <v>1155</v>
      </c>
      <c r="C831" s="21" t="s">
        <v>1207</v>
      </c>
      <c r="D831" s="20">
        <v>2020003050253</v>
      </c>
      <c r="E831" s="5" t="s">
        <v>1208</v>
      </c>
      <c r="F831" s="5" t="s">
        <v>1209</v>
      </c>
      <c r="G831" s="5" t="s">
        <v>1210</v>
      </c>
      <c r="H831" s="1">
        <v>4000</v>
      </c>
      <c r="I831" s="15">
        <f t="shared" si="39"/>
        <v>0.93174999999999997</v>
      </c>
      <c r="J831" s="21" t="s">
        <v>27</v>
      </c>
      <c r="K831" s="21">
        <v>12</v>
      </c>
      <c r="L831" s="21" t="s">
        <v>28</v>
      </c>
      <c r="M831" s="16">
        <v>3113</v>
      </c>
      <c r="N831" s="17" t="str">
        <f>+VLOOKUP(A831,[1]Datos!A$2:H$2884,5,FALSE)</f>
        <v>01/012023</v>
      </c>
      <c r="O831" s="17">
        <f>+VLOOKUP(A831,[1]Datos!A$2:H$2884,6,FALSE)</f>
        <v>45291</v>
      </c>
      <c r="P831" s="18">
        <f>+VLOOKUP(A831,[1]Datos!A$2:H$2884,7,FALSE)</f>
        <v>3727</v>
      </c>
      <c r="Q831" s="19">
        <f>+VLOOKUP(A831,[1]Datos!A$2:H$2884,8,FALSE)</f>
        <v>0</v>
      </c>
      <c r="R831" s="36">
        <v>101781450858</v>
      </c>
      <c r="S831" s="36">
        <v>71486052228</v>
      </c>
    </row>
    <row r="832" spans="1:19" ht="90" x14ac:dyDescent="0.25">
      <c r="A832" s="1" t="str">
        <f t="shared" si="37"/>
        <v>2020003050253JORNADA ÚNICA</v>
      </c>
      <c r="B832" s="5" t="s">
        <v>1155</v>
      </c>
      <c r="C832" s="21" t="s">
        <v>1207</v>
      </c>
      <c r="D832" s="20">
        <v>2020003050253</v>
      </c>
      <c r="E832" s="5" t="s">
        <v>1208</v>
      </c>
      <c r="F832" s="5" t="s">
        <v>1209</v>
      </c>
      <c r="G832" s="5" t="s">
        <v>1211</v>
      </c>
      <c r="H832" s="1">
        <v>6140</v>
      </c>
      <c r="I832" s="15">
        <f t="shared" si="39"/>
        <v>2.6042345276872965</v>
      </c>
      <c r="J832" s="21" t="s">
        <v>27</v>
      </c>
      <c r="K832" s="21">
        <v>12</v>
      </c>
      <c r="L832" s="21" t="s">
        <v>28</v>
      </c>
      <c r="M832" s="16">
        <v>15825</v>
      </c>
      <c r="N832" s="17" t="str">
        <f>+VLOOKUP(A832,[1]Datos!A$2:H$2884,5,FALSE)</f>
        <v>01/012023</v>
      </c>
      <c r="O832" s="17">
        <f>+VLOOKUP(A832,[1]Datos!A$2:H$2884,6,FALSE)</f>
        <v>45291</v>
      </c>
      <c r="P832" s="18">
        <f>+VLOOKUP(A832,[1]Datos!A$2:H$2884,7,FALSE)</f>
        <v>15990</v>
      </c>
      <c r="Q832" s="19">
        <f>+VLOOKUP(A832,[1]Datos!A$2:H$2884,8,FALSE)</f>
        <v>0</v>
      </c>
    </row>
    <row r="833" spans="1:19" ht="90" x14ac:dyDescent="0.25">
      <c r="A833" s="1" t="str">
        <f t="shared" si="37"/>
        <v>2020003050253PAE REGULAR</v>
      </c>
      <c r="B833" s="5" t="s">
        <v>1155</v>
      </c>
      <c r="C833" s="21" t="s">
        <v>1207</v>
      </c>
      <c r="D833" s="20">
        <v>2020003050253</v>
      </c>
      <c r="E833" s="5" t="s">
        <v>1208</v>
      </c>
      <c r="F833" s="5" t="s">
        <v>1209</v>
      </c>
      <c r="G833" s="5" t="s">
        <v>1212</v>
      </c>
      <c r="H833" s="1">
        <v>285347</v>
      </c>
      <c r="I833" s="15">
        <f t="shared" si="39"/>
        <v>0.99782720687443704</v>
      </c>
      <c r="J833" s="21" t="s">
        <v>27</v>
      </c>
      <c r="K833" s="21">
        <v>12</v>
      </c>
      <c r="L833" s="21" t="s">
        <v>28</v>
      </c>
      <c r="M833" s="16">
        <v>283622</v>
      </c>
      <c r="N833" s="17" t="str">
        <f>+VLOOKUP(A833,[1]Datos!A$2:H$2884,5,FALSE)</f>
        <v>01/012023</v>
      </c>
      <c r="O833" s="17">
        <f>+VLOOKUP(A833,[1]Datos!A$2:H$2884,6,FALSE)</f>
        <v>45291</v>
      </c>
      <c r="P833" s="18">
        <f>+VLOOKUP(A833,[1]Datos!A$2:H$2884,7,FALSE)</f>
        <v>284727</v>
      </c>
      <c r="Q833" s="19">
        <f>+VLOOKUP(A833,[1]Datos!A$2:H$2884,8,FALSE)</f>
        <v>0</v>
      </c>
    </row>
    <row r="834" spans="1:19" ht="60" x14ac:dyDescent="0.25">
      <c r="A834" s="1" t="str">
        <f t="shared" si="37"/>
        <v>2021003050016Cofinan proyec mejora condic adult mayor</v>
      </c>
      <c r="B834" s="5" t="s">
        <v>1155</v>
      </c>
      <c r="C834" s="21" t="s">
        <v>1213</v>
      </c>
      <c r="D834" s="20">
        <v>2021003050016</v>
      </c>
      <c r="E834" s="5" t="s">
        <v>1214</v>
      </c>
      <c r="F834" s="5" t="s">
        <v>1215</v>
      </c>
      <c r="G834" s="5" t="s">
        <v>1216</v>
      </c>
      <c r="H834" s="1">
        <v>50</v>
      </c>
      <c r="I834" s="15">
        <f t="shared" si="39"/>
        <v>0.04</v>
      </c>
      <c r="J834" s="21" t="s">
        <v>27</v>
      </c>
      <c r="K834" s="21">
        <v>12</v>
      </c>
      <c r="L834" s="21" t="s">
        <v>28</v>
      </c>
      <c r="M834" s="16">
        <v>2</v>
      </c>
      <c r="N834" s="17" t="str">
        <f>+VLOOKUP(A834,[1]Datos!A$2:H$2884,5,FALSE)</f>
        <v>01.01.2023</v>
      </c>
      <c r="O834" s="17">
        <f>+VLOOKUP(A834,[1]Datos!A$2:H$2884,6,FALSE)</f>
        <v>45444</v>
      </c>
      <c r="P834" s="18">
        <f>+VLOOKUP(A834,[1]Datos!A$2:H$2884,7,FALSE)</f>
        <v>2</v>
      </c>
      <c r="Q834" s="19">
        <f>+VLOOKUP(A834,[1]Datos!A$2:H$2884,8,FALSE)</f>
        <v>0</v>
      </c>
      <c r="R834" s="36">
        <v>34779929210</v>
      </c>
      <c r="S834" s="36">
        <v>25030772608</v>
      </c>
    </row>
    <row r="835" spans="1:19" ht="60" x14ac:dyDescent="0.25">
      <c r="A835" s="1" t="str">
        <f t="shared" si="37"/>
        <v>2021003050016Ases técnica a entes derech adult mayor</v>
      </c>
      <c r="B835" s="5" t="s">
        <v>1155</v>
      </c>
      <c r="C835" s="21" t="s">
        <v>1213</v>
      </c>
      <c r="D835" s="20">
        <v>2021003050016</v>
      </c>
      <c r="E835" s="5" t="s">
        <v>1214</v>
      </c>
      <c r="F835" s="5" t="s">
        <v>1215</v>
      </c>
      <c r="G835" s="5" t="s">
        <v>1217</v>
      </c>
      <c r="H835" s="1">
        <v>200</v>
      </c>
      <c r="I835" s="15">
        <f t="shared" si="39"/>
        <v>2.92</v>
      </c>
      <c r="J835" s="21" t="s">
        <v>27</v>
      </c>
      <c r="K835" s="21">
        <v>12</v>
      </c>
      <c r="L835" s="21" t="s">
        <v>28</v>
      </c>
      <c r="M835" s="16">
        <v>369</v>
      </c>
      <c r="N835" s="17" t="str">
        <f>+VLOOKUP(A835,[1]Datos!A$2:H$2884,5,FALSE)</f>
        <v>01.01.2023</v>
      </c>
      <c r="O835" s="17">
        <f>+VLOOKUP(A835,[1]Datos!A$2:H$2884,6,FALSE)</f>
        <v>45444</v>
      </c>
      <c r="P835" s="18">
        <f>+VLOOKUP(A835,[1]Datos!A$2:H$2884,7,FALSE)</f>
        <v>584</v>
      </c>
      <c r="Q835" s="19">
        <f>+VLOOKUP(A835,[1]Datos!A$2:H$2884,8,FALSE)</f>
        <v>0</v>
      </c>
    </row>
    <row r="836" spans="1:19" ht="60" x14ac:dyDescent="0.25">
      <c r="A836" s="1" t="str">
        <f t="shared" si="37"/>
        <v>2021003050016Ases participac y derech adult mayors</v>
      </c>
      <c r="B836" s="5" t="s">
        <v>1155</v>
      </c>
      <c r="C836" s="21" t="s">
        <v>1213</v>
      </c>
      <c r="D836" s="20">
        <v>2021003050016</v>
      </c>
      <c r="E836" s="5" t="s">
        <v>1214</v>
      </c>
      <c r="F836" s="5" t="s">
        <v>1215</v>
      </c>
      <c r="G836" s="5" t="s">
        <v>1218</v>
      </c>
      <c r="H836" s="1">
        <v>1500</v>
      </c>
      <c r="I836" s="15">
        <f t="shared" si="39"/>
        <v>1.6493333333333333</v>
      </c>
      <c r="J836" s="21" t="s">
        <v>27</v>
      </c>
      <c r="K836" s="21">
        <v>12</v>
      </c>
      <c r="L836" s="21" t="s">
        <v>28</v>
      </c>
      <c r="M836" s="16">
        <v>1615</v>
      </c>
      <c r="N836" s="17" t="str">
        <f>+VLOOKUP(A836,[1]Datos!A$2:H$2884,5,FALSE)</f>
        <v>01.01.2023</v>
      </c>
      <c r="O836" s="17">
        <f>+VLOOKUP(A836,[1]Datos!A$2:H$2884,6,FALSE)</f>
        <v>45444</v>
      </c>
      <c r="P836" s="18">
        <f>+VLOOKUP(A836,[1]Datos!A$2:H$2884,7,FALSE)</f>
        <v>2474</v>
      </c>
      <c r="Q836" s="19">
        <f>+VLOOKUP(A836,[1]Datos!A$2:H$2884,8,FALSE)</f>
        <v>0</v>
      </c>
    </row>
    <row r="837" spans="1:19" ht="90" x14ac:dyDescent="0.25">
      <c r="A837" s="1" t="str">
        <f t="shared" si="37"/>
        <v>2021003050026Constitución del comité de accesibilidad</v>
      </c>
      <c r="B837" s="5" t="s">
        <v>1155</v>
      </c>
      <c r="C837" s="21" t="s">
        <v>1219</v>
      </c>
      <c r="D837" s="20">
        <v>2021003050026</v>
      </c>
      <c r="E837" s="5" t="s">
        <v>1220</v>
      </c>
      <c r="F837" s="5" t="s">
        <v>1221</v>
      </c>
      <c r="G837" s="5" t="s">
        <v>1222</v>
      </c>
      <c r="H837" s="1">
        <v>3</v>
      </c>
      <c r="I837" s="15">
        <f t="shared" si="39"/>
        <v>0</v>
      </c>
      <c r="J837" s="21" t="s">
        <v>27</v>
      </c>
      <c r="K837" s="21">
        <v>12</v>
      </c>
      <c r="L837" s="21" t="s">
        <v>28</v>
      </c>
      <c r="M837" s="16">
        <v>0</v>
      </c>
      <c r="N837" s="17" t="str">
        <f>+VLOOKUP(A837,[1]Datos!A$2:H$2884,5,FALSE)</f>
        <v>16.01.2023</v>
      </c>
      <c r="O837" s="17" t="str">
        <f>+VLOOKUP(A837,[1]Datos!A$2:H$2884,6,FALSE)</f>
        <v>30.09.2023</v>
      </c>
      <c r="P837" s="18">
        <f>+VLOOKUP(A837,[1]Datos!A$2:H$2884,7,FALSE)</f>
        <v>0</v>
      </c>
      <c r="Q837" s="19"/>
      <c r="R837" s="36">
        <v>2690372016</v>
      </c>
      <c r="S837" s="36">
        <v>2280480203</v>
      </c>
    </row>
    <row r="838" spans="1:19" ht="409.5" x14ac:dyDescent="0.25">
      <c r="A838" s="1" t="str">
        <f t="shared" si="37"/>
        <v>2021003050026Tallerdirigidos cuida pers-discapacidad</v>
      </c>
      <c r="B838" s="5" t="s">
        <v>1155</v>
      </c>
      <c r="C838" s="21" t="s">
        <v>1219</v>
      </c>
      <c r="D838" s="20">
        <v>2021003050026</v>
      </c>
      <c r="E838" s="5" t="s">
        <v>1220</v>
      </c>
      <c r="F838" s="5" t="s">
        <v>1221</v>
      </c>
      <c r="G838" s="5" t="s">
        <v>1223</v>
      </c>
      <c r="H838" s="1">
        <v>20</v>
      </c>
      <c r="I838" s="15">
        <f t="shared" si="39"/>
        <v>1.3</v>
      </c>
      <c r="J838" s="21" t="s">
        <v>27</v>
      </c>
      <c r="K838" s="21">
        <v>12</v>
      </c>
      <c r="L838" s="21" t="s">
        <v>28</v>
      </c>
      <c r="M838" s="16">
        <v>0</v>
      </c>
      <c r="N838" s="17" t="str">
        <f>+VLOOKUP(A838,[1]Datos!A$2:H$2884,5,FALSE)</f>
        <v>16.01.2023</v>
      </c>
      <c r="O838" s="17" t="str">
        <f>+VLOOKUP(A838,[1]Datos!A$2:H$2884,6,FALSE)</f>
        <v>30.09.2023</v>
      </c>
      <c r="P838" s="18">
        <f>+VLOOKUP(A838,[1]Datos!A$2:H$2884,7,FALSE)</f>
        <v>26</v>
      </c>
      <c r="Q838" s="19" t="str">
        <f>+VLOOKUP(A838,[1]Datos!A$2:H$2884,8,FALSE)</f>
        <v>Se han realizado 26 talleres de empoderamiento a personas con discapacidad, para brindarles herramientas que permitan fortalecer su participación en comunidad. Los 26 municipios impactados son los siguientes: ABEJORRAL
ABRIAQUI
ALEJANDRIA
AMAGA
ANGELOPOLIS
BRICEÑO
CISNEROS
CONCEPCION
EL CARMEN DE VIBORAL
ENTRERRIOS
ENVIGADO
GIRALDO
GUARNE
ITAGUI
JERICO
LA CEJA
MEDELLIN
OLAYA
PEÑOL
RIONEGRO
SAN PEDRO
SAN ROQUE
SAN VICENTE
SANTAFE DE ANTIOQUIA
URRAO
YOLOMBO</v>
      </c>
    </row>
    <row r="839" spans="1:19" ht="90" x14ac:dyDescent="0.25">
      <c r="A839" s="1" t="str">
        <f t="shared" ref="A839:A902" si="40">+CONCATENATE(D839,G839)</f>
        <v>2021003050026Estrate_atención-dirigi-PcD,cuida,comuni</v>
      </c>
      <c r="B839" s="5" t="s">
        <v>1155</v>
      </c>
      <c r="C839" s="21" t="s">
        <v>1219</v>
      </c>
      <c r="D839" s="20">
        <v>2021003050026</v>
      </c>
      <c r="E839" s="5" t="s">
        <v>1220</v>
      </c>
      <c r="F839" s="5" t="s">
        <v>1221</v>
      </c>
      <c r="G839" s="5" t="s">
        <v>1224</v>
      </c>
      <c r="H839" s="1">
        <v>4</v>
      </c>
      <c r="I839" s="15">
        <f t="shared" si="39"/>
        <v>0</v>
      </c>
      <c r="J839" s="21" t="s">
        <v>27</v>
      </c>
      <c r="K839" s="21">
        <v>12</v>
      </c>
      <c r="L839" s="21" t="s">
        <v>28</v>
      </c>
      <c r="M839" s="16">
        <v>0</v>
      </c>
      <c r="N839" s="17" t="str">
        <f>+VLOOKUP(A839,[1]Datos!A$2:H$2884,5,FALSE)</f>
        <v>16.01.2023</v>
      </c>
      <c r="O839" s="17" t="str">
        <f>+VLOOKUP(A839,[1]Datos!A$2:H$2884,6,FALSE)</f>
        <v>30.09.2023</v>
      </c>
      <c r="P839" s="18">
        <f>+VLOOKUP(A839,[1]Datos!A$2:H$2884,7,FALSE)</f>
        <v>0</v>
      </c>
      <c r="Q839" s="19">
        <f>+VLOOKUP(A839,[1]Datos!A$2:H$2884,8,FALSE)</f>
        <v>0</v>
      </c>
    </row>
    <row r="840" spans="1:19" ht="210" x14ac:dyDescent="0.25">
      <c r="A840" s="1" t="str">
        <f t="shared" si="40"/>
        <v>2021003050026Fortal organiza sociales personasdiscap</v>
      </c>
      <c r="B840" s="5" t="s">
        <v>1155</v>
      </c>
      <c r="C840" s="21" t="s">
        <v>1219</v>
      </c>
      <c r="D840" s="20">
        <v>2021003050026</v>
      </c>
      <c r="E840" s="5" t="s">
        <v>1220</v>
      </c>
      <c r="F840" s="5" t="s">
        <v>1221</v>
      </c>
      <c r="G840" s="5" t="s">
        <v>1225</v>
      </c>
      <c r="H840" s="1">
        <v>10</v>
      </c>
      <c r="I840" s="15">
        <f t="shared" si="39"/>
        <v>1.1000000000000001</v>
      </c>
      <c r="J840" s="21" t="s">
        <v>27</v>
      </c>
      <c r="K840" s="21">
        <v>12</v>
      </c>
      <c r="L840" s="21" t="s">
        <v>28</v>
      </c>
      <c r="M840" s="16">
        <v>0</v>
      </c>
      <c r="N840" s="17" t="str">
        <f>+VLOOKUP(A840,[1]Datos!A$2:H$2884,5,FALSE)</f>
        <v>16.01.2023</v>
      </c>
      <c r="O840" s="17" t="str">
        <f>+VLOOKUP(A840,[1]Datos!A$2:H$2884,6,FALSE)</f>
        <v>30.09.2023</v>
      </c>
      <c r="P840" s="18">
        <f>+VLOOKUP(A840,[1]Datos!A$2:H$2884,7,FALSE)</f>
        <v>11</v>
      </c>
      <c r="Q840" s="19" t="str">
        <f>+VLOOKUP(A840,[1]Datos!A$2:H$2884,8,FALSE)</f>
        <v>Se han realizado 11 acompañamientos a Organizaciones Sociales de Personas con Discapacidad, a través de la estrategia de la línea de Gobernanza de la Gerencia de Personas con Discapacidad. En los municipios de:  ABEJORRAL
ABRIAQUI
ALEJANDRIA
ANGELOPOLIS
APARTADO
EL CARMEN DE VIBORAL
ENTRERRIOS
MEDELLIN
OLAYA
PEÑOL
YOLOMBO</v>
      </c>
    </row>
    <row r="841" spans="1:19" ht="90" x14ac:dyDescent="0.25">
      <c r="A841" s="1" t="str">
        <f t="shared" si="40"/>
        <v>2021003050026Redes de Gobernanza</v>
      </c>
      <c r="B841" s="5" t="s">
        <v>1155</v>
      </c>
      <c r="C841" s="21" t="s">
        <v>1219</v>
      </c>
      <c r="D841" s="20">
        <v>2021003050026</v>
      </c>
      <c r="E841" s="5" t="s">
        <v>1220</v>
      </c>
      <c r="F841" s="5" t="s">
        <v>1221</v>
      </c>
      <c r="G841" s="5" t="s">
        <v>1226</v>
      </c>
      <c r="H841" s="1">
        <v>1</v>
      </c>
      <c r="I841" s="15">
        <f t="shared" si="39"/>
        <v>1</v>
      </c>
      <c r="J841" s="21" t="s">
        <v>27</v>
      </c>
      <c r="K841" s="21">
        <v>12</v>
      </c>
      <c r="L841" s="21" t="s">
        <v>28</v>
      </c>
      <c r="M841" s="16">
        <v>0</v>
      </c>
      <c r="N841" s="17" t="str">
        <f>+VLOOKUP(A841,[1]Datos!A$2:H$2884,5,FALSE)</f>
        <v>16.01.2023</v>
      </c>
      <c r="O841" s="17" t="str">
        <f>+VLOOKUP(A841,[1]Datos!A$2:H$2884,6,FALSE)</f>
        <v>30.09.2023</v>
      </c>
      <c r="P841" s="18">
        <f>+VLOOKUP(A841,[1]Datos!A$2:H$2884,7,FALSE)</f>
        <v>1</v>
      </c>
      <c r="Q841" s="19" t="str">
        <f>+VLOOKUP(A841,[1]Datos!A$2:H$2884,8,FALSE)</f>
        <v>Se articuló el SND, realizando la elección de los representantes de las categorías de discapacidad pendientes por elección en el comité departamental de discapacidad. Donde se recibieron más de 277 votos, para elegir a los 6 nuevos representantes.</v>
      </c>
    </row>
    <row r="842" spans="1:19" ht="90" x14ac:dyDescent="0.25">
      <c r="A842" s="1" t="str">
        <f t="shared" si="40"/>
        <v>2021003050026Líneas de gestión bidireccionales</v>
      </c>
      <c r="B842" s="5" t="s">
        <v>1155</v>
      </c>
      <c r="C842" s="21" t="s">
        <v>1219</v>
      </c>
      <c r="D842" s="20">
        <v>2021003050026</v>
      </c>
      <c r="E842" s="5" t="s">
        <v>1220</v>
      </c>
      <c r="F842" s="5" t="s">
        <v>1221</v>
      </c>
      <c r="G842" s="5" t="s">
        <v>1227</v>
      </c>
      <c r="H842" s="1">
        <v>35</v>
      </c>
      <c r="I842" s="15">
        <f t="shared" si="39"/>
        <v>0.34285714285714286</v>
      </c>
      <c r="J842" s="21" t="s">
        <v>27</v>
      </c>
      <c r="K842" s="21">
        <v>12</v>
      </c>
      <c r="L842" s="21" t="s">
        <v>28</v>
      </c>
      <c r="M842" s="16">
        <v>0</v>
      </c>
      <c r="N842" s="17" t="str">
        <f>+VLOOKUP(A842,[1]Datos!A$2:H$2884,5,FALSE)</f>
        <v>16.01.2023</v>
      </c>
      <c r="O842" s="17" t="str">
        <f>+VLOOKUP(A842,[1]Datos!A$2:H$2884,6,FALSE)</f>
        <v>30.09.2023</v>
      </c>
      <c r="P842" s="18">
        <f>+VLOOKUP(A842,[1]Datos!A$2:H$2884,7,FALSE)</f>
        <v>12</v>
      </c>
      <c r="Q842" s="19" t="str">
        <f>+VLOOKUP(A842,[1]Datos!A$2:H$2884,8,FALSE)</f>
        <v>Se focalizaron 12 ideas o proyectos innovadores para la población con discapacidad, caracterizando su alcance y tejiendo lazos de articulación.</v>
      </c>
    </row>
    <row r="843" spans="1:19" ht="90" x14ac:dyDescent="0.25">
      <c r="A843" s="1" t="str">
        <f t="shared" si="40"/>
        <v>2021003050026Sistema de Información</v>
      </c>
      <c r="B843" s="5" t="s">
        <v>1155</v>
      </c>
      <c r="C843" s="21" t="s">
        <v>1219</v>
      </c>
      <c r="D843" s="20">
        <v>2021003050026</v>
      </c>
      <c r="E843" s="5" t="s">
        <v>1220</v>
      </c>
      <c r="F843" s="5" t="s">
        <v>1221</v>
      </c>
      <c r="G843" s="5" t="s">
        <v>1228</v>
      </c>
      <c r="H843" s="1">
        <v>1</v>
      </c>
      <c r="I843" s="15">
        <f t="shared" si="39"/>
        <v>1</v>
      </c>
      <c r="J843" s="21" t="s">
        <v>27</v>
      </c>
      <c r="K843" s="21">
        <v>12</v>
      </c>
      <c r="L843" s="21" t="s">
        <v>28</v>
      </c>
      <c r="M843" s="16">
        <v>1</v>
      </c>
      <c r="N843" s="17" t="str">
        <f>+VLOOKUP(A843,[1]Datos!A$2:H$2884,5,FALSE)</f>
        <v>16.01.2023</v>
      </c>
      <c r="O843" s="17" t="str">
        <f>+VLOOKUP(A843,[1]Datos!A$2:H$2884,6,FALSE)</f>
        <v>30.09.2023</v>
      </c>
      <c r="P843" s="18">
        <f>+VLOOKUP(A843,[1]Datos!A$2:H$2884,7,FALSE)</f>
        <v>1</v>
      </c>
      <c r="Q843" s="19" t="str">
        <f>+VLOOKUP(A843,[1]Datos!A$2:H$2884,8,FALSE)</f>
        <v>Se consolidó un sistema de información completo que identifica el impacto, cobertura poblacional, caracterización, estadísticas, seguimiento a proyectos de inversión y a actividades territoriales.</v>
      </c>
    </row>
    <row r="844" spans="1:19" ht="409.5" x14ac:dyDescent="0.25">
      <c r="A844" s="1" t="str">
        <f t="shared" si="40"/>
        <v>2021003050026Acompaña procesosreformas Inclusivas</v>
      </c>
      <c r="B844" s="5" t="s">
        <v>1155</v>
      </c>
      <c r="C844" s="21" t="s">
        <v>1219</v>
      </c>
      <c r="D844" s="20">
        <v>2021003050026</v>
      </c>
      <c r="E844" s="5" t="s">
        <v>1220</v>
      </c>
      <c r="F844" s="5" t="s">
        <v>1221</v>
      </c>
      <c r="G844" s="5" t="s">
        <v>1229</v>
      </c>
      <c r="H844" s="1">
        <v>7</v>
      </c>
      <c r="I844" s="15">
        <f t="shared" si="39"/>
        <v>4.2857142857142856</v>
      </c>
      <c r="J844" s="21" t="s">
        <v>27</v>
      </c>
      <c r="K844" s="21">
        <v>12</v>
      </c>
      <c r="L844" s="21" t="s">
        <v>28</v>
      </c>
      <c r="M844" s="16">
        <v>6</v>
      </c>
      <c r="N844" s="17" t="str">
        <f>+VLOOKUP(A844,[1]Datos!A$2:H$2884,5,FALSE)</f>
        <v>16.01.2023</v>
      </c>
      <c r="O844" s="17" t="str">
        <f>+VLOOKUP(A844,[1]Datos!A$2:H$2884,6,FALSE)</f>
        <v>30.09.2023</v>
      </c>
      <c r="P844" s="18">
        <f>+VLOOKUP(A844,[1]Datos!A$2:H$2884,7,FALSE)</f>
        <v>30</v>
      </c>
      <c r="Q844" s="19" t="str">
        <f>+VLOOKUP(A844,[1]Datos!A$2:H$2884,8,FALSE)</f>
        <v>Durante el año 2023, se han realizado 30 asesorías de accesibilidad y ajustes razonables en 30 Comités Municipales de Discapacidad, realizando diagnósticos y recomendaciones de accesibilidad en espacios públicos en cada municipio. Se han impactado los municipios de: AMAGA
ANORI
APARTADO
ARBOLETES
ARMENIA
CAICEDO
CAMPAMENTO
CAÑASGORDAS
CAREPA
CHIGORODO
DABEIBA
EL CARMEN DE VIBORAL
ENTRERRIOS
ENVIGADO
FREDONIA
GIRALDO
GUATAPE
HELICONIA
JERICO
LA ESTRELLA
LA UNION
MEDELLINMUTATA
NECOCLI
RETIRO
SAN JERONIMO
SAN JUAN DE URABA
SAN PEDRO
SAN PEDRO DE URABA
SONSON</v>
      </c>
    </row>
    <row r="845" spans="1:19" ht="90" x14ac:dyDescent="0.25">
      <c r="A845" s="1" t="str">
        <f t="shared" si="40"/>
        <v>2021003050026Asesoría y asistencia técnica</v>
      </c>
      <c r="B845" s="5" t="s">
        <v>1155</v>
      </c>
      <c r="C845" s="21" t="s">
        <v>1219</v>
      </c>
      <c r="D845" s="20">
        <v>2021003050026</v>
      </c>
      <c r="E845" s="5" t="s">
        <v>1220</v>
      </c>
      <c r="F845" s="5" t="s">
        <v>1221</v>
      </c>
      <c r="G845" s="5" t="s">
        <v>1230</v>
      </c>
      <c r="H845" s="1">
        <v>10</v>
      </c>
      <c r="I845" s="15">
        <f t="shared" si="39"/>
        <v>39.9</v>
      </c>
      <c r="J845" s="21" t="s">
        <v>27</v>
      </c>
      <c r="K845" s="21">
        <v>12</v>
      </c>
      <c r="L845" s="21" t="s">
        <v>28</v>
      </c>
      <c r="M845" s="16">
        <v>11</v>
      </c>
      <c r="N845" s="17" t="str">
        <f>+VLOOKUP(A845,[1]Datos!A$2:H$2884,5,FALSE)</f>
        <v>16.01.2023</v>
      </c>
      <c r="O845" s="17" t="str">
        <f>+VLOOKUP(A845,[1]Datos!A$2:H$2884,6,FALSE)</f>
        <v>30.09.2023</v>
      </c>
      <c r="P845" s="18">
        <f>+VLOOKUP(A845,[1]Datos!A$2:H$2884,7,FALSE)</f>
        <v>399</v>
      </c>
      <c r="Q845" s="19" t="str">
        <f>+VLOOKUP(A845,[1]Datos!A$2:H$2884,8,FALSE)</f>
        <v>En el año 2023, se han realizado 399 actividades entre talleres dirigidos a la población, asesorías y asistencias técnicas en 115 municipios del departamento.  La evidencia de estas actividades se encuentra disponible en la plataforma AOAT de la Gobernación de Antioquia, en cumplimiento de la meta del plan anual de actividades.</v>
      </c>
    </row>
    <row r="846" spans="1:19" ht="45" x14ac:dyDescent="0.25">
      <c r="A846" s="1" t="str">
        <f t="shared" si="40"/>
        <v>2021003050042Trámites formalización resguardos</v>
      </c>
      <c r="B846" s="5" t="s">
        <v>1155</v>
      </c>
      <c r="C846" s="21" t="s">
        <v>1231</v>
      </c>
      <c r="D846" s="20">
        <v>2021003050042</v>
      </c>
      <c r="E846" s="5" t="s">
        <v>1232</v>
      </c>
      <c r="F846" s="5" t="s">
        <v>1233</v>
      </c>
      <c r="G846" s="5" t="s">
        <v>1234</v>
      </c>
      <c r="H846" s="1">
        <v>2</v>
      </c>
      <c r="I846" s="15">
        <f t="shared" si="39"/>
        <v>1.5</v>
      </c>
      <c r="J846" s="21" t="s">
        <v>27</v>
      </c>
      <c r="K846" s="21">
        <v>12</v>
      </c>
      <c r="L846" s="21" t="s">
        <v>28</v>
      </c>
      <c r="M846" s="16">
        <v>2</v>
      </c>
      <c r="N846" s="17" t="str">
        <f>+VLOOKUP(A846,[1]Datos!A$2:H$2884,5,FALSE)</f>
        <v>01.01.2023</v>
      </c>
      <c r="O846" s="17">
        <f>+VLOOKUP(A846,[1]Datos!A$2:H$2884,6,FALSE)</f>
        <v>45291</v>
      </c>
      <c r="P846" s="18">
        <f>+VLOOKUP(A846,[1]Datos!A$2:H$2884,7,FALSE)</f>
        <v>3</v>
      </c>
      <c r="Q846" s="19">
        <f>+VLOOKUP(A846,[1]Datos!A$2:H$2884,8,FALSE)</f>
        <v>0</v>
      </c>
      <c r="R846" s="36">
        <v>150000000</v>
      </c>
      <c r="S846" s="36">
        <v>111973600</v>
      </c>
    </row>
    <row r="847" spans="1:19" ht="45" x14ac:dyDescent="0.25">
      <c r="A847" s="1" t="str">
        <f t="shared" si="40"/>
        <v>2021003050042Fondo Desarrollo Indígena FEDI</v>
      </c>
      <c r="B847" s="5" t="s">
        <v>1155</v>
      </c>
      <c r="C847" s="21" t="s">
        <v>1231</v>
      </c>
      <c r="D847" s="20">
        <v>2021003050042</v>
      </c>
      <c r="E847" s="5" t="s">
        <v>1232</v>
      </c>
      <c r="F847" s="5" t="s">
        <v>1233</v>
      </c>
      <c r="G847" s="5" t="s">
        <v>1235</v>
      </c>
      <c r="H847" s="1">
        <v>1</v>
      </c>
      <c r="I847" s="15">
        <f t="shared" si="39"/>
        <v>8</v>
      </c>
      <c r="J847" s="21" t="s">
        <v>27</v>
      </c>
      <c r="K847" s="21">
        <v>12</v>
      </c>
      <c r="L847" s="21" t="s">
        <v>72</v>
      </c>
      <c r="M847" s="16">
        <v>6</v>
      </c>
      <c r="N847" s="17" t="str">
        <f>+VLOOKUP(A847,[1]Datos!A$2:H$2884,5,FALSE)</f>
        <v>02.01.2023</v>
      </c>
      <c r="O847" s="17" t="str">
        <f>+VLOOKUP(A847,[1]Datos!A$2:H$2884,6,FALSE)</f>
        <v>31.12.2023</v>
      </c>
      <c r="P847" s="18">
        <f>+VLOOKUP(A847,[1]Datos!A$2:H$2884,7,FALSE)</f>
        <v>8</v>
      </c>
      <c r="Q847" s="19" t="str">
        <f>+VLOOKUP(A847,[1]Datos!A$2:H$2884,8,FALSE)</f>
        <v>Convenios del Fondo de Desarrollo Indígena</v>
      </c>
    </row>
    <row r="848" spans="1:19" ht="30" x14ac:dyDescent="0.25">
      <c r="A848" s="1" t="str">
        <f t="shared" si="40"/>
        <v>2021003050045Acompañamiento Técnico</v>
      </c>
      <c r="B848" s="5" t="s">
        <v>1155</v>
      </c>
      <c r="C848" s="21" t="s">
        <v>1236</v>
      </c>
      <c r="D848" s="20">
        <v>2021003050045</v>
      </c>
      <c r="E848" s="5" t="s">
        <v>1237</v>
      </c>
      <c r="F848" s="5" t="s">
        <v>1238</v>
      </c>
      <c r="G848" s="5" t="s">
        <v>1239</v>
      </c>
      <c r="H848" s="1">
        <v>1</v>
      </c>
      <c r="I848" s="15">
        <f t="shared" si="39"/>
        <v>2</v>
      </c>
      <c r="J848" s="21" t="s">
        <v>27</v>
      </c>
      <c r="K848" s="21">
        <v>12</v>
      </c>
      <c r="L848" s="21" t="s">
        <v>28</v>
      </c>
      <c r="M848" s="16">
        <v>2</v>
      </c>
      <c r="N848" s="17" t="str">
        <f>+VLOOKUP(A848,[1]Datos!A$2:H$2884,5,FALSE)</f>
        <v>02.01.2023</v>
      </c>
      <c r="O848" s="17" t="str">
        <f>+VLOOKUP(A848,[1]Datos!A$2:H$2884,6,FALSE)</f>
        <v>31.12.2023</v>
      </c>
      <c r="P848" s="18">
        <f>+VLOOKUP(A848,[1]Datos!A$2:H$2884,7,FALSE)</f>
        <v>2</v>
      </c>
      <c r="Q848" s="19">
        <f>+VLOOKUP(A848,[1]Datos!A$2:H$2884,8,FALSE)</f>
        <v>0</v>
      </c>
      <c r="R848" s="36">
        <v>200000000</v>
      </c>
      <c r="S848" s="36">
        <v>160136129</v>
      </c>
    </row>
    <row r="849" spans="1:19" ht="30" x14ac:dyDescent="0.25">
      <c r="A849" s="1" t="str">
        <f t="shared" si="40"/>
        <v>2021003050056Preservación conocimiento ambiental</v>
      </c>
      <c r="B849" s="5" t="s">
        <v>1155</v>
      </c>
      <c r="C849" s="21" t="s">
        <v>1240</v>
      </c>
      <c r="D849" s="20">
        <v>2021003050056</v>
      </c>
      <c r="E849" s="5" t="s">
        <v>1241</v>
      </c>
      <c r="F849" s="5" t="s">
        <v>1242</v>
      </c>
      <c r="G849" s="5" t="s">
        <v>1243</v>
      </c>
      <c r="H849" s="1">
        <v>1</v>
      </c>
      <c r="I849" s="15">
        <f t="shared" si="39"/>
        <v>1</v>
      </c>
      <c r="J849" s="21" t="s">
        <v>27</v>
      </c>
      <c r="K849" s="21">
        <v>12</v>
      </c>
      <c r="L849" s="21" t="s">
        <v>28</v>
      </c>
      <c r="M849" s="30">
        <v>1</v>
      </c>
      <c r="N849" s="17" t="str">
        <f>+VLOOKUP(A849,[1]Datos!A$2:H$2884,5,FALSE)</f>
        <v>01.01.2023</v>
      </c>
      <c r="O849" s="17" t="str">
        <f>+VLOOKUP(A849,[1]Datos!A$2:H$2884,6,FALSE)</f>
        <v>31.12.2023</v>
      </c>
      <c r="P849" s="18">
        <f>+VLOOKUP(A849,[1]Datos!A$2:H$2884,7,FALSE)</f>
        <v>1</v>
      </c>
      <c r="Q849" s="19">
        <f>+VLOOKUP(A849,[1]Datos!A$2:H$2884,8,FALSE)</f>
        <v>0</v>
      </c>
      <c r="R849" s="36">
        <v>1695000000</v>
      </c>
      <c r="S849" s="36">
        <v>443499266</v>
      </c>
    </row>
    <row r="850" spans="1:19" ht="30" x14ac:dyDescent="0.25">
      <c r="A850" s="1" t="str">
        <f t="shared" si="40"/>
        <v>2021003050056Emprendimiento Economía solidaria</v>
      </c>
      <c r="B850" s="5" t="s">
        <v>1155</v>
      </c>
      <c r="C850" s="21" t="s">
        <v>1240</v>
      </c>
      <c r="D850" s="20">
        <v>2021003050056</v>
      </c>
      <c r="E850" s="5" t="s">
        <v>1241</v>
      </c>
      <c r="F850" s="5" t="s">
        <v>1242</v>
      </c>
      <c r="G850" s="5" t="s">
        <v>1244</v>
      </c>
      <c r="H850" s="1">
        <v>1</v>
      </c>
      <c r="I850" s="15">
        <f t="shared" si="39"/>
        <v>0</v>
      </c>
      <c r="J850" s="21" t="s">
        <v>27</v>
      </c>
      <c r="K850" s="21">
        <v>12</v>
      </c>
      <c r="L850" s="21" t="s">
        <v>28</v>
      </c>
      <c r="M850" s="16">
        <v>0</v>
      </c>
      <c r="N850" s="17" t="str">
        <f>+VLOOKUP(A850,[1]Datos!A$2:H$2884,5,FALSE)</f>
        <v>01.01.2023</v>
      </c>
      <c r="O850" s="17" t="str">
        <f>+VLOOKUP(A850,[1]Datos!A$2:H$2884,6,FALSE)</f>
        <v>31.12.2023</v>
      </c>
      <c r="P850" s="18">
        <f>+VLOOKUP(A850,[1]Datos!A$2:H$2884,7,FALSE)</f>
        <v>0</v>
      </c>
      <c r="Q850" s="19">
        <f>+VLOOKUP(A850,[1]Datos!A$2:H$2884,8,FALSE)</f>
        <v>0</v>
      </c>
    </row>
    <row r="851" spans="1:19" ht="30" x14ac:dyDescent="0.25">
      <c r="A851" s="1" t="str">
        <f t="shared" si="40"/>
        <v>2021003050056Reconocimiento saberes ancestrales</v>
      </c>
      <c r="B851" s="5" t="s">
        <v>1155</v>
      </c>
      <c r="C851" s="21" t="s">
        <v>1240</v>
      </c>
      <c r="D851" s="20">
        <v>2021003050056</v>
      </c>
      <c r="E851" s="5" t="s">
        <v>1241</v>
      </c>
      <c r="F851" s="5" t="s">
        <v>1242</v>
      </c>
      <c r="G851" s="5" t="s">
        <v>1245</v>
      </c>
      <c r="H851" s="1">
        <v>1</v>
      </c>
      <c r="I851" s="15">
        <f t="shared" si="39"/>
        <v>1</v>
      </c>
      <c r="J851" s="21" t="s">
        <v>27</v>
      </c>
      <c r="K851" s="21">
        <v>12</v>
      </c>
      <c r="L851" s="21" t="s">
        <v>28</v>
      </c>
      <c r="M851" s="30">
        <v>1</v>
      </c>
      <c r="N851" s="17" t="str">
        <f>+VLOOKUP(A851,[1]Datos!A$2:H$2884,5,FALSE)</f>
        <v>01.01.2023</v>
      </c>
      <c r="O851" s="17" t="str">
        <f>+VLOOKUP(A851,[1]Datos!A$2:H$2884,6,FALSE)</f>
        <v>31.12.2023</v>
      </c>
      <c r="P851" s="18">
        <f>+VLOOKUP(A851,[1]Datos!A$2:H$2884,7,FALSE)</f>
        <v>1</v>
      </c>
      <c r="Q851" s="19">
        <f>+VLOOKUP(A851,[1]Datos!A$2:H$2884,8,FALSE)</f>
        <v>0</v>
      </c>
    </row>
    <row r="852" spans="1:19" ht="30" x14ac:dyDescent="0.25">
      <c r="A852" s="1" t="str">
        <f t="shared" si="40"/>
        <v>2021003050056Transversalización étnico</v>
      </c>
      <c r="B852" s="5" t="s">
        <v>1155</v>
      </c>
      <c r="C852" s="21" t="s">
        <v>1240</v>
      </c>
      <c r="D852" s="20">
        <v>2021003050056</v>
      </c>
      <c r="E852" s="5" t="s">
        <v>1241</v>
      </c>
      <c r="F852" s="5" t="s">
        <v>1242</v>
      </c>
      <c r="G852" s="5" t="s">
        <v>1246</v>
      </c>
      <c r="H852" s="1">
        <v>1</v>
      </c>
      <c r="I852" s="15">
        <f t="shared" si="39"/>
        <v>1</v>
      </c>
      <c r="J852" s="21" t="s">
        <v>27</v>
      </c>
      <c r="K852" s="21">
        <v>12</v>
      </c>
      <c r="L852" s="21" t="s">
        <v>28</v>
      </c>
      <c r="M852" s="16">
        <v>1</v>
      </c>
      <c r="N852" s="17" t="str">
        <f>+VLOOKUP(A852,[1]Datos!A$2:H$2884,5,FALSE)</f>
        <v>01.01.2023</v>
      </c>
      <c r="O852" s="17" t="str">
        <f>+VLOOKUP(A852,[1]Datos!A$2:H$2884,6,FALSE)</f>
        <v>31.12.2023</v>
      </c>
      <c r="P852" s="18">
        <f>+VLOOKUP(A852,[1]Datos!A$2:H$2884,7,FALSE)</f>
        <v>1</v>
      </c>
      <c r="Q852" s="19">
        <f>+VLOOKUP(A852,[1]Datos!A$2:H$2884,8,FALSE)</f>
        <v>0</v>
      </c>
    </row>
    <row r="853" spans="1:19" ht="30" x14ac:dyDescent="0.25">
      <c r="A853" s="1" t="str">
        <f t="shared" si="40"/>
        <v>2021003050056Instancias representa fortalecidas</v>
      </c>
      <c r="B853" s="5" t="s">
        <v>1155</v>
      </c>
      <c r="C853" s="21" t="s">
        <v>1240</v>
      </c>
      <c r="D853" s="20">
        <v>2021003050056</v>
      </c>
      <c r="E853" s="21" t="s">
        <v>1241</v>
      </c>
      <c r="F853" s="21" t="s">
        <v>1242</v>
      </c>
      <c r="G853" s="21" t="s">
        <v>1247</v>
      </c>
      <c r="H853" s="1">
        <v>1</v>
      </c>
      <c r="I853" s="15">
        <f t="shared" si="39"/>
        <v>1</v>
      </c>
      <c r="J853" s="21" t="s">
        <v>27</v>
      </c>
      <c r="K853" s="21">
        <v>12</v>
      </c>
      <c r="L853" s="21" t="s">
        <v>28</v>
      </c>
      <c r="M853" s="30">
        <v>1</v>
      </c>
      <c r="N853" s="17" t="str">
        <f>+VLOOKUP(A853,[1]Datos!A$2:H$2884,5,FALSE)</f>
        <v>01.01.2023</v>
      </c>
      <c r="O853" s="17" t="str">
        <f>+VLOOKUP(A853,[1]Datos!A$2:H$2884,6,FALSE)</f>
        <v>31.12.2023</v>
      </c>
      <c r="P853" s="18">
        <f>+VLOOKUP(A853,[1]Datos!A$2:H$2884,7,FALSE)</f>
        <v>1</v>
      </c>
      <c r="Q853" s="19">
        <f>+VLOOKUP(A853,[1]Datos!A$2:H$2884,8,FALSE)</f>
        <v>0</v>
      </c>
    </row>
    <row r="854" spans="1:19" ht="45" x14ac:dyDescent="0.25">
      <c r="A854" s="1" t="str">
        <f t="shared" si="40"/>
        <v>2021003050056Transporte Terrestre</v>
      </c>
      <c r="B854" s="5" t="s">
        <v>1155</v>
      </c>
      <c r="C854" s="21" t="s">
        <v>1248</v>
      </c>
      <c r="D854" s="20">
        <v>2021003050056</v>
      </c>
      <c r="E854" s="1" t="s">
        <v>1241</v>
      </c>
      <c r="F854" s="1" t="s">
        <v>1242</v>
      </c>
      <c r="G854" s="1" t="s">
        <v>1249</v>
      </c>
      <c r="H854" s="1">
        <v>1</v>
      </c>
      <c r="I854" s="15">
        <f t="shared" si="39"/>
        <v>0</v>
      </c>
      <c r="J854" s="1" t="s">
        <v>27</v>
      </c>
      <c r="K854" s="1">
        <v>12</v>
      </c>
      <c r="L854" s="1" t="s">
        <v>28</v>
      </c>
      <c r="N854" s="17" t="str">
        <f>+VLOOKUP(A854,[1]Datos!A$2:H$2884,5,FALSE)</f>
        <v>01.01.2023</v>
      </c>
      <c r="O854" s="17" t="str">
        <f>+VLOOKUP(A854,[1]Datos!A$2:H$2884,6,FALSE)</f>
        <v>31.12.2023</v>
      </c>
      <c r="P854" s="18">
        <f>+VLOOKUP(A854,[1]Datos!A$2:H$2884,7,FALSE)</f>
        <v>0</v>
      </c>
      <c r="Q854" s="19">
        <f>+VLOOKUP(A854,[1]Datos!A$2:H$2884,8,FALSE)</f>
        <v>0</v>
      </c>
    </row>
    <row r="855" spans="1:19" ht="45" x14ac:dyDescent="0.25">
      <c r="A855" s="1" t="str">
        <f t="shared" si="40"/>
        <v>2021003050056Dotación mejora casas ancestros</v>
      </c>
      <c r="B855" s="5" t="s">
        <v>1155</v>
      </c>
      <c r="C855" s="21" t="s">
        <v>1248</v>
      </c>
      <c r="D855" s="20">
        <v>2021003050056</v>
      </c>
      <c r="E855" s="1" t="s">
        <v>1241</v>
      </c>
      <c r="F855" s="1" t="s">
        <v>1242</v>
      </c>
      <c r="G855" s="1" t="s">
        <v>1250</v>
      </c>
      <c r="H855" s="1">
        <v>3</v>
      </c>
      <c r="I855" s="15">
        <f t="shared" si="39"/>
        <v>1</v>
      </c>
      <c r="J855" s="1" t="s">
        <v>27</v>
      </c>
      <c r="K855" s="1">
        <v>12</v>
      </c>
      <c r="L855" s="1" t="s">
        <v>28</v>
      </c>
      <c r="N855" s="17" t="str">
        <f>+VLOOKUP(A855,[1]Datos!A$2:H$2884,5,FALSE)</f>
        <v>01.01.2023</v>
      </c>
      <c r="O855" s="17" t="str">
        <f>+VLOOKUP(A855,[1]Datos!A$2:H$2884,6,FALSE)</f>
        <v>31.12.2023</v>
      </c>
      <c r="P855" s="18">
        <f>+VLOOKUP(A855,[1]Datos!A$2:H$2884,7,FALSE)</f>
        <v>3</v>
      </c>
      <c r="Q855" s="19" t="str">
        <f>+VLOOKUP(A855,[1]Datos!A$2:H$2884,8,FALSE)</f>
        <v>Se esta ejecutando en 3 municipios Bello, Mutata, Puerto Berrio -  dotación de la casa de los ancestros, realizando asi; durante laVigencia  2020 - 2023.  6 casa de los ancestros</v>
      </c>
    </row>
    <row r="856" spans="1:19" ht="75" x14ac:dyDescent="0.25">
      <c r="A856" s="1" t="str">
        <f t="shared" si="40"/>
        <v>2021003050064Dllo institucional en GobernanzaSAN</v>
      </c>
      <c r="B856" s="5" t="s">
        <v>1155</v>
      </c>
      <c r="C856" s="21" t="s">
        <v>1251</v>
      </c>
      <c r="D856" s="20">
        <v>2021003050064</v>
      </c>
      <c r="E856" s="5" t="s">
        <v>1252</v>
      </c>
      <c r="F856" s="5" t="s">
        <v>1253</v>
      </c>
      <c r="G856" s="5" t="s">
        <v>1254</v>
      </c>
      <c r="H856" s="1">
        <v>25</v>
      </c>
      <c r="I856" s="15">
        <f t="shared" si="39"/>
        <v>0.56000000000000005</v>
      </c>
      <c r="J856" s="21" t="s">
        <v>27</v>
      </c>
      <c r="K856" s="21">
        <v>12</v>
      </c>
      <c r="L856" s="21" t="s">
        <v>28</v>
      </c>
      <c r="M856" s="16">
        <v>8</v>
      </c>
      <c r="N856" s="17" t="str">
        <f>+VLOOKUP(A856,[1]Datos!A$2:H$2884,5,FALSE)</f>
        <v>01/012023</v>
      </c>
      <c r="O856" s="17">
        <f>+VLOOKUP(A856,[1]Datos!A$2:H$2884,6,FALSE)</f>
        <v>45291</v>
      </c>
      <c r="P856" s="18">
        <f>+VLOOKUP(A856,[1]Datos!A$2:H$2884,7,FALSE)</f>
        <v>14</v>
      </c>
      <c r="Q856" s="19">
        <f>+VLOOKUP(A856,[1]Datos!A$2:H$2884,8,FALSE)</f>
        <v>0</v>
      </c>
      <c r="R856" s="36">
        <v>1048000000</v>
      </c>
      <c r="S856" s="36">
        <v>374169123</v>
      </c>
    </row>
    <row r="857" spans="1:19" ht="90" x14ac:dyDescent="0.25">
      <c r="A857" s="1" t="str">
        <f t="shared" si="40"/>
        <v>2021003050065Seguridad alimentaria al curso de vida</v>
      </c>
      <c r="B857" s="5" t="s">
        <v>1155</v>
      </c>
      <c r="C857" s="21" t="s">
        <v>1207</v>
      </c>
      <c r="D857" s="20">
        <v>2021003050065</v>
      </c>
      <c r="E857" s="5" t="s">
        <v>1255</v>
      </c>
      <c r="F857" s="5" t="s">
        <v>1256</v>
      </c>
      <c r="G857" s="5" t="s">
        <v>1257</v>
      </c>
      <c r="H857" s="1">
        <v>200000</v>
      </c>
      <c r="I857" s="15">
        <f t="shared" si="39"/>
        <v>0.81747499999999995</v>
      </c>
      <c r="J857" s="21" t="s">
        <v>27</v>
      </c>
      <c r="K857" s="21">
        <v>12</v>
      </c>
      <c r="L857" s="21" t="s">
        <v>28</v>
      </c>
      <c r="M857" s="16">
        <v>163495</v>
      </c>
      <c r="N857" s="17">
        <f>+VLOOKUP(A857,[1]Datos!A$2:H$2884,5,FALSE)</f>
        <v>44927</v>
      </c>
      <c r="O857" s="17">
        <f>+VLOOKUP(A857,[1]Datos!A$2:H$2884,6,FALSE)</f>
        <v>45291</v>
      </c>
      <c r="P857" s="18">
        <f>+VLOOKUP(A857,[1]Datos!A$2:H$2884,7,FALSE)</f>
        <v>163495</v>
      </c>
      <c r="Q857" s="19">
        <f>+VLOOKUP(A857,[1]Datos!A$2:H$2884,8,FALSE)</f>
        <v>0</v>
      </c>
      <c r="R857" s="36">
        <v>16904877984</v>
      </c>
      <c r="S857" s="36">
        <v>14279424235</v>
      </c>
    </row>
    <row r="858" spans="1:19" ht="195" x14ac:dyDescent="0.25">
      <c r="A858" s="1" t="str">
        <f t="shared" si="40"/>
        <v>2021003050073Asistencia técnica en PI</v>
      </c>
      <c r="B858" s="5" t="s">
        <v>1155</v>
      </c>
      <c r="C858" s="21" t="s">
        <v>1258</v>
      </c>
      <c r="D858" s="20">
        <v>2021003050073</v>
      </c>
      <c r="E858" s="5" t="s">
        <v>1259</v>
      </c>
      <c r="F858" s="5" t="s">
        <v>1260</v>
      </c>
      <c r="G858" s="5" t="s">
        <v>1261</v>
      </c>
      <c r="H858" s="1">
        <v>112</v>
      </c>
      <c r="I858" s="15">
        <f t="shared" si="39"/>
        <v>0.8571428571428571</v>
      </c>
      <c r="J858" s="21" t="s">
        <v>27</v>
      </c>
      <c r="K858" s="21">
        <v>12</v>
      </c>
      <c r="L858" s="21" t="s">
        <v>28</v>
      </c>
      <c r="M858" s="16">
        <v>50</v>
      </c>
      <c r="N858" s="17" t="str">
        <f>+VLOOKUP(A858,[1]Datos!A$2:H$2884,5,FALSE)</f>
        <v>07.02.2023</v>
      </c>
      <c r="O858" s="17" t="str">
        <f>+VLOOKUP(A858,[1]Datos!A$2:H$2884,6,FALSE)</f>
        <v>31.12.2023</v>
      </c>
      <c r="P858" s="18">
        <f>+VLOOKUP(A858,[1]Datos!A$2:H$2884,7,FALSE)</f>
        <v>96</v>
      </c>
      <c r="Q858" s="19" t="str">
        <f>+VLOOKUP(A858,[1]Datos!A$2:H$2884,8,FALSE)</f>
        <v>El equipo técnico Buen Comienzo Antioquia realizó el acompañamiento técnico a 46 municipios y se  abordaron temas relacionados con los componentes de atención integral a la primera infancia que impactan directamente en la calidad de la atención y en el alcance de los objetivos de los planes de desarrollo municipal: Amalfi, Andes, Angostura, Anorí, Arboletes, Bello, Betania, Betulia, Buriticá, Caicedo, Campamento, Caramanta, Carolina del Príncipe, Caucasia, Ciudad Bolívar, Concepción, Copacabana, Fredonia, Girardota, Hispania, Itagüi, Jardín, Jericó, La Pintada, Liborina, Peque, Pueblorrico, Remedios, Salgar, San Andrés de Cuerquia, San Francisco, San Luis, San Roque, San Vicente, Santa Bárbara, Támesis, Tarazá, Tarso, Uramita, Urrao, Valdivia, Valparaíso, Vegachí, Yalí, Yolombó, Yondó.</v>
      </c>
      <c r="R858" s="36">
        <v>3150000000</v>
      </c>
      <c r="S858" s="36">
        <v>2383375972</v>
      </c>
    </row>
    <row r="859" spans="1:19" ht="210" x14ac:dyDescent="0.25">
      <c r="A859" s="1" t="str">
        <f t="shared" si="40"/>
        <v>2021003050073Formación y movilización social</v>
      </c>
      <c r="B859" s="5" t="s">
        <v>1155</v>
      </c>
      <c r="C859" s="21" t="s">
        <v>1258</v>
      </c>
      <c r="D859" s="20">
        <v>2021003050073</v>
      </c>
      <c r="E859" s="5" t="s">
        <v>1259</v>
      </c>
      <c r="F859" s="5" t="s">
        <v>1260</v>
      </c>
      <c r="G859" s="5" t="s">
        <v>1262</v>
      </c>
      <c r="H859" s="1">
        <v>1</v>
      </c>
      <c r="I859" s="15">
        <f t="shared" si="39"/>
        <v>0.75</v>
      </c>
      <c r="J859" s="21" t="s">
        <v>105</v>
      </c>
      <c r="K859" s="21">
        <v>12</v>
      </c>
      <c r="L859" s="21" t="s">
        <v>28</v>
      </c>
      <c r="M859" s="16">
        <v>0.5</v>
      </c>
      <c r="N859" s="17" t="str">
        <f>+VLOOKUP(A859,[1]Datos!A$2:H$2884,5,FALSE)</f>
        <v>07.02.2023</v>
      </c>
      <c r="O859" s="17" t="str">
        <f>+VLOOKUP(A859,[1]Datos!A$2:H$2884,6,FALSE)</f>
        <v>31.12.2023</v>
      </c>
      <c r="P859" s="18">
        <f>+VLOOKUP(A859,[1]Datos!A$2:H$2884,7,FALSE)</f>
        <v>0.75</v>
      </c>
      <c r="Q859" s="19" t="str">
        <f>+VLOOKUP(A859,[1]Datos!A$2:H$2884,8,FALSE)</f>
        <v>Se  realizó acompañamiento técnico a 58 municipios del Departamento de Antioquia en fortalecimiento de las estrategias de Parto Humanizado, Lactancia Materna y Entornos Protectores: Abejorral, Abriaquí, Alejandría, Angelópolis, Apartadó, Arboletes, Barbosa, Belmira, Betania, Betulia, Briceño, Caicedo, Caldas, Cañasgordas, Caramanta, Caucasia, Chigorodó, Ciudad Bolívar, Cocorná, Concepción, Copacabana, Dabeiba, Donmatías, El Bagre, El Carmen de Viboral, Entrerríos, Frontino, Giraldo, Gómez Plata, Guadalupe, Heliconia, Ituango, Jardín, La Estrella, La Unión, Maceo, Medellín, Montebello, Nechí, Necoclí, Puerto  Berrio, Puerto Nare, Puerto Triunfo, San Andrés de Cuerquia, San Carlos, San Francisco, San Juan de Urabá, San Pedro de Urabá, San Roque, Santa Fe de Antioquia, Santa Rosa de Osos, El Santuario, Sopetrán, Tarazá, Turbo, Urrao, Yarumal, Zaragoza.</v>
      </c>
    </row>
    <row r="860" spans="1:19" ht="60" x14ac:dyDescent="0.25">
      <c r="A860" s="1" t="str">
        <f t="shared" si="40"/>
        <v>2021003050073Interventoría madres</v>
      </c>
      <c r="B860" s="5" t="s">
        <v>1155</v>
      </c>
      <c r="C860" s="21" t="s">
        <v>1258</v>
      </c>
      <c r="D860" s="20">
        <v>2021003050073</v>
      </c>
      <c r="E860" s="5" t="s">
        <v>1259</v>
      </c>
      <c r="F860" s="5" t="s">
        <v>1260</v>
      </c>
      <c r="G860" s="5" t="s">
        <v>1263</v>
      </c>
      <c r="H860" s="1">
        <v>1</v>
      </c>
      <c r="I860" s="15" t="s">
        <v>71</v>
      </c>
      <c r="J860" s="21" t="s">
        <v>27</v>
      </c>
      <c r="K860" s="21">
        <v>12</v>
      </c>
      <c r="L860" s="21" t="s">
        <v>28</v>
      </c>
      <c r="M860" s="16" t="s">
        <v>1264</v>
      </c>
      <c r="N860" s="17" t="str">
        <f>+VLOOKUP(A860,[1]Datos!A$2:H$2884,5,FALSE)</f>
        <v>NP</v>
      </c>
      <c r="O860" s="17" t="str">
        <f>+VLOOKUP(A860,[1]Datos!A$2:H$2884,6,FALSE)</f>
        <v>NP</v>
      </c>
      <c r="P860" s="18" t="str">
        <f>+VLOOKUP(A860,[1]Datos!A$2:H$2884,7,FALSE)</f>
        <v>NP</v>
      </c>
      <c r="Q860" s="19" t="str">
        <f>+VLOOKUP(A860,[1]Datos!A$2:H$2884,8,FALSE)</f>
        <v>El convenio entre el Instituto Colombiano de Bienestar Familiar y la Secretaría de Inclusión Social y Familia, a través del cual se brindaba la atención integral a la primera infancia, culmino el  31 de julio de 2022, por lo tanto, para la vigencia 2023 no se planea.</v>
      </c>
    </row>
    <row r="861" spans="1:19" ht="135" x14ac:dyDescent="0.25">
      <c r="A861" s="1" t="str">
        <f t="shared" si="40"/>
        <v>2021003050073Atención a madres</v>
      </c>
      <c r="B861" s="5" t="s">
        <v>1155</v>
      </c>
      <c r="C861" s="21" t="s">
        <v>1258</v>
      </c>
      <c r="D861" s="20">
        <v>2021003050073</v>
      </c>
      <c r="E861" s="5" t="s">
        <v>1259</v>
      </c>
      <c r="F861" s="5" t="s">
        <v>1260</v>
      </c>
      <c r="G861" s="5" t="s">
        <v>1265</v>
      </c>
      <c r="H861" s="1">
        <v>6029</v>
      </c>
      <c r="I861" s="15">
        <f>+P861/H861</f>
        <v>1.658649859014762E-2</v>
      </c>
      <c r="J861" s="21" t="s">
        <v>27</v>
      </c>
      <c r="K861" s="21">
        <v>12</v>
      </c>
      <c r="L861" s="21" t="s">
        <v>28</v>
      </c>
      <c r="M861" s="16" t="s">
        <v>1264</v>
      </c>
      <c r="N861" s="17" t="str">
        <f>+VLOOKUP(A861,[1]Datos!A$2:H$2884,5,FALSE)</f>
        <v>3.06.2023</v>
      </c>
      <c r="O861" s="17" t="str">
        <f>+VLOOKUP(A861,[1]Datos!A$2:H$2884,6,FALSE)</f>
        <v>31.12.2023</v>
      </c>
      <c r="P861" s="18">
        <f>+VLOOKUP(A861,[1]Datos!A$2:H$2884,7,FALSE)</f>
        <v>100</v>
      </c>
      <c r="Q861" s="19" t="str">
        <f>+VLOOKUP(A861,[1]Datos!A$2:H$2884,8,FALSE)</f>
        <v>Se realizó  atención integral a 100 madres gestantes que se encuentran en bajo peso gestacional y lactantes focalizadas por la Gerencia de Seguridad Alimentaria y Nutricional - Maná en los municipios de: Tarazá, San Juan de Urabá, San Pedro de Urabá, Arboletes, Necoclí, Carepa, Chigorodó, Turbo, Apartadó y Santa Fe de Antioquia.. Esto debido a que el convenio entre el Instituto Colombiano de Bienestar Familiar y la Secretaría de Inclusión Social y Familia, a través del cual se brindaba la atención integral, culminó el  31 de julio de 2022 y no fue posible continuarlo para el año 2023.</v>
      </c>
    </row>
    <row r="862" spans="1:19" ht="60" x14ac:dyDescent="0.25">
      <c r="A862" s="1" t="str">
        <f t="shared" si="40"/>
        <v>2021003050073Interventoría atención</v>
      </c>
      <c r="B862" s="5" t="s">
        <v>1155</v>
      </c>
      <c r="C862" s="21" t="s">
        <v>1258</v>
      </c>
      <c r="D862" s="20">
        <v>2021003050073</v>
      </c>
      <c r="E862" s="5" t="s">
        <v>1259</v>
      </c>
      <c r="F862" s="5" t="s">
        <v>1260</v>
      </c>
      <c r="G862" s="5" t="s">
        <v>1266</v>
      </c>
      <c r="H862" s="1">
        <v>1</v>
      </c>
      <c r="I862" s="15" t="s">
        <v>71</v>
      </c>
      <c r="J862" s="21" t="s">
        <v>27</v>
      </c>
      <c r="K862" s="21">
        <v>12</v>
      </c>
      <c r="L862" s="21" t="s">
        <v>28</v>
      </c>
      <c r="M862" s="16" t="s">
        <v>1264</v>
      </c>
      <c r="N862" s="17" t="str">
        <f>+VLOOKUP(A862,[1]Datos!A$2:H$2884,5,FALSE)</f>
        <v>NP</v>
      </c>
      <c r="O862" s="17" t="str">
        <f>+VLOOKUP(A862,[1]Datos!A$2:H$2884,6,FALSE)</f>
        <v>NP</v>
      </c>
      <c r="P862" s="18" t="str">
        <f>+VLOOKUP(A862,[1]Datos!A$2:H$2884,7,FALSE)</f>
        <v>NP</v>
      </c>
      <c r="Q862" s="19" t="str">
        <f>+VLOOKUP(A862,[1]Datos!A$2:H$2884,8,FALSE)</f>
        <v>El convenio entre el Instituto Colombiano de Bienestar Familiar y la Secretaría de Inclusión Social y Familia, a través del cual se brindaba la atención integral a la primera infancia, culmino el  31 de julio de 2022, por lo tanto, para la vigencia 2023 no se planea.</v>
      </c>
    </row>
    <row r="863" spans="1:19" ht="150" x14ac:dyDescent="0.25">
      <c r="A863" s="1" t="str">
        <f t="shared" si="40"/>
        <v>2021003050073Atención Integral</v>
      </c>
      <c r="B863" s="5" t="s">
        <v>1155</v>
      </c>
      <c r="C863" s="21" t="s">
        <v>1258</v>
      </c>
      <c r="D863" s="20">
        <v>2021003050073</v>
      </c>
      <c r="E863" s="5" t="s">
        <v>1259</v>
      </c>
      <c r="F863" s="5" t="s">
        <v>1260</v>
      </c>
      <c r="G863" s="5" t="s">
        <v>1267</v>
      </c>
      <c r="H863" s="1">
        <v>53152</v>
      </c>
      <c r="I863" s="15">
        <f t="shared" ref="I863:I871" si="41">+P863/H863</f>
        <v>1.0347682119205299E-3</v>
      </c>
      <c r="J863" s="21" t="s">
        <v>27</v>
      </c>
      <c r="K863" s="21">
        <v>12</v>
      </c>
      <c r="L863" s="21" t="s">
        <v>28</v>
      </c>
      <c r="M863" s="16">
        <v>55</v>
      </c>
      <c r="N863" s="17" t="str">
        <f>+VLOOKUP(A863,[1]Datos!A$2:H$2884,5,FALSE)</f>
        <v>16.05.2023</v>
      </c>
      <c r="O863" s="17" t="str">
        <f>+VLOOKUP(A863,[1]Datos!A$2:H$2884,6,FALSE)</f>
        <v>31.12.2023</v>
      </c>
      <c r="P863" s="18">
        <f>+VLOOKUP(A863,[1]Datos!A$2:H$2884,7,FALSE)</f>
        <v>55</v>
      </c>
      <c r="Q863" s="19" t="str">
        <f>+VLOOKUP(A863,[1]Datos!A$2:H$2884,8,FALSE)</f>
        <v>Se realizó atención integral a 55 niñas y niños de primera infancia con diagnostico de riesgo de desnutrición, focalizados por la Gerencia de Seguridad Alimentaria y Nutricional - Maná en los municipios de: El Bagre, Nechí, San Juan de Urabá, San Pedro de Urabá, Arboletes, Necoclí, Carepa, Chigorodó, Turbo, Apartadó, Caicedo, Urrao y Santa Fe de Antioquia.. Esto debido a que el convenio entre el Instituto Colombiano de Bienestar Familiar y la Secretaría de Inclusión Social y Familia, a través del cual se brindaba la atención integral a la primera infancia, culmino el  31 de julio de 2022 y no fue posible continuarlo para el año 2023.</v>
      </c>
    </row>
    <row r="864" spans="1:19" ht="120" x14ac:dyDescent="0.25">
      <c r="A864" s="1" t="str">
        <f t="shared" si="40"/>
        <v>2021003050074Estrategia de formación</v>
      </c>
      <c r="B864" s="5" t="s">
        <v>1155</v>
      </c>
      <c r="C864" s="21" t="s">
        <v>1268</v>
      </c>
      <c r="D864" s="20">
        <v>2021003050074</v>
      </c>
      <c r="E864" s="5" t="s">
        <v>1269</v>
      </c>
      <c r="F864" s="5" t="s">
        <v>1270</v>
      </c>
      <c r="G864" s="5" t="s">
        <v>1271</v>
      </c>
      <c r="H864" s="1">
        <v>1</v>
      </c>
      <c r="I864" s="15">
        <f t="shared" si="41"/>
        <v>0.75</v>
      </c>
      <c r="J864" s="21" t="s">
        <v>105</v>
      </c>
      <c r="K864" s="21">
        <v>12</v>
      </c>
      <c r="L864" s="21" t="s">
        <v>28</v>
      </c>
      <c r="M864" s="16">
        <v>0.5</v>
      </c>
      <c r="N864" s="17" t="str">
        <f>+VLOOKUP(A864,[1]Datos!A$2:H$2884,5,FALSE)</f>
        <v>07.02.2023</v>
      </c>
      <c r="O864" s="17" t="str">
        <f>+VLOOKUP(A864,[1]Datos!A$2:H$2884,6,FALSE)</f>
        <v>31.12.2023</v>
      </c>
      <c r="P864" s="18">
        <f>+VLOOKUP(A864,[1]Datos!A$2:H$2884,7,FALSE)</f>
        <v>0.75</v>
      </c>
      <c r="Q864" s="19" t="str">
        <f>+VLOOKUP(A864,[1]Datos!A$2:H$2884,8,FALSE)</f>
        <v xml:space="preserve">Se realizaron 233 talleres y encuentros formativos en diferentes municipios, enfocados en temas como: Gestión de emociones, rendición publica de cuentas sobre la garantía de derechos de niñas, niños y adolescentes, autocuidado, política pública, prevención del consumo de sustancias psicoactivas, crianza amorosa, prevención de la explotación sexual comercial de niñas, niños y adolescentes, violencias sexuales, prevención del Bullying, liderazgo, participación infantil; entre otros. </v>
      </c>
      <c r="R864" s="36">
        <v>2443508639</v>
      </c>
      <c r="S864" s="36">
        <v>1850607034</v>
      </c>
    </row>
    <row r="865" spans="1:19" ht="105" x14ac:dyDescent="0.25">
      <c r="A865" s="1" t="str">
        <f t="shared" si="40"/>
        <v>2021003050074Participación infantil</v>
      </c>
      <c r="B865" s="5" t="s">
        <v>1155</v>
      </c>
      <c r="C865" s="21" t="s">
        <v>1268</v>
      </c>
      <c r="D865" s="20">
        <v>2021003050074</v>
      </c>
      <c r="E865" s="5" t="s">
        <v>1269</v>
      </c>
      <c r="F865" s="5" t="s">
        <v>1270</v>
      </c>
      <c r="G865" s="5" t="s">
        <v>1272</v>
      </c>
      <c r="H865" s="1">
        <v>5</v>
      </c>
      <c r="I865" s="15">
        <f t="shared" si="41"/>
        <v>0.8</v>
      </c>
      <c r="J865" s="21" t="s">
        <v>27</v>
      </c>
      <c r="K865" s="21">
        <v>12</v>
      </c>
      <c r="L865" s="21" t="s">
        <v>28</v>
      </c>
      <c r="M865" s="16">
        <v>3</v>
      </c>
      <c r="N865" s="17" t="str">
        <f>+VLOOKUP(A865,[1]Datos!A$2:H$2884,5,FALSE)</f>
        <v>07.02.2023</v>
      </c>
      <c r="O865" s="17" t="str">
        <f>+VLOOKUP(A865,[1]Datos!A$2:H$2884,6,FALSE)</f>
        <v>31.12.2023</v>
      </c>
      <c r="P865" s="18">
        <f>+VLOOKUP(A865,[1]Datos!A$2:H$2884,7,FALSE)</f>
        <v>4</v>
      </c>
      <c r="Q865" s="19" t="str">
        <f>+VLOOKUP(A865,[1]Datos!A$2:H$2884,8,FALSE)</f>
        <v xml:space="preserve">Se acompañaron los escenarios de consejos de participación subregionales y departamentales, cada uno de estos escenarios con acciones propias de la agenda programática, los comunalitos y los veedores del Plan de Desarrollo Unidos, estos último fueron los encargados de acompañar el proceso de la audiencia de la rendición publica de cuentas sobre la garantía de derechos de niñas, niños, adolescentes y jóvenes 2020-2023. </v>
      </c>
    </row>
    <row r="866" spans="1:19" ht="75" x14ac:dyDescent="0.25">
      <c r="A866" s="1" t="str">
        <f t="shared" si="40"/>
        <v>2021003050074Asistencia técnica</v>
      </c>
      <c r="B866" s="5" t="s">
        <v>1155</v>
      </c>
      <c r="C866" s="21" t="s">
        <v>1268</v>
      </c>
      <c r="D866" s="20">
        <v>2021003050074</v>
      </c>
      <c r="E866" s="5" t="s">
        <v>1269</v>
      </c>
      <c r="F866" s="5" t="s">
        <v>1270</v>
      </c>
      <c r="G866" s="5" t="s">
        <v>1273</v>
      </c>
      <c r="H866" s="1">
        <v>125</v>
      </c>
      <c r="I866" s="15">
        <f t="shared" si="41"/>
        <v>1</v>
      </c>
      <c r="J866" s="21" t="s">
        <v>27</v>
      </c>
      <c r="K866" s="21">
        <v>12</v>
      </c>
      <c r="L866" s="21" t="s">
        <v>28</v>
      </c>
      <c r="M866" s="16">
        <v>79</v>
      </c>
      <c r="N866" s="17" t="str">
        <f>+VLOOKUP(A866,[1]Datos!A$2:H$2884,5,FALSE)</f>
        <v>07.02.2023</v>
      </c>
      <c r="O866" s="17" t="str">
        <f>+VLOOKUP(A866,[1]Datos!A$2:H$2884,6,FALSE)</f>
        <v>31.12.2023</v>
      </c>
      <c r="P866" s="18">
        <f>+VLOOKUP(A866,[1]Datos!A$2:H$2884,7,FALSE)</f>
        <v>125</v>
      </c>
      <c r="Q866" s="19" t="str">
        <f>+VLOOKUP(A866,[1]Datos!A$2:H$2884,8,FALSE)</f>
        <v xml:space="preserve">A través de las acciones de asesoría y asistencia técnica se priorizaron temas relacionados con salud mental, prevención del consumo del consumo de sustancias psicoactivas, prevención de violencias sexuales, Política Pública de Infancia y Adolescencia y escenarios de participación. </v>
      </c>
    </row>
    <row r="867" spans="1:19" ht="105" x14ac:dyDescent="0.25">
      <c r="A867" s="1" t="str">
        <f t="shared" si="40"/>
        <v>2021003050075Movilización social</v>
      </c>
      <c r="B867" s="5" t="s">
        <v>1155</v>
      </c>
      <c r="C867" s="21" t="s">
        <v>1274</v>
      </c>
      <c r="D867" s="20">
        <v>2021003050075</v>
      </c>
      <c r="E867" s="5" t="s">
        <v>1275</v>
      </c>
      <c r="F867" s="5" t="s">
        <v>1276</v>
      </c>
      <c r="G867" s="5" t="s">
        <v>1277</v>
      </c>
      <c r="H867" s="1">
        <v>1</v>
      </c>
      <c r="I867" s="15">
        <f t="shared" si="41"/>
        <v>0.75</v>
      </c>
      <c r="J867" s="21" t="s">
        <v>105</v>
      </c>
      <c r="K867" s="21">
        <v>12</v>
      </c>
      <c r="L867" s="21" t="s">
        <v>28</v>
      </c>
      <c r="M867" s="16">
        <v>0.5</v>
      </c>
      <c r="N867" s="17" t="str">
        <f>+VLOOKUP(A867,[1]Datos!A$2:H$2884,5,FALSE)</f>
        <v>07.02.2023</v>
      </c>
      <c r="O867" s="17" t="str">
        <f>+VLOOKUP(A867,[1]Datos!A$2:H$2884,6,FALSE)</f>
        <v>31.12.2023</v>
      </c>
      <c r="P867" s="18">
        <f>+VLOOKUP(A867,[1]Datos!A$2:H$2884,7,FALSE)</f>
        <v>0.75</v>
      </c>
      <c r="Q867" s="19" t="str">
        <f>+VLOOKUP(A867,[1]Datos!A$2:H$2884,8,FALSE)</f>
        <v>Se realizaron acciones de incidencia y movilización social para impactar los imaginarios de las familias y lograr posicionar en la agenda pública los temas de familia, mediante el acompañamiento a diversas instancias de participación en los municipios, así como la promoción de eventos académicos que aportaron al enriquecimiento de la política pública, esto, con un plan comunicacional que posiciona la familia como una estructura que necesita ser apoyada y fortalecida.</v>
      </c>
      <c r="R867" s="36">
        <v>3495098500</v>
      </c>
      <c r="S867" s="36">
        <v>2775598500</v>
      </c>
    </row>
    <row r="868" spans="1:19" ht="165" x14ac:dyDescent="0.25">
      <c r="A868" s="1" t="str">
        <f t="shared" si="40"/>
        <v>2021003050075Asistencia Técnica</v>
      </c>
      <c r="B868" s="5" t="s">
        <v>1155</v>
      </c>
      <c r="C868" s="21" t="s">
        <v>1274</v>
      </c>
      <c r="D868" s="20">
        <v>2021003050075</v>
      </c>
      <c r="E868" s="5" t="s">
        <v>1275</v>
      </c>
      <c r="F868" s="5" t="s">
        <v>1276</v>
      </c>
      <c r="G868" s="5" t="s">
        <v>1278</v>
      </c>
      <c r="H868" s="1">
        <v>125</v>
      </c>
      <c r="I868" s="15">
        <f t="shared" si="41"/>
        <v>0.98399999999999999</v>
      </c>
      <c r="J868" s="21" t="s">
        <v>27</v>
      </c>
      <c r="K868" s="21">
        <v>12</v>
      </c>
      <c r="L868" s="21" t="s">
        <v>28</v>
      </c>
      <c r="M868" s="16">
        <v>102</v>
      </c>
      <c r="N868" s="17" t="str">
        <f>+VLOOKUP(A868,[1]Datos!A$2:H$2884,5,FALSE)</f>
        <v>07.02.2023</v>
      </c>
      <c r="O868" s="17" t="str">
        <f>+VLOOKUP(A868,[1]Datos!A$2:H$2884,6,FALSE)</f>
        <v>31.12.2023</v>
      </c>
      <c r="P868" s="18">
        <f>+VLOOKUP(A868,[1]Datos!A$2:H$2884,7,FALSE)</f>
        <v>123</v>
      </c>
      <c r="Q868" s="19" t="str">
        <f>+VLOOKUP(A868,[1]Datos!A$2:H$2884,8,FALSE)</f>
        <v>Se acompaño a los municipios en la implementación de 85 planes de acción para el apoyo y fortalecimiento familiar, además del respectivo seguimiento y acompañamiento. Se realizó la difusión de la política pública de Apoyo y Fortalecimiento Familiar con diversos actores municipales y departamentales en el marco de la ruta de gestión de la política, articulando actores territoriales en cada uno de los municipios acompañados. Se realizaron acciones de formación  tendientes al fortalecimiento de capacidades institucionales y locales. Se posicionan las familias como un sujeto colectivo superando narrativas de intervención focalizadas en grupos específicos.</v>
      </c>
    </row>
    <row r="869" spans="1:19" ht="60" x14ac:dyDescent="0.25">
      <c r="A869" s="1" t="str">
        <f t="shared" si="40"/>
        <v>2021003050076Encuentros de jóvenes</v>
      </c>
      <c r="B869" s="5" t="s">
        <v>1155</v>
      </c>
      <c r="C869" s="21" t="s">
        <v>1279</v>
      </c>
      <c r="D869" s="20">
        <v>2021003050076</v>
      </c>
      <c r="E869" s="5" t="s">
        <v>1280</v>
      </c>
      <c r="F869" s="5" t="s">
        <v>1281</v>
      </c>
      <c r="G869" s="5" t="s">
        <v>1282</v>
      </c>
      <c r="H869" s="1">
        <v>125</v>
      </c>
      <c r="I869" s="15">
        <f t="shared" si="41"/>
        <v>0.92</v>
      </c>
      <c r="J869" s="21" t="s">
        <v>27</v>
      </c>
      <c r="K869" s="21">
        <v>12</v>
      </c>
      <c r="L869" s="21" t="s">
        <v>28</v>
      </c>
      <c r="M869" s="16">
        <v>115</v>
      </c>
      <c r="N869" s="17">
        <f>+VLOOKUP(A869,[1]Datos!A$2:H$2884,5,FALSE)</f>
        <v>0</v>
      </c>
      <c r="O869" s="17">
        <f>+VLOOKUP(A869,[1]Datos!A$2:H$2884,6,FALSE)</f>
        <v>0</v>
      </c>
      <c r="P869" s="18">
        <f>+VLOOKUP(A869,[1]Datos!A$2:H$2884,7,FALSE)</f>
        <v>115</v>
      </c>
      <c r="Q869" s="19" t="str">
        <f>+VLOOKUP(A869,[1]Datos!A$2:H$2884,8,FALSE)</f>
        <v>Desde el mes de julio de la vigencia 2023, estas actividades son responsabilidad de la Secretaría de Juventud</v>
      </c>
      <c r="R869" s="36">
        <v>2475000000</v>
      </c>
      <c r="S869" s="36">
        <v>2249059345</v>
      </c>
    </row>
    <row r="870" spans="1:19" ht="60" x14ac:dyDescent="0.25">
      <c r="A870" s="1" t="str">
        <f t="shared" si="40"/>
        <v>2021003050076Estrategia de formación jóvenes</v>
      </c>
      <c r="B870" s="5" t="s">
        <v>1155</v>
      </c>
      <c r="C870" s="21" t="s">
        <v>1279</v>
      </c>
      <c r="D870" s="20">
        <v>2021003050076</v>
      </c>
      <c r="E870" s="5" t="s">
        <v>1280</v>
      </c>
      <c r="F870" s="5" t="s">
        <v>1281</v>
      </c>
      <c r="G870" s="5" t="s">
        <v>1283</v>
      </c>
      <c r="H870" s="1">
        <v>1</v>
      </c>
      <c r="I870" s="15">
        <f t="shared" si="41"/>
        <v>0.5</v>
      </c>
      <c r="J870" s="21" t="s">
        <v>105</v>
      </c>
      <c r="K870" s="21">
        <v>12</v>
      </c>
      <c r="L870" s="21" t="s">
        <v>28</v>
      </c>
      <c r="M870" s="16">
        <v>0.5</v>
      </c>
      <c r="N870" s="17">
        <f>+VLOOKUP(A870,[1]Datos!A$2:H$2884,5,FALSE)</f>
        <v>0</v>
      </c>
      <c r="O870" s="17">
        <f>+VLOOKUP(A870,[1]Datos!A$2:H$2884,6,FALSE)</f>
        <v>0</v>
      </c>
      <c r="P870" s="18">
        <f>+VLOOKUP(A870,[1]Datos!A$2:H$2884,7,FALSE)</f>
        <v>0.5</v>
      </c>
      <c r="Q870" s="19" t="str">
        <f>+VLOOKUP(A870,[1]Datos!A$2:H$2884,8,FALSE)</f>
        <v>Desde el mes de julio de la vigencia 2023, estas actividades son responsabilidad de la Secretaría de Juventud</v>
      </c>
    </row>
    <row r="871" spans="1:19" ht="60" x14ac:dyDescent="0.25">
      <c r="A871" s="1" t="str">
        <f t="shared" si="40"/>
        <v>2021003050076Asistencia técnica jóvenes</v>
      </c>
      <c r="B871" s="5" t="s">
        <v>1155</v>
      </c>
      <c r="C871" s="21" t="s">
        <v>1279</v>
      </c>
      <c r="D871" s="20">
        <v>2021003050076</v>
      </c>
      <c r="E871" s="5" t="s">
        <v>1280</v>
      </c>
      <c r="F871" s="5" t="s">
        <v>1281</v>
      </c>
      <c r="G871" s="5" t="s">
        <v>1284</v>
      </c>
      <c r="H871" s="1">
        <v>125</v>
      </c>
      <c r="I871" s="15">
        <f t="shared" si="41"/>
        <v>0.68799999999999994</v>
      </c>
      <c r="J871" s="21" t="s">
        <v>27</v>
      </c>
      <c r="K871" s="21">
        <v>12</v>
      </c>
      <c r="L871" s="21" t="s">
        <v>28</v>
      </c>
      <c r="M871" s="16">
        <v>86</v>
      </c>
      <c r="N871" s="17">
        <f>+VLOOKUP(A871,[1]Datos!A$2:H$2884,5,FALSE)</f>
        <v>0</v>
      </c>
      <c r="O871" s="17">
        <f>+VLOOKUP(A871,[1]Datos!A$2:H$2884,6,FALSE)</f>
        <v>0</v>
      </c>
      <c r="P871" s="18">
        <f>+VLOOKUP(A871,[1]Datos!A$2:H$2884,7,FALSE)</f>
        <v>86</v>
      </c>
      <c r="Q871" s="19" t="str">
        <f>+VLOOKUP(A871,[1]Datos!A$2:H$2884,8,FALSE)</f>
        <v>Desde el mes de julio de la vigencia 2023, estas actividades son responsabilidad de la Secretaría de Juventud</v>
      </c>
    </row>
    <row r="872" spans="1:19" ht="45" x14ac:dyDescent="0.25">
      <c r="A872" s="1" t="str">
        <f t="shared" si="40"/>
        <v>2020003050270Mantener y operar cables</v>
      </c>
      <c r="B872" s="5" t="s">
        <v>1285</v>
      </c>
      <c r="C872" s="21" t="s">
        <v>1286</v>
      </c>
      <c r="D872" s="20">
        <v>2020003050270</v>
      </c>
      <c r="E872" s="5" t="s">
        <v>1287</v>
      </c>
      <c r="F872" s="5" t="s">
        <v>1288</v>
      </c>
      <c r="G872" s="5" t="s">
        <v>1289</v>
      </c>
      <c r="H872" s="1">
        <v>0</v>
      </c>
      <c r="I872" s="15" t="s">
        <v>71</v>
      </c>
      <c r="J872" s="21" t="s">
        <v>27</v>
      </c>
      <c r="K872" s="21">
        <v>12</v>
      </c>
      <c r="L872" s="21" t="s">
        <v>28</v>
      </c>
      <c r="M872" s="16">
        <v>0</v>
      </c>
      <c r="N872" s="17" t="str">
        <f>+VLOOKUP(A872,[1]Datos!A$2:H$2884,5,FALSE)</f>
        <v>01.01.2023</v>
      </c>
      <c r="O872" s="17" t="str">
        <f>+VLOOKUP(A872,[1]Datos!A$2:H$2884,6,FALSE)</f>
        <v>31.12.2023</v>
      </c>
      <c r="P872" s="18">
        <f>+VLOOKUP(A872,[1]Datos!A$2:H$2884,7,FALSE)</f>
        <v>0</v>
      </c>
      <c r="Q872" s="19">
        <f>+VLOOKUP(A872,[1]Datos!A$2:H$2884,8,FALSE)</f>
        <v>0</v>
      </c>
      <c r="R872" s="36">
        <v>9772390402</v>
      </c>
      <c r="S872" s="36">
        <v>8926588485</v>
      </c>
    </row>
    <row r="873" spans="1:19" ht="45" x14ac:dyDescent="0.25">
      <c r="A873" s="1" t="str">
        <f t="shared" si="40"/>
        <v>2020003050279Realizar intervención equipam</v>
      </c>
      <c r="B873" s="5" t="s">
        <v>1285</v>
      </c>
      <c r="C873" s="21" t="s">
        <v>1290</v>
      </c>
      <c r="D873" s="20">
        <v>2020003050279</v>
      </c>
      <c r="E873" s="5" t="s">
        <v>1291</v>
      </c>
      <c r="F873" s="5" t="s">
        <v>1292</v>
      </c>
      <c r="G873" s="5" t="s">
        <v>1293</v>
      </c>
      <c r="H873" s="1">
        <v>8666</v>
      </c>
      <c r="I873" s="15">
        <f t="shared" ref="I873:I880" si="42">+P873/H873</f>
        <v>0.52780983152550198</v>
      </c>
      <c r="J873" s="21" t="s">
        <v>295</v>
      </c>
      <c r="K873" s="21">
        <v>12</v>
      </c>
      <c r="L873" s="21" t="s">
        <v>28</v>
      </c>
      <c r="M873" s="16">
        <v>8385</v>
      </c>
      <c r="N873" s="17" t="str">
        <f>+VLOOKUP(A873,[1]Datos!A$2:H$2884,5,FALSE)</f>
        <v>01.01.2023</v>
      </c>
      <c r="O873" s="17" t="str">
        <f>+VLOOKUP(A873,[1]Datos!A$2:H$2884,6,FALSE)</f>
        <v>31.12.2023</v>
      </c>
      <c r="P873" s="18">
        <f>+VLOOKUP(A873,[1]Datos!A$2:H$2884,7,FALSE)</f>
        <v>4574</v>
      </c>
      <c r="Q873" s="19">
        <f>+VLOOKUP(A873,[1]Datos!A$2:H$2884,8,FALSE)</f>
        <v>0</v>
      </c>
      <c r="R873" s="36">
        <v>20197957580</v>
      </c>
      <c r="S873" s="36">
        <v>14228769707</v>
      </c>
    </row>
    <row r="874" spans="1:19" ht="45" x14ac:dyDescent="0.25">
      <c r="A874" s="1" t="str">
        <f t="shared" si="40"/>
        <v>2020003050279Realizar intervención esp púb</v>
      </c>
      <c r="B874" s="5" t="s">
        <v>1285</v>
      </c>
      <c r="C874" s="21" t="s">
        <v>1290</v>
      </c>
      <c r="D874" s="20">
        <v>2020003050279</v>
      </c>
      <c r="E874" s="5" t="s">
        <v>1291</v>
      </c>
      <c r="F874" s="5" t="s">
        <v>1292</v>
      </c>
      <c r="G874" s="5" t="s">
        <v>1294</v>
      </c>
      <c r="H874" s="1">
        <v>8667</v>
      </c>
      <c r="I874" s="15">
        <f t="shared" si="42"/>
        <v>0.81564093688704242</v>
      </c>
      <c r="J874" s="21" t="s">
        <v>295</v>
      </c>
      <c r="K874" s="21">
        <v>12</v>
      </c>
      <c r="L874" s="21" t="s">
        <v>28</v>
      </c>
      <c r="M874" s="16">
        <v>4574</v>
      </c>
      <c r="N874" s="17" t="str">
        <f>+VLOOKUP(A874,[1]Datos!A$2:H$2884,5,FALSE)</f>
        <v>01.01.2023</v>
      </c>
      <c r="O874" s="17" t="str">
        <f>+VLOOKUP(A874,[1]Datos!A$2:H$2884,6,FALSE)</f>
        <v>31.12.2023</v>
      </c>
      <c r="P874" s="18">
        <f>+VLOOKUP(A874,[1]Datos!A$2:H$2884,7,FALSE)</f>
        <v>7069.1599999999962</v>
      </c>
      <c r="Q874" s="19">
        <f>+VLOOKUP(A874,[1]Datos!A$2:H$2884,8,FALSE)</f>
        <v>0</v>
      </c>
    </row>
    <row r="875" spans="1:19" ht="45" x14ac:dyDescent="0.25">
      <c r="A875" s="1" t="str">
        <f t="shared" si="40"/>
        <v>2020003050280Realizar mejoramiento de vías</v>
      </c>
      <c r="B875" s="5" t="s">
        <v>1285</v>
      </c>
      <c r="C875" s="21" t="s">
        <v>1295</v>
      </c>
      <c r="D875" s="20">
        <v>2020003050280</v>
      </c>
      <c r="E875" s="5" t="s">
        <v>1296</v>
      </c>
      <c r="F875" s="24" t="s">
        <v>1297</v>
      </c>
      <c r="G875" s="5" t="s">
        <v>1298</v>
      </c>
      <c r="H875" s="1">
        <v>5</v>
      </c>
      <c r="I875" s="15">
        <f t="shared" si="42"/>
        <v>3.1459999999999999</v>
      </c>
      <c r="J875" s="21" t="s">
        <v>390</v>
      </c>
      <c r="K875" s="21">
        <v>12</v>
      </c>
      <c r="L875" s="21" t="s">
        <v>28</v>
      </c>
      <c r="M875" s="16">
        <v>4.82</v>
      </c>
      <c r="N875" s="17" t="str">
        <f>+VLOOKUP(A875,[1]Datos!A$2:H$2884,5,FALSE)</f>
        <v>01.01.2023</v>
      </c>
      <c r="O875" s="17" t="str">
        <f>+VLOOKUP(A875,[1]Datos!A$2:H$2884,6,FALSE)</f>
        <v>31.12.2023</v>
      </c>
      <c r="P875" s="18">
        <f>+VLOOKUP(A875,[1]Datos!A$2:H$2884,7,FALSE)</f>
        <v>15.73</v>
      </c>
      <c r="Q875" s="19">
        <f>+VLOOKUP(A875,[1]Datos!A$2:H$2884,8,FALSE)</f>
        <v>0</v>
      </c>
      <c r="R875" s="36">
        <v>10867993879</v>
      </c>
      <c r="S875" s="36">
        <v>5697442364</v>
      </c>
    </row>
    <row r="876" spans="1:19" ht="45" x14ac:dyDescent="0.25">
      <c r="A876" s="1" t="str">
        <f t="shared" si="40"/>
        <v>2020003050281Transporte</v>
      </c>
      <c r="B876" s="5" t="s">
        <v>1285</v>
      </c>
      <c r="C876" s="21" t="s">
        <v>1299</v>
      </c>
      <c r="D876" s="20">
        <v>2020003050281</v>
      </c>
      <c r="E876" s="5" t="s">
        <v>1300</v>
      </c>
      <c r="F876" s="5" t="s">
        <v>1301</v>
      </c>
      <c r="G876" s="5" t="s">
        <v>1050</v>
      </c>
      <c r="H876" s="1">
        <v>1</v>
      </c>
      <c r="I876" s="15">
        <f t="shared" si="42"/>
        <v>0.75</v>
      </c>
      <c r="J876" s="21" t="s">
        <v>27</v>
      </c>
      <c r="K876" s="21">
        <v>12</v>
      </c>
      <c r="L876" s="21" t="s">
        <v>28</v>
      </c>
      <c r="M876" s="16">
        <v>0.5</v>
      </c>
      <c r="N876" s="17" t="str">
        <f>+VLOOKUP(A876,[1]Datos!A$2:H$2884,5,FALSE)</f>
        <v>01.01.2023</v>
      </c>
      <c r="O876" s="17" t="str">
        <f>+VLOOKUP(A876,[1]Datos!A$2:H$2884,6,FALSE)</f>
        <v>31.12.2023</v>
      </c>
      <c r="P876" s="18">
        <f>+VLOOKUP(A876,[1]Datos!A$2:H$2884,7,FALSE)</f>
        <v>0.75</v>
      </c>
      <c r="Q876" s="19">
        <f>+VLOOKUP(A876,[1]Datos!A$2:H$2884,8,FALSE)</f>
        <v>0</v>
      </c>
      <c r="R876" s="36">
        <v>147175045873</v>
      </c>
      <c r="S876" s="36">
        <v>57207229992</v>
      </c>
    </row>
    <row r="877" spans="1:19" ht="45" x14ac:dyDescent="0.25">
      <c r="A877" s="1" t="str">
        <f t="shared" si="40"/>
        <v>2020003050281Realizar atención puntos crític</v>
      </c>
      <c r="B877" s="5" t="s">
        <v>1285</v>
      </c>
      <c r="C877" s="21" t="s">
        <v>1299</v>
      </c>
      <c r="D877" s="20">
        <v>2020003050281</v>
      </c>
      <c r="E877" s="5" t="s">
        <v>1300</v>
      </c>
      <c r="F877" s="5" t="s">
        <v>1301</v>
      </c>
      <c r="G877" s="5" t="s">
        <v>1302</v>
      </c>
      <c r="H877" s="1">
        <v>19</v>
      </c>
      <c r="I877" s="15">
        <f t="shared" si="42"/>
        <v>8.526315789473685</v>
      </c>
      <c r="J877" s="21" t="s">
        <v>27</v>
      </c>
      <c r="K877" s="21">
        <v>12</v>
      </c>
      <c r="L877" s="21" t="s">
        <v>28</v>
      </c>
      <c r="M877" s="16">
        <v>94</v>
      </c>
      <c r="N877" s="17" t="str">
        <f>+VLOOKUP(A877,[1]Datos!A$2:H$2884,5,FALSE)</f>
        <v>01.01.2023</v>
      </c>
      <c r="O877" s="17" t="str">
        <f>+VLOOKUP(A877,[1]Datos!A$2:H$2884,6,FALSE)</f>
        <v>31.12.2023</v>
      </c>
      <c r="P877" s="18">
        <f>+VLOOKUP(A877,[1]Datos!A$2:H$2884,7,FALSE)</f>
        <v>162</v>
      </c>
      <c r="Q877" s="19">
        <f>+VLOOKUP(A877,[1]Datos!A$2:H$2884,8,FALSE)</f>
        <v>0</v>
      </c>
    </row>
    <row r="878" spans="1:19" ht="45" x14ac:dyDescent="0.25">
      <c r="A878" s="1" t="str">
        <f t="shared" si="40"/>
        <v>2020003050281Realizar intervención RVS</v>
      </c>
      <c r="B878" s="31" t="s">
        <v>1285</v>
      </c>
      <c r="C878" s="21" t="s">
        <v>1299</v>
      </c>
      <c r="D878" s="20">
        <v>2020003050281</v>
      </c>
      <c r="E878" s="5" t="s">
        <v>1300</v>
      </c>
      <c r="F878" s="5" t="s">
        <v>1301</v>
      </c>
      <c r="G878" s="5" t="s">
        <v>1303</v>
      </c>
      <c r="H878" s="1">
        <v>4966</v>
      </c>
      <c r="I878" s="15">
        <f t="shared" si="42"/>
        <v>1.0924486508256142</v>
      </c>
      <c r="J878" s="21" t="s">
        <v>390</v>
      </c>
      <c r="K878" s="21">
        <v>12</v>
      </c>
      <c r="L878" s="21" t="s">
        <v>28</v>
      </c>
      <c r="M878" s="16">
        <v>4212</v>
      </c>
      <c r="N878" s="17" t="str">
        <f>+VLOOKUP(A878,[1]Datos!A$2:H$2884,5,FALSE)</f>
        <v>01.01.2023</v>
      </c>
      <c r="O878" s="17" t="str">
        <f>+VLOOKUP(A878,[1]Datos!A$2:H$2884,6,FALSE)</f>
        <v>31.12.2023</v>
      </c>
      <c r="P878" s="18">
        <f>+VLOOKUP(A878,[1]Datos!A$2:H$2884,7,FALSE)</f>
        <v>5425.0999999999995</v>
      </c>
      <c r="Q878" s="19">
        <f>+VLOOKUP(A878,[1]Datos!A$2:H$2884,8,FALSE)</f>
        <v>0</v>
      </c>
    </row>
    <row r="879" spans="1:19" ht="45" x14ac:dyDescent="0.25">
      <c r="A879" s="1" t="str">
        <f t="shared" si="40"/>
        <v>2020003050281Fortalecimiento institucional</v>
      </c>
      <c r="B879" s="5" t="s">
        <v>1285</v>
      </c>
      <c r="C879" s="21" t="s">
        <v>1299</v>
      </c>
      <c r="D879" s="20">
        <v>2020003050281</v>
      </c>
      <c r="E879" s="5" t="s">
        <v>1300</v>
      </c>
      <c r="F879" s="5" t="s">
        <v>1301</v>
      </c>
      <c r="G879" s="5" t="s">
        <v>229</v>
      </c>
      <c r="H879" s="1">
        <v>1</v>
      </c>
      <c r="I879" s="15">
        <f t="shared" si="42"/>
        <v>0.75</v>
      </c>
      <c r="J879" s="21" t="s">
        <v>27</v>
      </c>
      <c r="K879" s="21">
        <v>12</v>
      </c>
      <c r="L879" s="21" t="s">
        <v>28</v>
      </c>
      <c r="M879" s="16">
        <v>0.5</v>
      </c>
      <c r="N879" s="17" t="str">
        <f>+VLOOKUP(A879,[1]Datos!A$2:H$2884,5,FALSE)</f>
        <v>01.01.2023</v>
      </c>
      <c r="O879" s="17" t="str">
        <f>+VLOOKUP(A879,[1]Datos!A$2:H$2884,6,FALSE)</f>
        <v>31.12.2023</v>
      </c>
      <c r="P879" s="18">
        <f>+VLOOKUP(A879,[1]Datos!A$2:H$2884,7,FALSE)</f>
        <v>0.75</v>
      </c>
      <c r="Q879" s="19">
        <f>+VLOOKUP(A879,[1]Datos!A$2:H$2884,8,FALSE)</f>
        <v>0</v>
      </c>
    </row>
    <row r="880" spans="1:19" ht="45" x14ac:dyDescent="0.25">
      <c r="A880" s="1" t="str">
        <f t="shared" si="40"/>
        <v>2020003050281Fortalecimiento institucional</v>
      </c>
      <c r="B880" s="5" t="s">
        <v>1285</v>
      </c>
      <c r="C880" s="21" t="s">
        <v>1299</v>
      </c>
      <c r="D880" s="20">
        <v>2020003050281</v>
      </c>
      <c r="E880" s="5" t="s">
        <v>1300</v>
      </c>
      <c r="F880" s="5" t="s">
        <v>1301</v>
      </c>
      <c r="G880" s="5" t="s">
        <v>229</v>
      </c>
      <c r="H880" s="1">
        <v>1</v>
      </c>
      <c r="I880" s="15">
        <f t="shared" si="42"/>
        <v>0.75</v>
      </c>
      <c r="J880" s="21" t="s">
        <v>27</v>
      </c>
      <c r="K880" s="21">
        <v>12</v>
      </c>
      <c r="L880" s="21" t="s">
        <v>28</v>
      </c>
      <c r="M880" s="16">
        <v>0.5</v>
      </c>
      <c r="N880" s="17" t="str">
        <f>+VLOOKUP(A880,[1]Datos!A$2:H$2884,5,FALSE)</f>
        <v>01.01.2023</v>
      </c>
      <c r="O880" s="17" t="str">
        <f>+VLOOKUP(A880,[1]Datos!A$2:H$2884,6,FALSE)</f>
        <v>31.12.2023</v>
      </c>
      <c r="P880" s="18">
        <f>+VLOOKUP(A880,[1]Datos!A$2:H$2884,7,FALSE)</f>
        <v>0.75</v>
      </c>
      <c r="Q880" s="19">
        <f>+VLOOKUP(A880,[1]Datos!A$2:H$2884,8,FALSE)</f>
        <v>0</v>
      </c>
    </row>
    <row r="881" spans="1:19" ht="45" x14ac:dyDescent="0.25">
      <c r="A881" s="1" t="str">
        <f t="shared" si="40"/>
        <v>2020003050281Realizar intervención RVT</v>
      </c>
      <c r="B881" s="31" t="s">
        <v>1285</v>
      </c>
      <c r="C881" s="21" t="s">
        <v>1299</v>
      </c>
      <c r="D881" s="20">
        <v>2020003050281</v>
      </c>
      <c r="E881" s="5" t="s">
        <v>1300</v>
      </c>
      <c r="F881" s="5" t="s">
        <v>1301</v>
      </c>
      <c r="G881" s="5" t="s">
        <v>1304</v>
      </c>
      <c r="H881" s="1">
        <v>0</v>
      </c>
      <c r="I881" s="15" t="s">
        <v>71</v>
      </c>
      <c r="J881" s="21" t="s">
        <v>390</v>
      </c>
      <c r="K881" s="21">
        <v>12</v>
      </c>
      <c r="L881" s="21" t="s">
        <v>28</v>
      </c>
      <c r="M881" s="16">
        <v>0</v>
      </c>
      <c r="N881" s="17" t="str">
        <f>+VLOOKUP(A881,[1]Datos!A$2:H$2884,5,FALSE)</f>
        <v>01.01.2023</v>
      </c>
      <c r="O881" s="17" t="str">
        <f>+VLOOKUP(A881,[1]Datos!A$2:H$2884,6,FALSE)</f>
        <v>31.12.2023</v>
      </c>
      <c r="P881" s="18">
        <f>+VLOOKUP(A881,[1]Datos!A$2:H$2884,7,FALSE)</f>
        <v>0</v>
      </c>
      <c r="Q881" s="19">
        <f>+VLOOKUP(A881,[1]Datos!A$2:H$2884,8,FALSE)</f>
        <v>0</v>
      </c>
    </row>
    <row r="882" spans="1:19" ht="45" x14ac:dyDescent="0.25">
      <c r="A882" s="1" t="str">
        <f t="shared" si="40"/>
        <v>2020003050281Admón y mtto peajes</v>
      </c>
      <c r="B882" s="5" t="s">
        <v>1285</v>
      </c>
      <c r="C882" s="21" t="s">
        <v>1299</v>
      </c>
      <c r="D882" s="20">
        <v>2020003050281</v>
      </c>
      <c r="E882" s="21" t="s">
        <v>1300</v>
      </c>
      <c r="F882" s="21" t="s">
        <v>1301</v>
      </c>
      <c r="G882" s="21" t="s">
        <v>1305</v>
      </c>
      <c r="H882" s="1">
        <v>1</v>
      </c>
      <c r="I882" s="15">
        <f t="shared" ref="I882:I894" si="43">+P882/H882</f>
        <v>0.75</v>
      </c>
      <c r="J882" s="21" t="s">
        <v>27</v>
      </c>
      <c r="K882" s="21">
        <v>12</v>
      </c>
      <c r="L882" s="21" t="s">
        <v>28</v>
      </c>
      <c r="M882" s="16">
        <v>0.5</v>
      </c>
      <c r="N882" s="17" t="str">
        <f>+VLOOKUP(A882,[1]Datos!A$2:H$2884,5,FALSE)</f>
        <v>01.01.2023</v>
      </c>
      <c r="O882" s="17" t="str">
        <f>+VLOOKUP(A882,[1]Datos!A$2:H$2884,6,FALSE)</f>
        <v>31.12.2023</v>
      </c>
      <c r="P882" s="18">
        <f>+VLOOKUP(A882,[1]Datos!A$2:H$2884,7,FALSE)</f>
        <v>0.75</v>
      </c>
      <c r="Q882" s="19">
        <f>+VLOOKUP(A882,[1]Datos!A$2:H$2884,8,FALSE)</f>
        <v>0</v>
      </c>
    </row>
    <row r="883" spans="1:19" ht="45" x14ac:dyDescent="0.25">
      <c r="A883" s="1" t="str">
        <f t="shared" si="40"/>
        <v>2020003050281Equipos informáticos de apoyo</v>
      </c>
      <c r="B883" s="1" t="s">
        <v>1285</v>
      </c>
      <c r="C883" s="21" t="s">
        <v>1299</v>
      </c>
      <c r="D883" s="20">
        <v>2020003050281</v>
      </c>
      <c r="E883" s="5" t="s">
        <v>1300</v>
      </c>
      <c r="F883" s="1" t="s">
        <v>1301</v>
      </c>
      <c r="G883" s="16" t="s">
        <v>1306</v>
      </c>
      <c r="H883" s="1">
        <v>68</v>
      </c>
      <c r="I883" s="15">
        <f t="shared" si="43"/>
        <v>0</v>
      </c>
      <c r="J883" s="1" t="s">
        <v>27</v>
      </c>
      <c r="K883" s="1">
        <v>7</v>
      </c>
      <c r="L883" s="1" t="s">
        <v>1307</v>
      </c>
      <c r="M883" s="16">
        <v>0</v>
      </c>
      <c r="N883" s="17" t="str">
        <f>+VLOOKUP(A883,[1]Datos!A$2:H$2884,5,FALSE)</f>
        <v>01.01.2023</v>
      </c>
      <c r="O883" s="17" t="str">
        <f>+VLOOKUP(A883,[1]Datos!A$2:H$2884,6,FALSE)</f>
        <v>31.12.2023</v>
      </c>
      <c r="P883" s="18">
        <f>+VLOOKUP(A883,[1]Datos!A$2:H$2884,7,FALSE)</f>
        <v>0</v>
      </c>
      <c r="Q883" s="19">
        <f>+VLOOKUP(A883,[1]Datos!A$2:H$2884,8,FALSE)</f>
        <v>0</v>
      </c>
    </row>
    <row r="884" spans="1:19" ht="45" x14ac:dyDescent="0.25">
      <c r="A884" s="1" t="str">
        <f t="shared" si="40"/>
        <v>2020003050282Realizar mantenimiento RVM</v>
      </c>
      <c r="B884" s="31" t="s">
        <v>1285</v>
      </c>
      <c r="C884" s="21" t="s">
        <v>1299</v>
      </c>
      <c r="D884" s="20">
        <v>2020003050282</v>
      </c>
      <c r="E884" s="5" t="s">
        <v>1308</v>
      </c>
      <c r="F884" s="5" t="s">
        <v>1309</v>
      </c>
      <c r="G884" s="5" t="s">
        <v>1310</v>
      </c>
      <c r="H884" s="1">
        <v>4</v>
      </c>
      <c r="I884" s="15">
        <f t="shared" si="43"/>
        <v>0</v>
      </c>
      <c r="J884" s="21" t="s">
        <v>27</v>
      </c>
      <c r="K884" s="21">
        <v>12</v>
      </c>
      <c r="L884" s="21" t="s">
        <v>28</v>
      </c>
      <c r="M884" s="16">
        <v>0</v>
      </c>
      <c r="N884" s="17" t="str">
        <f>+VLOOKUP(A884,[1]Datos!A$2:H$2884,5,FALSE)</f>
        <v>01.01.2023</v>
      </c>
      <c r="O884" s="17" t="str">
        <f>+VLOOKUP(A884,[1]Datos!A$2:H$2884,6,FALSE)</f>
        <v>31.12.2023</v>
      </c>
      <c r="P884" s="18">
        <f>+VLOOKUP(A884,[1]Datos!A$2:H$2884,7,FALSE)</f>
        <v>0</v>
      </c>
      <c r="Q884" s="19">
        <f>+VLOOKUP(A884,[1]Datos!A$2:H$2884,8,FALSE)</f>
        <v>0</v>
      </c>
      <c r="R884" s="36">
        <v>6722822811</v>
      </c>
      <c r="S884" s="36">
        <v>1445320260</v>
      </c>
    </row>
    <row r="885" spans="1:19" ht="45" x14ac:dyDescent="0.25">
      <c r="A885" s="1" t="str">
        <f t="shared" si="40"/>
        <v>2020003050282Realizar construcción RVM</v>
      </c>
      <c r="B885" s="31" t="s">
        <v>1285</v>
      </c>
      <c r="C885" s="21" t="s">
        <v>1299</v>
      </c>
      <c r="D885" s="20">
        <v>2020003050282</v>
      </c>
      <c r="E885" s="5" t="s">
        <v>1308</v>
      </c>
      <c r="F885" s="5" t="s">
        <v>1309</v>
      </c>
      <c r="G885" s="5" t="s">
        <v>1311</v>
      </c>
      <c r="H885" s="1">
        <v>9</v>
      </c>
      <c r="I885" s="15">
        <f t="shared" si="43"/>
        <v>0</v>
      </c>
      <c r="J885" s="21" t="s">
        <v>27</v>
      </c>
      <c r="K885" s="21">
        <v>12</v>
      </c>
      <c r="L885" s="21" t="s">
        <v>28</v>
      </c>
      <c r="M885" s="16">
        <v>0</v>
      </c>
      <c r="N885" s="17" t="str">
        <f>+VLOOKUP(A885,[1]Datos!A$2:H$2884,5,FALSE)</f>
        <v>01.01.2023</v>
      </c>
      <c r="O885" s="17" t="str">
        <f>+VLOOKUP(A885,[1]Datos!A$2:H$2884,6,FALSE)</f>
        <v>31.12.2023</v>
      </c>
      <c r="P885" s="18">
        <f>+VLOOKUP(A885,[1]Datos!A$2:H$2884,7,FALSE)</f>
        <v>0</v>
      </c>
      <c r="Q885" s="19">
        <f>+VLOOKUP(A885,[1]Datos!A$2:H$2884,8,FALSE)</f>
        <v>0</v>
      </c>
    </row>
    <row r="886" spans="1:19" ht="45" x14ac:dyDescent="0.25">
      <c r="A886" s="1" t="str">
        <f t="shared" si="40"/>
        <v>2020003050282Realizar mantenimiento RVD</v>
      </c>
      <c r="B886" s="5" t="s">
        <v>1285</v>
      </c>
      <c r="C886" s="21" t="s">
        <v>1299</v>
      </c>
      <c r="D886" s="20">
        <v>2020003050282</v>
      </c>
      <c r="E886" s="5" t="s">
        <v>1308</v>
      </c>
      <c r="F886" s="5" t="s">
        <v>1309</v>
      </c>
      <c r="G886" s="5" t="s">
        <v>1312</v>
      </c>
      <c r="H886" s="1">
        <v>5</v>
      </c>
      <c r="I886" s="15">
        <f t="shared" si="43"/>
        <v>22.4</v>
      </c>
      <c r="J886" s="21" t="s">
        <v>27</v>
      </c>
      <c r="K886" s="21">
        <v>12</v>
      </c>
      <c r="L886" s="21" t="s">
        <v>28</v>
      </c>
      <c r="M886" s="16">
        <v>93</v>
      </c>
      <c r="N886" s="17" t="str">
        <f>+VLOOKUP(A886,[1]Datos!A$2:H$2884,5,FALSE)</f>
        <v>01.01.2023</v>
      </c>
      <c r="O886" s="17" t="str">
        <f>+VLOOKUP(A886,[1]Datos!A$2:H$2884,6,FALSE)</f>
        <v>31.12.2023</v>
      </c>
      <c r="P886" s="18">
        <f>+VLOOKUP(A886,[1]Datos!A$2:H$2884,7,FALSE)</f>
        <v>112</v>
      </c>
      <c r="Q886" s="19">
        <f>+VLOOKUP(A886,[1]Datos!A$2:H$2884,8,FALSE)</f>
        <v>0</v>
      </c>
    </row>
    <row r="887" spans="1:19" ht="45" x14ac:dyDescent="0.25">
      <c r="A887" s="1" t="str">
        <f t="shared" si="40"/>
        <v>2020003050282Realizar construcción RVD</v>
      </c>
      <c r="B887" s="5" t="s">
        <v>1285</v>
      </c>
      <c r="C887" s="21" t="s">
        <v>1299</v>
      </c>
      <c r="D887" s="20">
        <v>2020003050282</v>
      </c>
      <c r="E887" s="5" t="s">
        <v>1308</v>
      </c>
      <c r="F887" s="5" t="s">
        <v>1309</v>
      </c>
      <c r="G887" s="5" t="s">
        <v>1313</v>
      </c>
      <c r="H887" s="1">
        <v>1</v>
      </c>
      <c r="I887" s="15">
        <f t="shared" si="43"/>
        <v>0</v>
      </c>
      <c r="J887" s="21" t="s">
        <v>27</v>
      </c>
      <c r="K887" s="21">
        <v>12</v>
      </c>
      <c r="L887" s="21" t="s">
        <v>28</v>
      </c>
      <c r="M887" s="16">
        <v>0</v>
      </c>
      <c r="N887" s="17" t="str">
        <f>+VLOOKUP(A887,[1]Datos!A$2:H$2884,5,FALSE)</f>
        <v>01.01.2023</v>
      </c>
      <c r="O887" s="17" t="str">
        <f>+VLOOKUP(A887,[1]Datos!A$2:H$2884,6,FALSE)</f>
        <v>31.12.2023</v>
      </c>
      <c r="P887" s="18">
        <f>+VLOOKUP(A887,[1]Datos!A$2:H$2884,7,FALSE)</f>
        <v>0</v>
      </c>
      <c r="Q887" s="19">
        <f>+VLOOKUP(A887,[1]Datos!A$2:H$2884,8,FALSE)</f>
        <v>0</v>
      </c>
    </row>
    <row r="888" spans="1:19" ht="60" x14ac:dyDescent="0.25">
      <c r="A888" s="1" t="str">
        <f t="shared" si="40"/>
        <v>2020003050283Realizar intervención y mejoram</v>
      </c>
      <c r="B888" s="5" t="s">
        <v>1285</v>
      </c>
      <c r="C888" s="21" t="s">
        <v>1314</v>
      </c>
      <c r="D888" s="20">
        <v>2020003050283</v>
      </c>
      <c r="E888" s="5" t="s">
        <v>1315</v>
      </c>
      <c r="F888" s="5" t="s">
        <v>1316</v>
      </c>
      <c r="G888" s="5" t="s">
        <v>1317</v>
      </c>
      <c r="H888" s="1">
        <v>2570</v>
      </c>
      <c r="I888" s="15">
        <f t="shared" si="43"/>
        <v>0.32293774319066149</v>
      </c>
      <c r="J888" s="21" t="s">
        <v>390</v>
      </c>
      <c r="K888" s="21">
        <v>12</v>
      </c>
      <c r="L888" s="21" t="s">
        <v>28</v>
      </c>
      <c r="M888" s="16">
        <v>829.95</v>
      </c>
      <c r="N888" s="17" t="str">
        <f>+VLOOKUP(A888,[1]Datos!A$2:H$2884,5,FALSE)</f>
        <v>01.01.2023</v>
      </c>
      <c r="O888" s="17" t="str">
        <f>+VLOOKUP(A888,[1]Datos!A$2:H$2884,6,FALSE)</f>
        <v>31.12.2023</v>
      </c>
      <c r="P888" s="18">
        <f>+VLOOKUP(A888,[1]Datos!A$2:H$2884,7,FALSE)</f>
        <v>829.95</v>
      </c>
      <c r="Q888" s="19">
        <f>+VLOOKUP(A888,[1]Datos!A$2:H$2884,8,FALSE)</f>
        <v>0</v>
      </c>
      <c r="R888" s="36">
        <v>7100000000</v>
      </c>
      <c r="S888" s="36">
        <v>3747312302</v>
      </c>
    </row>
    <row r="889" spans="1:19" ht="45" x14ac:dyDescent="0.25">
      <c r="A889" s="1" t="str">
        <f t="shared" si="40"/>
        <v>2020003050284Pavimentar vías departamentales</v>
      </c>
      <c r="B889" s="5" t="s">
        <v>1285</v>
      </c>
      <c r="C889" s="21" t="s">
        <v>1318</v>
      </c>
      <c r="D889" s="20">
        <v>2020003050284</v>
      </c>
      <c r="E889" s="5" t="s">
        <v>1319</v>
      </c>
      <c r="F889" s="5" t="s">
        <v>1320</v>
      </c>
      <c r="G889" s="5" t="s">
        <v>1321</v>
      </c>
      <c r="H889" s="1">
        <v>169</v>
      </c>
      <c r="I889" s="15">
        <f t="shared" si="43"/>
        <v>0.36762721893491129</v>
      </c>
      <c r="J889" s="21" t="s">
        <v>390</v>
      </c>
      <c r="K889" s="21">
        <v>12</v>
      </c>
      <c r="L889" s="21" t="s">
        <v>28</v>
      </c>
      <c r="M889" s="16">
        <v>28.342999999999996</v>
      </c>
      <c r="N889" s="17" t="str">
        <f>+VLOOKUP(A889,[1]Datos!A$2:H$2884,5,FALSE)</f>
        <v>01.01.2023</v>
      </c>
      <c r="O889" s="17" t="str">
        <f>+VLOOKUP(A889,[1]Datos!A$2:H$2884,6,FALSE)</f>
        <v>31.12.2023</v>
      </c>
      <c r="P889" s="18">
        <f>+VLOOKUP(A889,[1]Datos!A$2:H$2884,7,FALSE)</f>
        <v>62.129000000000005</v>
      </c>
      <c r="Q889" s="19">
        <f>+VLOOKUP(A889,[1]Datos!A$2:H$2884,8,FALSE)</f>
        <v>0</v>
      </c>
      <c r="R889" s="36">
        <v>191872330930</v>
      </c>
      <c r="S889" s="36">
        <v>44649840765</v>
      </c>
    </row>
    <row r="890" spans="1:19" ht="45" x14ac:dyDescent="0.25">
      <c r="A890" s="1" t="str">
        <f t="shared" si="40"/>
        <v>2020003050284Equipos informáticos de apoyo</v>
      </c>
      <c r="B890" s="1" t="s">
        <v>1285</v>
      </c>
      <c r="C890" s="21" t="s">
        <v>1318</v>
      </c>
      <c r="D890" s="20">
        <v>2020003050284</v>
      </c>
      <c r="E890" s="5" t="s">
        <v>1319</v>
      </c>
      <c r="F890" s="1" t="s">
        <v>1320</v>
      </c>
      <c r="G890" s="16" t="s">
        <v>1306</v>
      </c>
      <c r="H890" s="1">
        <v>4</v>
      </c>
      <c r="I890" s="15">
        <f t="shared" si="43"/>
        <v>0</v>
      </c>
      <c r="J890" s="1" t="s">
        <v>27</v>
      </c>
      <c r="K890" s="1">
        <v>7</v>
      </c>
      <c r="L890" s="1" t="s">
        <v>1307</v>
      </c>
      <c r="M890" s="16">
        <v>0</v>
      </c>
      <c r="N890" s="17" t="str">
        <f>+VLOOKUP(A890,[1]Datos!A$2:H$2884,5,FALSE)</f>
        <v>01.01.2023</v>
      </c>
      <c r="O890" s="17" t="str">
        <f>+VLOOKUP(A890,[1]Datos!A$2:H$2884,6,FALSE)</f>
        <v>31.12.2023</v>
      </c>
      <c r="P890" s="18">
        <f>+VLOOKUP(A890,[1]Datos!A$2:H$2884,7,FALSE)</f>
        <v>0</v>
      </c>
      <c r="Q890" s="19">
        <f>+VLOOKUP(A890,[1]Datos!A$2:H$2884,8,FALSE)</f>
        <v>0</v>
      </c>
    </row>
    <row r="891" spans="1:19" ht="45" x14ac:dyDescent="0.25">
      <c r="A891" s="1" t="str">
        <f t="shared" si="40"/>
        <v>2020003050284Fortalecimiento institucional</v>
      </c>
      <c r="B891" s="1" t="s">
        <v>1285</v>
      </c>
      <c r="C891" s="21" t="s">
        <v>1318</v>
      </c>
      <c r="D891" s="20">
        <v>2020003050284</v>
      </c>
      <c r="E891" s="5" t="s">
        <v>1319</v>
      </c>
      <c r="F891" s="1" t="s">
        <v>1320</v>
      </c>
      <c r="G891" s="16" t="s">
        <v>229</v>
      </c>
      <c r="H891" s="1">
        <v>1</v>
      </c>
      <c r="I891" s="15">
        <f t="shared" si="43"/>
        <v>0.75</v>
      </c>
      <c r="J891" s="1" t="s">
        <v>27</v>
      </c>
      <c r="K891" s="1">
        <v>8</v>
      </c>
      <c r="L891" s="1" t="s">
        <v>888</v>
      </c>
      <c r="M891" s="16">
        <v>0.5</v>
      </c>
      <c r="N891" s="17" t="str">
        <f>+VLOOKUP(A891,[1]Datos!A$2:H$2884,5,FALSE)</f>
        <v>01.01.2023</v>
      </c>
      <c r="O891" s="17" t="str">
        <f>+VLOOKUP(A891,[1]Datos!A$2:H$2884,6,FALSE)</f>
        <v>31.12.2023</v>
      </c>
      <c r="P891" s="18">
        <f>+VLOOKUP(A891,[1]Datos!A$2:H$2884,7,FALSE)</f>
        <v>0.75</v>
      </c>
      <c r="Q891" s="19">
        <f>+VLOOKUP(A891,[1]Datos!A$2:H$2884,8,FALSE)</f>
        <v>0</v>
      </c>
    </row>
    <row r="892" spans="1:19" ht="60" x14ac:dyDescent="0.25">
      <c r="A892" s="1" t="str">
        <f t="shared" si="40"/>
        <v>2020003050285Pagar adquisición gestión predi</v>
      </c>
      <c r="B892" s="5" t="s">
        <v>1285</v>
      </c>
      <c r="C892" s="21" t="s">
        <v>1299</v>
      </c>
      <c r="D892" s="20">
        <v>2020003050285</v>
      </c>
      <c r="E892" s="5" t="s">
        <v>1322</v>
      </c>
      <c r="F892" s="5" t="s">
        <v>1323</v>
      </c>
      <c r="G892" s="5" t="s">
        <v>1324</v>
      </c>
      <c r="H892" s="1">
        <v>1</v>
      </c>
      <c r="I892" s="15">
        <f t="shared" si="43"/>
        <v>0.75</v>
      </c>
      <c r="J892" s="21" t="s">
        <v>27</v>
      </c>
      <c r="K892" s="21">
        <v>12</v>
      </c>
      <c r="L892" s="21" t="s">
        <v>28</v>
      </c>
      <c r="M892" s="16">
        <v>0.5</v>
      </c>
      <c r="N892" s="17" t="str">
        <f>+VLOOKUP(A892,[1]Datos!A$2:H$2884,5,FALSE)</f>
        <v>01.01.2023</v>
      </c>
      <c r="O892" s="17" t="str">
        <f>+VLOOKUP(A892,[1]Datos!A$2:H$2884,6,FALSE)</f>
        <v>31.12.2023</v>
      </c>
      <c r="P892" s="18">
        <f>+VLOOKUP(A892,[1]Datos!A$2:H$2884,7,FALSE)</f>
        <v>0.75</v>
      </c>
      <c r="Q892" s="19">
        <f>+VLOOKUP(A892,[1]Datos!A$2:H$2884,8,FALSE)</f>
        <v>0</v>
      </c>
      <c r="R892" s="36">
        <v>3257946647</v>
      </c>
      <c r="S892" s="36">
        <v>367480441</v>
      </c>
    </row>
    <row r="893" spans="1:19" ht="45" x14ac:dyDescent="0.25">
      <c r="A893" s="1" t="str">
        <f t="shared" si="40"/>
        <v>2020003050286Construir ciclo-infraestructura</v>
      </c>
      <c r="B893" s="5" t="s">
        <v>1285</v>
      </c>
      <c r="C893" s="21" t="s">
        <v>1325</v>
      </c>
      <c r="D893" s="20">
        <v>2020003050286</v>
      </c>
      <c r="E893" s="5" t="s">
        <v>1326</v>
      </c>
      <c r="F893" s="5" t="s">
        <v>1327</v>
      </c>
      <c r="G893" s="5" t="s">
        <v>1328</v>
      </c>
      <c r="H893" s="1">
        <v>2500</v>
      </c>
      <c r="I893" s="15">
        <f t="shared" si="43"/>
        <v>1.7713200000000002E-2</v>
      </c>
      <c r="J893" s="21" t="s">
        <v>873</v>
      </c>
      <c r="K893" s="21">
        <v>12</v>
      </c>
      <c r="L893" s="21" t="s">
        <v>28</v>
      </c>
      <c r="M893" s="16">
        <v>2.6830000000000034</v>
      </c>
      <c r="N893" s="17" t="str">
        <f>+VLOOKUP(A893,[1]Datos!A$2:H$2884,5,FALSE)</f>
        <v>01.01.2023</v>
      </c>
      <c r="O893" s="17" t="str">
        <f>+VLOOKUP(A893,[1]Datos!A$2:H$2884,6,FALSE)</f>
        <v>31.12.2023</v>
      </c>
      <c r="P893" s="18">
        <f>+VLOOKUP(A893,[1]Datos!A$2:H$2884,7,FALSE)</f>
        <v>44.283000000000001</v>
      </c>
      <c r="Q893" s="19">
        <f>+VLOOKUP(A893,[1]Datos!A$2:H$2884,8,FALSE)</f>
        <v>0</v>
      </c>
      <c r="R893" s="36">
        <v>2936284815</v>
      </c>
      <c r="S893" s="36">
        <v>2936284815</v>
      </c>
    </row>
    <row r="894" spans="1:19" ht="60" x14ac:dyDescent="0.25">
      <c r="A894" s="1" t="str">
        <f t="shared" si="40"/>
        <v>2020003050287Realizar estudios y diseños</v>
      </c>
      <c r="B894" s="5" t="s">
        <v>1285</v>
      </c>
      <c r="C894" s="21" t="s">
        <v>1329</v>
      </c>
      <c r="D894" s="20">
        <v>2020003050287</v>
      </c>
      <c r="E894" s="5" t="s">
        <v>1330</v>
      </c>
      <c r="F894" s="5" t="s">
        <v>1331</v>
      </c>
      <c r="G894" s="5" t="s">
        <v>1332</v>
      </c>
      <c r="H894" s="1">
        <v>1</v>
      </c>
      <c r="I894" s="15">
        <f t="shared" si="43"/>
        <v>4</v>
      </c>
      <c r="J894" s="21" t="s">
        <v>27</v>
      </c>
      <c r="K894" s="21">
        <v>12</v>
      </c>
      <c r="L894" s="21" t="s">
        <v>28</v>
      </c>
      <c r="M894" s="16">
        <v>4</v>
      </c>
      <c r="N894" s="17" t="str">
        <f>+VLOOKUP(A894,[1]Datos!A$2:H$2884,5,FALSE)</f>
        <v>01.01.2023</v>
      </c>
      <c r="O894" s="17" t="str">
        <f>+VLOOKUP(A894,[1]Datos!A$2:H$2884,6,FALSE)</f>
        <v>31.12.2023</v>
      </c>
      <c r="P894" s="18">
        <f>+VLOOKUP(A894,[1]Datos!A$2:H$2884,7,FALSE)</f>
        <v>4</v>
      </c>
      <c r="Q894" s="19">
        <f>+VLOOKUP(A894,[1]Datos!A$2:H$2884,8,FALSE)</f>
        <v>0</v>
      </c>
      <c r="R894" s="36">
        <v>500000000</v>
      </c>
      <c r="S894" s="36">
        <v>0</v>
      </c>
    </row>
    <row r="895" spans="1:19" ht="60" x14ac:dyDescent="0.25">
      <c r="A895" s="1" t="str">
        <f t="shared" si="40"/>
        <v>2020003050287Estimar beneficios</v>
      </c>
      <c r="B895" s="5" t="s">
        <v>1285</v>
      </c>
      <c r="C895" s="21" t="s">
        <v>1329</v>
      </c>
      <c r="D895" s="20">
        <v>2020003050287</v>
      </c>
      <c r="E895" s="5" t="s">
        <v>1330</v>
      </c>
      <c r="F895" s="5" t="s">
        <v>1331</v>
      </c>
      <c r="G895" s="5" t="s">
        <v>1333</v>
      </c>
      <c r="H895" s="1">
        <v>0</v>
      </c>
      <c r="I895" s="15" t="s">
        <v>71</v>
      </c>
      <c r="J895" s="21" t="s">
        <v>105</v>
      </c>
      <c r="K895" s="21">
        <v>12</v>
      </c>
      <c r="L895" s="21" t="s">
        <v>28</v>
      </c>
      <c r="M895" s="16">
        <v>0</v>
      </c>
      <c r="N895" s="17" t="str">
        <f>+VLOOKUP(A895,[1]Datos!A$2:H$2884,5,FALSE)</f>
        <v>01.01.2023</v>
      </c>
      <c r="O895" s="17" t="str">
        <f>+VLOOKUP(A895,[1]Datos!A$2:H$2884,6,FALSE)</f>
        <v>31.12.2023</v>
      </c>
      <c r="P895" s="18">
        <f>+VLOOKUP(A895,[1]Datos!A$2:H$2884,7,FALSE)</f>
        <v>0</v>
      </c>
      <c r="Q895" s="19">
        <f>+VLOOKUP(A895,[1]Datos!A$2:H$2884,8,FALSE)</f>
        <v>0</v>
      </c>
    </row>
    <row r="896" spans="1:19" ht="60" x14ac:dyDescent="0.25">
      <c r="A896" s="1" t="str">
        <f t="shared" si="40"/>
        <v>2020003050287Estimar capacidad de pago</v>
      </c>
      <c r="B896" s="5" t="s">
        <v>1285</v>
      </c>
      <c r="C896" s="21" t="s">
        <v>1329</v>
      </c>
      <c r="D896" s="20">
        <v>2020003050287</v>
      </c>
      <c r="E896" s="5" t="s">
        <v>1330</v>
      </c>
      <c r="F896" s="5" t="s">
        <v>1331</v>
      </c>
      <c r="G896" s="5" t="s">
        <v>1334</v>
      </c>
      <c r="H896" s="1">
        <v>0</v>
      </c>
      <c r="I896" s="15" t="s">
        <v>71</v>
      </c>
      <c r="J896" s="21" t="s">
        <v>105</v>
      </c>
      <c r="K896" s="21">
        <v>12</v>
      </c>
      <c r="L896" s="21" t="s">
        <v>28</v>
      </c>
      <c r="M896" s="16">
        <v>0</v>
      </c>
      <c r="N896" s="17" t="str">
        <f>+VLOOKUP(A896,[1]Datos!A$2:H$2884,5,FALSE)</f>
        <v>01.01.2023</v>
      </c>
      <c r="O896" s="17" t="str">
        <f>+VLOOKUP(A896,[1]Datos!A$2:H$2884,6,FALSE)</f>
        <v>31.12.2023</v>
      </c>
      <c r="P896" s="18">
        <f>+VLOOKUP(A896,[1]Datos!A$2:H$2884,7,FALSE)</f>
        <v>0</v>
      </c>
      <c r="Q896" s="19">
        <f>+VLOOKUP(A896,[1]Datos!A$2:H$2884,8,FALSE)</f>
        <v>0</v>
      </c>
    </row>
    <row r="897" spans="1:19" ht="60" x14ac:dyDescent="0.25">
      <c r="A897" s="1" t="str">
        <f t="shared" si="40"/>
        <v>2020003050287Delimitar zona y definir obra</v>
      </c>
      <c r="B897" s="5" t="s">
        <v>1285</v>
      </c>
      <c r="C897" s="21" t="s">
        <v>1329</v>
      </c>
      <c r="D897" s="20">
        <v>2020003050287</v>
      </c>
      <c r="E897" s="5" t="s">
        <v>1330</v>
      </c>
      <c r="F897" s="5" t="s">
        <v>1331</v>
      </c>
      <c r="G897" s="5" t="s">
        <v>1335</v>
      </c>
      <c r="H897" s="1">
        <v>0</v>
      </c>
      <c r="I897" s="15" t="s">
        <v>71</v>
      </c>
      <c r="J897" s="21" t="s">
        <v>105</v>
      </c>
      <c r="K897" s="21">
        <v>12</v>
      </c>
      <c r="L897" s="21" t="s">
        <v>28</v>
      </c>
      <c r="M897" s="16">
        <v>0</v>
      </c>
      <c r="N897" s="17" t="str">
        <f>+VLOOKUP(A897,[1]Datos!A$2:H$2884,5,FALSE)</f>
        <v>01.01.2023</v>
      </c>
      <c r="O897" s="17" t="str">
        <f>+VLOOKUP(A897,[1]Datos!A$2:H$2884,6,FALSE)</f>
        <v>31.12.2023</v>
      </c>
      <c r="P897" s="18">
        <f>+VLOOKUP(A897,[1]Datos!A$2:H$2884,7,FALSE)</f>
        <v>0</v>
      </c>
      <c r="Q897" s="19">
        <f>+VLOOKUP(A897,[1]Datos!A$2:H$2884,8,FALSE)</f>
        <v>0</v>
      </c>
    </row>
    <row r="898" spans="1:19" ht="60" x14ac:dyDescent="0.25">
      <c r="A898" s="1" t="str">
        <f t="shared" si="40"/>
        <v>2020003050287Calcular gravamen predio propio</v>
      </c>
      <c r="B898" s="5" t="s">
        <v>1285</v>
      </c>
      <c r="C898" s="21" t="s">
        <v>1329</v>
      </c>
      <c r="D898" s="20">
        <v>2020003050287</v>
      </c>
      <c r="E898" s="5" t="s">
        <v>1330</v>
      </c>
      <c r="F898" s="5" t="s">
        <v>1331</v>
      </c>
      <c r="G898" s="5" t="s">
        <v>1336</v>
      </c>
      <c r="H898" s="1">
        <v>0</v>
      </c>
      <c r="I898" s="15" t="s">
        <v>71</v>
      </c>
      <c r="J898" s="21" t="s">
        <v>105</v>
      </c>
      <c r="K898" s="21">
        <v>12</v>
      </c>
      <c r="L898" s="21" t="s">
        <v>28</v>
      </c>
      <c r="M898" s="16">
        <v>0</v>
      </c>
      <c r="N898" s="17" t="str">
        <f>+VLOOKUP(A898,[1]Datos!A$2:H$2884,5,FALSE)</f>
        <v>01.01.2023</v>
      </c>
      <c r="O898" s="17" t="str">
        <f>+VLOOKUP(A898,[1]Datos!A$2:H$2884,6,FALSE)</f>
        <v>31.12.2023</v>
      </c>
      <c r="P898" s="18">
        <f>+VLOOKUP(A898,[1]Datos!A$2:H$2884,7,FALSE)</f>
        <v>0</v>
      </c>
      <c r="Q898" s="19">
        <f>+VLOOKUP(A898,[1]Datos!A$2:H$2884,8,FALSE)</f>
        <v>0</v>
      </c>
    </row>
    <row r="899" spans="1:19" ht="60" x14ac:dyDescent="0.25">
      <c r="A899" s="1" t="str">
        <f t="shared" si="40"/>
        <v>2020003050287Censar predios y propietario</v>
      </c>
      <c r="B899" s="5" t="s">
        <v>1285</v>
      </c>
      <c r="C899" s="21" t="s">
        <v>1329</v>
      </c>
      <c r="D899" s="20">
        <v>2020003050287</v>
      </c>
      <c r="E899" s="5" t="s">
        <v>1330</v>
      </c>
      <c r="F899" s="5" t="s">
        <v>1331</v>
      </c>
      <c r="G899" s="5" t="s">
        <v>1337</v>
      </c>
      <c r="H899" s="1">
        <v>0</v>
      </c>
      <c r="I899" s="15" t="s">
        <v>71</v>
      </c>
      <c r="J899" s="21" t="s">
        <v>105</v>
      </c>
      <c r="K899" s="21">
        <v>12</v>
      </c>
      <c r="L899" s="21" t="s">
        <v>28</v>
      </c>
      <c r="M899" s="16">
        <v>0</v>
      </c>
      <c r="N899" s="17" t="str">
        <f>+VLOOKUP(A899,[1]Datos!A$2:H$2884,5,FALSE)</f>
        <v>01.01.2023</v>
      </c>
      <c r="O899" s="17" t="str">
        <f>+VLOOKUP(A899,[1]Datos!A$2:H$2884,6,FALSE)</f>
        <v>31.12.2023</v>
      </c>
      <c r="P899" s="18">
        <f>+VLOOKUP(A899,[1]Datos!A$2:H$2884,7,FALSE)</f>
        <v>0</v>
      </c>
      <c r="Q899" s="19">
        <f>+VLOOKUP(A899,[1]Datos!A$2:H$2884,8,FALSE)</f>
        <v>0</v>
      </c>
    </row>
    <row r="900" spans="1:19" ht="60" x14ac:dyDescent="0.25">
      <c r="A900" s="1" t="str">
        <f t="shared" si="40"/>
        <v>2020003050287Viabilizar obra delimitada</v>
      </c>
      <c r="B900" s="5" t="s">
        <v>1285</v>
      </c>
      <c r="C900" s="21" t="s">
        <v>1329</v>
      </c>
      <c r="D900" s="20">
        <v>2020003050287</v>
      </c>
      <c r="E900" s="5" t="s">
        <v>1330</v>
      </c>
      <c r="F900" s="5" t="s">
        <v>1331</v>
      </c>
      <c r="G900" s="5" t="s">
        <v>1338</v>
      </c>
      <c r="H900" s="1">
        <v>0</v>
      </c>
      <c r="I900" s="15" t="s">
        <v>71</v>
      </c>
      <c r="J900" s="21" t="s">
        <v>105</v>
      </c>
      <c r="K900" s="21">
        <v>12</v>
      </c>
      <c r="L900" s="21" t="s">
        <v>28</v>
      </c>
      <c r="M900" s="16">
        <v>0</v>
      </c>
      <c r="N900" s="17" t="str">
        <f>+VLOOKUP(A900,[1]Datos!A$2:H$2884,5,FALSE)</f>
        <v>01.01.2023</v>
      </c>
      <c r="O900" s="17" t="str">
        <f>+VLOOKUP(A900,[1]Datos!A$2:H$2884,6,FALSE)</f>
        <v>31.12.2023</v>
      </c>
      <c r="P900" s="18">
        <f>+VLOOKUP(A900,[1]Datos!A$2:H$2884,7,FALSE)</f>
        <v>0</v>
      </c>
      <c r="Q900" s="19">
        <f>+VLOOKUP(A900,[1]Datos!A$2:H$2884,8,FALSE)</f>
        <v>0</v>
      </c>
    </row>
    <row r="901" spans="1:19" ht="75" x14ac:dyDescent="0.25">
      <c r="A901" s="1" t="str">
        <f t="shared" si="40"/>
        <v>2020003050288Implementar sistemas de informa</v>
      </c>
      <c r="B901" s="5" t="s">
        <v>1285</v>
      </c>
      <c r="C901" s="21" t="s">
        <v>1329</v>
      </c>
      <c r="D901" s="20">
        <v>2020003050288</v>
      </c>
      <c r="E901" s="5" t="s">
        <v>1339</v>
      </c>
      <c r="F901" s="5" t="s">
        <v>1340</v>
      </c>
      <c r="G901" s="5" t="s">
        <v>1341</v>
      </c>
      <c r="H901" s="1">
        <v>1</v>
      </c>
      <c r="I901" s="15">
        <f t="shared" ref="I901:I964" si="44">+P901/H901</f>
        <v>1</v>
      </c>
      <c r="J901" s="21" t="s">
        <v>27</v>
      </c>
      <c r="K901" s="21">
        <v>12</v>
      </c>
      <c r="L901" s="21" t="s">
        <v>28</v>
      </c>
      <c r="M901" s="16">
        <v>0.95</v>
      </c>
      <c r="N901" s="17" t="str">
        <f>+VLOOKUP(A901,[1]Datos!A$2:H$2884,5,FALSE)</f>
        <v>01.01.2023</v>
      </c>
      <c r="O901" s="17" t="str">
        <f>+VLOOKUP(A901,[1]Datos!A$2:H$2884,6,FALSE)</f>
        <v>31.12.2023</v>
      </c>
      <c r="P901" s="18">
        <f>+VLOOKUP(A901,[1]Datos!A$2:H$2884,7,FALSE)</f>
        <v>1</v>
      </c>
      <c r="Q901" s="19">
        <f>+VLOOKUP(A901,[1]Datos!A$2:H$2884,8,FALSE)</f>
        <v>0</v>
      </c>
      <c r="R901" s="36">
        <v>800000000</v>
      </c>
      <c r="S901" s="36">
        <v>15000000</v>
      </c>
    </row>
    <row r="902" spans="1:19" ht="45" x14ac:dyDescent="0.25">
      <c r="A902" s="1" t="str">
        <f t="shared" si="40"/>
        <v>2020003050289Conservar la transitabilidad</v>
      </c>
      <c r="B902" s="31" t="s">
        <v>1285</v>
      </c>
      <c r="C902" s="21" t="s">
        <v>1299</v>
      </c>
      <c r="D902" s="20">
        <v>2020003050289</v>
      </c>
      <c r="E902" s="5" t="s">
        <v>1342</v>
      </c>
      <c r="F902" s="5" t="s">
        <v>1343</v>
      </c>
      <c r="G902" s="5" t="s">
        <v>1344</v>
      </c>
      <c r="H902" s="1">
        <v>4966</v>
      </c>
      <c r="I902" s="15">
        <f t="shared" si="44"/>
        <v>1.0924486508256142</v>
      </c>
      <c r="J902" s="21" t="s">
        <v>390</v>
      </c>
      <c r="K902" s="21">
        <v>12</v>
      </c>
      <c r="L902" s="21" t="s">
        <v>28</v>
      </c>
      <c r="M902" s="16">
        <v>4212</v>
      </c>
      <c r="N902" s="17" t="str">
        <f>+VLOOKUP(A902,[1]Datos!A$2:H$2884,5,FALSE)</f>
        <v>01.01.2023</v>
      </c>
      <c r="O902" s="17" t="str">
        <f>+VLOOKUP(A902,[1]Datos!A$2:H$2884,6,FALSE)</f>
        <v>31.12.2023</v>
      </c>
      <c r="P902" s="18">
        <f>+VLOOKUP(A902,[1]Datos!A$2:H$2884,7,FALSE)</f>
        <v>5425.0999999999995</v>
      </c>
      <c r="Q902" s="19">
        <f>+VLOOKUP(A902,[1]Datos!A$2:H$2884,8,FALSE)</f>
        <v>0</v>
      </c>
      <c r="R902" s="36">
        <v>20291573810</v>
      </c>
      <c r="S902" s="36">
        <v>16051108848</v>
      </c>
    </row>
    <row r="903" spans="1:19" ht="30" x14ac:dyDescent="0.25">
      <c r="A903" s="1" t="str">
        <f t="shared" ref="A903:A966" si="45">+CONCATENATE(D903,G903)</f>
        <v>2020003050290Realizar obras complementarias</v>
      </c>
      <c r="B903" s="5" t="s">
        <v>1285</v>
      </c>
      <c r="C903" s="21" t="s">
        <v>1345</v>
      </c>
      <c r="D903" s="20">
        <v>2020003050290</v>
      </c>
      <c r="E903" s="5" t="s">
        <v>1346</v>
      </c>
      <c r="F903" s="5" t="s">
        <v>1347</v>
      </c>
      <c r="G903" s="5" t="s">
        <v>1348</v>
      </c>
      <c r="H903" s="1">
        <v>1</v>
      </c>
      <c r="I903" s="15">
        <f t="shared" si="44"/>
        <v>2</v>
      </c>
      <c r="J903" s="21" t="s">
        <v>27</v>
      </c>
      <c r="K903" s="21">
        <v>12</v>
      </c>
      <c r="L903" s="21" t="s">
        <v>28</v>
      </c>
      <c r="M903" s="16">
        <v>0</v>
      </c>
      <c r="N903" s="17" t="str">
        <f>+VLOOKUP(A903,[1]Datos!A$2:H$2884,5,FALSE)</f>
        <v>01.01.2023</v>
      </c>
      <c r="O903" s="17" t="str">
        <f>+VLOOKUP(A903,[1]Datos!A$2:H$2884,6,FALSE)</f>
        <v>31.12.2023</v>
      </c>
      <c r="P903" s="18">
        <f>+VLOOKUP(A903,[1]Datos!A$2:H$2884,7,FALSE)</f>
        <v>2</v>
      </c>
      <c r="Q903" s="19">
        <f>+VLOOKUP(A903,[1]Datos!A$2:H$2884,8,FALSE)</f>
        <v>0</v>
      </c>
      <c r="R903" s="36">
        <v>2719651693</v>
      </c>
      <c r="S903" s="36">
        <v>2719651693</v>
      </c>
    </row>
    <row r="904" spans="1:19" ht="45" x14ac:dyDescent="0.25">
      <c r="A904" s="1" t="str">
        <f t="shared" si="45"/>
        <v>2020003050330Intervenir vías conexión Norte</v>
      </c>
      <c r="B904" s="5" t="s">
        <v>1285</v>
      </c>
      <c r="C904" s="21" t="s">
        <v>1349</v>
      </c>
      <c r="D904" s="20">
        <v>2020003050330</v>
      </c>
      <c r="E904" s="5" t="s">
        <v>1350</v>
      </c>
      <c r="F904" s="5" t="s">
        <v>1351</v>
      </c>
      <c r="G904" s="5" t="s">
        <v>1352</v>
      </c>
      <c r="H904" s="1">
        <v>126</v>
      </c>
      <c r="I904" s="15">
        <f t="shared" si="44"/>
        <v>0</v>
      </c>
      <c r="J904" s="21" t="s">
        <v>390</v>
      </c>
      <c r="K904" s="21">
        <v>12</v>
      </c>
      <c r="L904" s="21" t="s">
        <v>28</v>
      </c>
      <c r="M904" s="16">
        <v>0</v>
      </c>
      <c r="N904" s="17" t="str">
        <f>+VLOOKUP(A904,[1]Datos!A$2:H$2884,5,FALSE)</f>
        <v>01.01.2023</v>
      </c>
      <c r="O904" s="17" t="str">
        <f>+VLOOKUP(A904,[1]Datos!A$2:H$2884,6,FALSE)</f>
        <v>31.12.2023</v>
      </c>
      <c r="P904" s="18">
        <f>+VLOOKUP(A904,[1]Datos!A$2:H$2884,7,FALSE)</f>
        <v>0</v>
      </c>
      <c r="Q904" s="19">
        <f>+VLOOKUP(A904,[1]Datos!A$2:H$2884,8,FALSE)</f>
        <v>0</v>
      </c>
      <c r="R904" s="36">
        <v>5000000000</v>
      </c>
      <c r="S904" s="36">
        <v>0</v>
      </c>
    </row>
    <row r="905" spans="1:19" ht="45" x14ac:dyDescent="0.25">
      <c r="A905" s="1" t="str">
        <f t="shared" si="45"/>
        <v>2021003050019Fortalecimiento institucional</v>
      </c>
      <c r="B905" s="5" t="s">
        <v>1285</v>
      </c>
      <c r="C905" s="21" t="s">
        <v>1299</v>
      </c>
      <c r="D905" s="20">
        <v>2021003050019</v>
      </c>
      <c r="E905" s="5" t="s">
        <v>1353</v>
      </c>
      <c r="F905" s="5" t="s">
        <v>1354</v>
      </c>
      <c r="G905" s="5" t="s">
        <v>229</v>
      </c>
      <c r="H905" s="1">
        <v>1</v>
      </c>
      <c r="I905" s="15">
        <f t="shared" si="44"/>
        <v>0.75</v>
      </c>
      <c r="J905" s="21" t="s">
        <v>27</v>
      </c>
      <c r="K905" s="21">
        <v>12</v>
      </c>
      <c r="L905" s="21" t="s">
        <v>28</v>
      </c>
      <c r="M905" s="16">
        <v>0.5</v>
      </c>
      <c r="N905" s="17" t="str">
        <f>+VLOOKUP(A905,[1]Datos!A$2:H$2884,5,FALSE)</f>
        <v>01.01.2023</v>
      </c>
      <c r="O905" s="17" t="str">
        <f>+VLOOKUP(A905,[1]Datos!A$2:H$2884,6,FALSE)</f>
        <v>31.12.2023</v>
      </c>
      <c r="P905" s="18">
        <f>+VLOOKUP(A905,[1]Datos!A$2:H$2884,7,FALSE)</f>
        <v>0.75</v>
      </c>
      <c r="Q905" s="19">
        <f>+VLOOKUP(A905,[1]Datos!A$2:H$2884,8,FALSE)</f>
        <v>0</v>
      </c>
      <c r="R905" s="36">
        <v>29268288812</v>
      </c>
      <c r="S905" s="36">
        <v>9317080048</v>
      </c>
    </row>
    <row r="906" spans="1:19" ht="45" x14ac:dyDescent="0.25">
      <c r="A906" s="1" t="str">
        <f t="shared" si="45"/>
        <v>2021003050019Realizar intervención RVT</v>
      </c>
      <c r="B906" s="5" t="s">
        <v>1285</v>
      </c>
      <c r="C906" s="21" t="s">
        <v>1299</v>
      </c>
      <c r="D906" s="20">
        <v>2021003050019</v>
      </c>
      <c r="E906" s="5" t="s">
        <v>1353</v>
      </c>
      <c r="F906" s="5" t="s">
        <v>1354</v>
      </c>
      <c r="G906" s="5" t="s">
        <v>1304</v>
      </c>
      <c r="H906" s="1">
        <v>260</v>
      </c>
      <c r="I906" s="15">
        <f t="shared" si="44"/>
        <v>0.24469230769230768</v>
      </c>
      <c r="J906" s="21" t="s">
        <v>390</v>
      </c>
      <c r="K906" s="21">
        <v>12</v>
      </c>
      <c r="L906" s="21" t="s">
        <v>28</v>
      </c>
      <c r="M906" s="16">
        <v>113.496</v>
      </c>
      <c r="N906" s="17" t="str">
        <f>+VLOOKUP(A906,[1]Datos!A$2:H$2884,5,FALSE)</f>
        <v>01.01.2023</v>
      </c>
      <c r="O906" s="17" t="str">
        <f>+VLOOKUP(A906,[1]Datos!A$2:H$2884,6,FALSE)</f>
        <v>31.12.2023</v>
      </c>
      <c r="P906" s="18">
        <f>+VLOOKUP(A906,[1]Datos!A$2:H$2884,7,FALSE)</f>
        <v>63.62</v>
      </c>
      <c r="Q906" s="19">
        <f>+VLOOKUP(A906,[1]Datos!A$2:H$2884,8,FALSE)</f>
        <v>0</v>
      </c>
    </row>
    <row r="907" spans="1:19" ht="60" x14ac:dyDescent="0.25">
      <c r="A907" s="1" t="str">
        <f t="shared" si="45"/>
        <v>2021003050041Realizar mantenimiento RVM</v>
      </c>
      <c r="B907" s="5" t="s">
        <v>1285</v>
      </c>
      <c r="C907" s="21" t="s">
        <v>1299</v>
      </c>
      <c r="D907" s="20">
        <v>2021003050041</v>
      </c>
      <c r="E907" s="5" t="s">
        <v>1355</v>
      </c>
      <c r="F907" s="5" t="s">
        <v>1356</v>
      </c>
      <c r="G907" s="5" t="s">
        <v>1310</v>
      </c>
      <c r="H907" s="1">
        <v>4</v>
      </c>
      <c r="I907" s="15">
        <f t="shared" si="44"/>
        <v>15.904999999999999</v>
      </c>
      <c r="J907" s="21" t="s">
        <v>27</v>
      </c>
      <c r="K907" s="21">
        <v>12</v>
      </c>
      <c r="L907" s="21" t="s">
        <v>28</v>
      </c>
      <c r="M907" s="16">
        <v>0</v>
      </c>
      <c r="N907" s="17" t="str">
        <f>+VLOOKUP(A907,[1]Datos!A$2:H$2884,5,FALSE)</f>
        <v>01.01.2023</v>
      </c>
      <c r="O907" s="17" t="str">
        <f>+VLOOKUP(A907,[1]Datos!A$2:H$2884,6,FALSE)</f>
        <v>31.12.2023</v>
      </c>
      <c r="P907" s="18">
        <f>+VLOOKUP(A907,[1]Datos!A$2:H$2884,7,FALSE)</f>
        <v>63.62</v>
      </c>
      <c r="Q907" s="19">
        <f>+VLOOKUP(A907,[1]Datos!A$2:H$2884,8,FALSE)</f>
        <v>0</v>
      </c>
      <c r="R907" s="36">
        <v>5354985831</v>
      </c>
      <c r="S907" s="36">
        <v>3160841065</v>
      </c>
    </row>
    <row r="908" spans="1:19" ht="60" x14ac:dyDescent="0.25">
      <c r="A908" s="1" t="str">
        <f t="shared" si="45"/>
        <v>2021003050041Realizar construcción RVM</v>
      </c>
      <c r="B908" s="5" t="s">
        <v>1285</v>
      </c>
      <c r="C908" s="21" t="s">
        <v>1299</v>
      </c>
      <c r="D908" s="20">
        <v>2021003050041</v>
      </c>
      <c r="E908" s="5" t="s">
        <v>1355</v>
      </c>
      <c r="F908" s="5" t="s">
        <v>1356</v>
      </c>
      <c r="G908" s="5" t="s">
        <v>1311</v>
      </c>
      <c r="H908" s="1">
        <v>9</v>
      </c>
      <c r="I908" s="15">
        <f t="shared" si="44"/>
        <v>0.44444444444444442</v>
      </c>
      <c r="J908" s="21" t="s">
        <v>27</v>
      </c>
      <c r="K908" s="21">
        <v>12</v>
      </c>
      <c r="L908" s="21" t="s">
        <v>28</v>
      </c>
      <c r="M908" s="16">
        <v>4</v>
      </c>
      <c r="N908" s="17" t="str">
        <f>+VLOOKUP(A908,[1]Datos!A$2:H$2884,5,FALSE)</f>
        <v>01.01.2023</v>
      </c>
      <c r="O908" s="17" t="str">
        <f>+VLOOKUP(A908,[1]Datos!A$2:H$2884,6,FALSE)</f>
        <v>31.12.2023</v>
      </c>
      <c r="P908" s="18">
        <f>+VLOOKUP(A908,[1]Datos!A$2:H$2884,7,FALSE)</f>
        <v>4</v>
      </c>
      <c r="Q908" s="19" t="str">
        <f>+VLOOKUP(A908,[1]Datos!A$2:H$2884,8,FALSE)</f>
        <v xml:space="preserve">Cantidades correspondientes a 4 convenios interadminitrativos </v>
      </c>
    </row>
    <row r="909" spans="1:19" ht="60" x14ac:dyDescent="0.25">
      <c r="A909" s="1" t="str">
        <f t="shared" si="45"/>
        <v>2021003050048Construcción TGGE y vías de acceso</v>
      </c>
      <c r="B909" s="5" t="s">
        <v>1285</v>
      </c>
      <c r="C909" s="21" t="s">
        <v>1349</v>
      </c>
      <c r="D909" s="20">
        <v>2021003050048</v>
      </c>
      <c r="E909" s="5" t="s">
        <v>1357</v>
      </c>
      <c r="F909" s="5" t="s">
        <v>1358</v>
      </c>
      <c r="G909" s="5" t="s">
        <v>1359</v>
      </c>
      <c r="H909" s="1">
        <v>48</v>
      </c>
      <c r="I909" s="15">
        <f t="shared" si="44"/>
        <v>1.7291666666666667</v>
      </c>
      <c r="J909" s="21" t="s">
        <v>105</v>
      </c>
      <c r="K909" s="21">
        <v>12</v>
      </c>
      <c r="L909" s="21" t="s">
        <v>28</v>
      </c>
      <c r="M909" s="16">
        <v>78</v>
      </c>
      <c r="N909" s="17" t="str">
        <f>+VLOOKUP(A909,[1]Datos!A$2:H$2884,5,FALSE)</f>
        <v>01.01.2023</v>
      </c>
      <c r="O909" s="17" t="str">
        <f>+VLOOKUP(A909,[1]Datos!A$2:H$2884,6,FALSE)</f>
        <v>31.12.2023</v>
      </c>
      <c r="P909" s="18">
        <f>+VLOOKUP(A909,[1]Datos!A$2:H$2884,7,FALSE)</f>
        <v>83</v>
      </c>
      <c r="Q909" s="19">
        <f>+VLOOKUP(A909,[1]Datos!A$2:H$2884,8,FALSE)</f>
        <v>0</v>
      </c>
      <c r="R909" s="36">
        <v>219788766901</v>
      </c>
      <c r="S909" s="36">
        <v>219788766901</v>
      </c>
    </row>
    <row r="910" spans="1:19" ht="45" x14ac:dyDescent="0.25">
      <c r="A910" s="1" t="str">
        <f t="shared" si="45"/>
        <v>2022003050091Realizar interventoría</v>
      </c>
      <c r="B910" s="5" t="s">
        <v>1285</v>
      </c>
      <c r="C910" s="21" t="s">
        <v>1299</v>
      </c>
      <c r="D910" s="20">
        <v>2022003050091</v>
      </c>
      <c r="E910" s="5" t="s">
        <v>1360</v>
      </c>
      <c r="F910" s="5" t="s">
        <v>1361</v>
      </c>
      <c r="G910" s="5" t="s">
        <v>1362</v>
      </c>
      <c r="H910" s="1">
        <v>1</v>
      </c>
      <c r="I910" s="15">
        <f t="shared" si="44"/>
        <v>0</v>
      </c>
      <c r="J910" s="21" t="s">
        <v>27</v>
      </c>
      <c r="K910" s="21">
        <v>12</v>
      </c>
      <c r="L910" s="21" t="s">
        <v>28</v>
      </c>
      <c r="M910" s="16">
        <v>0</v>
      </c>
      <c r="N910" s="17" t="str">
        <f>+VLOOKUP(A910,[1]Datos!A$2:H$2884,5,FALSE)</f>
        <v>01.01.2023</v>
      </c>
      <c r="O910" s="17" t="str">
        <f>+VLOOKUP(A910,[1]Datos!A$2:H$2884,6,FALSE)</f>
        <v>31.12.2023</v>
      </c>
      <c r="P910" s="18">
        <f>+VLOOKUP(A910,[1]Datos!A$2:H$2884,7,FALSE)</f>
        <v>0</v>
      </c>
      <c r="Q910" s="19">
        <f>+VLOOKUP(A910,[1]Datos!A$2:H$2884,8,FALSE)</f>
        <v>0</v>
      </c>
      <c r="R910" s="36">
        <v>65000000000</v>
      </c>
      <c r="S910" s="36">
        <v>21908418321</v>
      </c>
    </row>
    <row r="911" spans="1:19" ht="45" x14ac:dyDescent="0.25">
      <c r="A911" s="1" t="str">
        <f t="shared" si="45"/>
        <v>2022003050091Realizar mejoram y mantenim</v>
      </c>
      <c r="B911" s="5" t="s">
        <v>1285</v>
      </c>
      <c r="C911" s="21" t="s">
        <v>1299</v>
      </c>
      <c r="D911" s="20">
        <v>2022003050091</v>
      </c>
      <c r="E911" s="5" t="s">
        <v>1360</v>
      </c>
      <c r="F911" s="5" t="s">
        <v>1361</v>
      </c>
      <c r="G911" s="5" t="s">
        <v>1363</v>
      </c>
      <c r="H911" s="1">
        <v>14</v>
      </c>
      <c r="I911" s="15">
        <f t="shared" si="44"/>
        <v>0</v>
      </c>
      <c r="J911" s="21" t="s">
        <v>390</v>
      </c>
      <c r="K911" s="21">
        <v>12</v>
      </c>
      <c r="L911" s="21" t="s">
        <v>28</v>
      </c>
      <c r="M911" s="16">
        <v>0</v>
      </c>
      <c r="N911" s="17" t="str">
        <f>+VLOOKUP(A911,[1]Datos!A$2:H$2884,5,FALSE)</f>
        <v>01.01.2023</v>
      </c>
      <c r="O911" s="17" t="str">
        <f>+VLOOKUP(A911,[1]Datos!A$2:H$2884,6,FALSE)</f>
        <v>31.12.2023</v>
      </c>
      <c r="P911" s="18">
        <f>+VLOOKUP(A911,[1]Datos!A$2:H$2884,7,FALSE)</f>
        <v>0</v>
      </c>
      <c r="Q911" s="19">
        <f>+VLOOKUP(A911,[1]Datos!A$2:H$2884,8,FALSE)</f>
        <v>0</v>
      </c>
    </row>
    <row r="912" spans="1:19" ht="75" x14ac:dyDescent="0.25">
      <c r="A912" s="1" t="str">
        <f t="shared" si="45"/>
        <v>2020003050229Transporte aéreo</v>
      </c>
      <c r="B912" s="5" t="s">
        <v>1364</v>
      </c>
      <c r="C912" s="21" t="s">
        <v>1365</v>
      </c>
      <c r="D912" s="20">
        <v>2020003050229</v>
      </c>
      <c r="E912" s="5" t="s">
        <v>1366</v>
      </c>
      <c r="F912" s="5" t="s">
        <v>1367</v>
      </c>
      <c r="G912" s="5" t="s">
        <v>1368</v>
      </c>
      <c r="H912" s="1">
        <v>100</v>
      </c>
      <c r="I912" s="15">
        <f t="shared" si="44"/>
        <v>7.4999999999999997E-3</v>
      </c>
      <c r="J912" s="21" t="s">
        <v>105</v>
      </c>
      <c r="K912" s="21">
        <v>12</v>
      </c>
      <c r="L912" s="21" t="s">
        <v>28</v>
      </c>
      <c r="M912" s="16">
        <v>0.5</v>
      </c>
      <c r="N912" s="25">
        <f>+VLOOKUP(A912,[1]Datos!A$2:H$2884,5,FALSE)</f>
        <v>44972</v>
      </c>
      <c r="O912" s="25">
        <f>+VLOOKUP(A912,[1]Datos!A$2:H$2884,6,FALSE)</f>
        <v>45291</v>
      </c>
      <c r="P912" s="18">
        <f>+VLOOKUP(A912,[1]Datos!A$2:H$2884,7,FALSE)</f>
        <v>0.75</v>
      </c>
      <c r="Q912" s="19">
        <f>+VLOOKUP(A912,[1]Datos!A$2:H$2884,8,FALSE)</f>
        <v>0</v>
      </c>
      <c r="R912" s="36">
        <v>2217371898</v>
      </c>
      <c r="S912" s="36">
        <v>1314992322</v>
      </c>
    </row>
    <row r="913" spans="1:17" ht="75" x14ac:dyDescent="0.25">
      <c r="A913" s="1" t="str">
        <f t="shared" si="45"/>
        <v>2020003050229Articulación para la inclusión laboral</v>
      </c>
      <c r="B913" s="5" t="s">
        <v>1364</v>
      </c>
      <c r="C913" s="21" t="s">
        <v>1365</v>
      </c>
      <c r="D913" s="20">
        <v>2020003050229</v>
      </c>
      <c r="E913" s="5" t="s">
        <v>1366</v>
      </c>
      <c r="F913" s="5" t="s">
        <v>1367</v>
      </c>
      <c r="G913" s="5" t="s">
        <v>1369</v>
      </c>
      <c r="H913" s="1">
        <v>30</v>
      </c>
      <c r="I913" s="15">
        <f t="shared" si="44"/>
        <v>0.01</v>
      </c>
      <c r="J913" s="21" t="s">
        <v>105</v>
      </c>
      <c r="K913" s="21">
        <v>12</v>
      </c>
      <c r="L913" s="21" t="s">
        <v>28</v>
      </c>
      <c r="M913" s="16">
        <v>0.3</v>
      </c>
      <c r="N913" s="25">
        <f>+VLOOKUP(A913,[1]Datos!A$2:H$2884,5,FALSE)</f>
        <v>44972</v>
      </c>
      <c r="O913" s="25">
        <f>+VLOOKUP(A913,[1]Datos!A$2:H$2884,6,FALSE)</f>
        <v>45291</v>
      </c>
      <c r="P913" s="18">
        <f>+VLOOKUP(A913,[1]Datos!A$2:H$2884,7,FALSE)</f>
        <v>0.3</v>
      </c>
      <c r="Q913" s="19">
        <f>+VLOOKUP(A913,[1]Datos!A$2:H$2884,8,FALSE)</f>
        <v>0</v>
      </c>
    </row>
    <row r="914" spans="1:17" ht="75" x14ac:dyDescent="0.25">
      <c r="A914" s="1" t="str">
        <f t="shared" si="45"/>
        <v>2020003050229Asesoría implementación plan coedu</v>
      </c>
      <c r="B914" s="5" t="s">
        <v>1364</v>
      </c>
      <c r="C914" s="21" t="s">
        <v>1365</v>
      </c>
      <c r="D914" s="20">
        <v>2020003050229</v>
      </c>
      <c r="E914" s="5" t="s">
        <v>1366</v>
      </c>
      <c r="F914" s="5" t="s">
        <v>1367</v>
      </c>
      <c r="G914" s="5" t="s">
        <v>1370</v>
      </c>
      <c r="H914" s="1">
        <v>25</v>
      </c>
      <c r="I914" s="15">
        <f t="shared" si="44"/>
        <v>2.7999999999999997E-2</v>
      </c>
      <c r="J914" s="21" t="s">
        <v>105</v>
      </c>
      <c r="K914" s="21">
        <v>12</v>
      </c>
      <c r="L914" s="21" t="s">
        <v>28</v>
      </c>
      <c r="M914" s="16">
        <v>0.5</v>
      </c>
      <c r="N914" s="25">
        <f>+VLOOKUP(A914,[1]Datos!A$2:H$2884,5,FALSE)</f>
        <v>44972</v>
      </c>
      <c r="O914" s="25">
        <f>+VLOOKUP(A914,[1]Datos!A$2:H$2884,6,FALSE)</f>
        <v>45291</v>
      </c>
      <c r="P914" s="18">
        <f>+VLOOKUP(A914,[1]Datos!A$2:H$2884,7,FALSE)</f>
        <v>0.7</v>
      </c>
      <c r="Q914" s="19">
        <f>+VLOOKUP(A914,[1]Datos!A$2:H$2884,8,FALSE)</f>
        <v>0</v>
      </c>
    </row>
    <row r="915" spans="1:17" ht="75" x14ac:dyDescent="0.25">
      <c r="A915" s="1" t="str">
        <f t="shared" si="45"/>
        <v>2020003050229Logística para reconocimientos</v>
      </c>
      <c r="B915" s="5" t="s">
        <v>1364</v>
      </c>
      <c r="C915" s="21" t="s">
        <v>1365</v>
      </c>
      <c r="D915" s="20">
        <v>2020003050229</v>
      </c>
      <c r="E915" s="5" t="s">
        <v>1366</v>
      </c>
      <c r="F915" s="5" t="s">
        <v>1367</v>
      </c>
      <c r="G915" s="5" t="s">
        <v>1371</v>
      </c>
      <c r="H915" s="1">
        <v>100</v>
      </c>
      <c r="I915" s="15">
        <f t="shared" si="44"/>
        <v>7.4999999999999997E-3</v>
      </c>
      <c r="J915" s="21" t="s">
        <v>105</v>
      </c>
      <c r="K915" s="21">
        <v>12</v>
      </c>
      <c r="L915" s="21" t="s">
        <v>28</v>
      </c>
      <c r="M915" s="16">
        <v>0.5</v>
      </c>
      <c r="N915" s="25">
        <f>+VLOOKUP(A915,[1]Datos!A$2:H$2884,5,FALSE)</f>
        <v>44972</v>
      </c>
      <c r="O915" s="25">
        <f>+VLOOKUP(A915,[1]Datos!A$2:H$2884,6,FALSE)</f>
        <v>45291</v>
      </c>
      <c r="P915" s="18">
        <f>+VLOOKUP(A915,[1]Datos!A$2:H$2884,7,FALSE)</f>
        <v>0.75</v>
      </c>
      <c r="Q915" s="19">
        <f>+VLOOKUP(A915,[1]Datos!A$2:H$2884,8,FALSE)</f>
        <v>0</v>
      </c>
    </row>
    <row r="916" spans="1:17" ht="75" x14ac:dyDescent="0.25">
      <c r="A916" s="1" t="str">
        <f t="shared" si="45"/>
        <v>2020003050229Reconocimiento a las mujeres</v>
      </c>
      <c r="B916" s="5" t="s">
        <v>1364</v>
      </c>
      <c r="C916" s="21" t="s">
        <v>1365</v>
      </c>
      <c r="D916" s="20">
        <v>2020003050229</v>
      </c>
      <c r="E916" s="5" t="s">
        <v>1366</v>
      </c>
      <c r="F916" s="5" t="s">
        <v>1367</v>
      </c>
      <c r="G916" s="5" t="s">
        <v>1372</v>
      </c>
      <c r="H916" s="1">
        <v>2</v>
      </c>
      <c r="I916" s="15">
        <f t="shared" si="44"/>
        <v>1</v>
      </c>
      <c r="J916" s="21" t="s">
        <v>27</v>
      </c>
      <c r="K916" s="21">
        <v>12</v>
      </c>
      <c r="L916" s="21" t="s">
        <v>28</v>
      </c>
      <c r="M916" s="16">
        <v>0</v>
      </c>
      <c r="N916" s="25">
        <f>+VLOOKUP(A916,[1]Datos!A$2:H$2884,5,FALSE)</f>
        <v>44972</v>
      </c>
      <c r="O916" s="25">
        <f>+VLOOKUP(A916,[1]Datos!A$2:H$2884,6,FALSE)</f>
        <v>45291</v>
      </c>
      <c r="P916" s="18">
        <f>+VLOOKUP(A916,[1]Datos!A$2:H$2884,7,FALSE)</f>
        <v>2</v>
      </c>
      <c r="Q916" s="19">
        <f>+VLOOKUP(A916,[1]Datos!A$2:H$2884,8,FALSE)</f>
        <v>0</v>
      </c>
    </row>
    <row r="917" spans="1:17" ht="75" x14ac:dyDescent="0.25">
      <c r="A917" s="1" t="str">
        <f t="shared" si="45"/>
        <v>2020003050229Antioqueña de Oro</v>
      </c>
      <c r="B917" s="5" t="s">
        <v>1364</v>
      </c>
      <c r="C917" s="21" t="s">
        <v>1365</v>
      </c>
      <c r="D917" s="20">
        <v>2020003050229</v>
      </c>
      <c r="E917" s="5" t="s">
        <v>1366</v>
      </c>
      <c r="F917" s="5" t="s">
        <v>1367</v>
      </c>
      <c r="G917" s="5" t="s">
        <v>1373</v>
      </c>
      <c r="H917" s="1">
        <v>1</v>
      </c>
      <c r="I917" s="15">
        <f t="shared" si="44"/>
        <v>1</v>
      </c>
      <c r="J917" s="21" t="s">
        <v>27</v>
      </c>
      <c r="K917" s="21">
        <v>12</v>
      </c>
      <c r="L917" s="21" t="s">
        <v>28</v>
      </c>
      <c r="M917" s="16">
        <v>0</v>
      </c>
      <c r="N917" s="25">
        <f>+VLOOKUP(A917,[1]Datos!A$2:H$2884,5,FALSE)</f>
        <v>44972</v>
      </c>
      <c r="O917" s="25">
        <f>+VLOOKUP(A917,[1]Datos!A$2:H$2884,6,FALSE)</f>
        <v>45291</v>
      </c>
      <c r="P917" s="18">
        <f>+VLOOKUP(A917,[1]Datos!A$2:H$2884,7,FALSE)</f>
        <v>1</v>
      </c>
      <c r="Q917" s="19">
        <f>+VLOOKUP(A917,[1]Datos!A$2:H$2884,8,FALSE)</f>
        <v>0</v>
      </c>
    </row>
    <row r="918" spans="1:17" ht="75" x14ac:dyDescent="0.25">
      <c r="A918" s="1" t="str">
        <f t="shared" si="45"/>
        <v>2020003050229Transporte</v>
      </c>
      <c r="B918" s="5" t="s">
        <v>1364</v>
      </c>
      <c r="C918" s="21" t="s">
        <v>1365</v>
      </c>
      <c r="D918" s="20">
        <v>2020003050229</v>
      </c>
      <c r="E918" s="5" t="s">
        <v>1366</v>
      </c>
      <c r="F918" s="5" t="s">
        <v>1367</v>
      </c>
      <c r="G918" s="5" t="s">
        <v>1050</v>
      </c>
      <c r="H918" s="1">
        <v>100</v>
      </c>
      <c r="I918" s="15">
        <f t="shared" si="44"/>
        <v>7.4999999999999997E-3</v>
      </c>
      <c r="J918" s="21" t="s">
        <v>105</v>
      </c>
      <c r="K918" s="21">
        <v>12</v>
      </c>
      <c r="L918" s="21" t="s">
        <v>28</v>
      </c>
      <c r="M918" s="16">
        <v>0.5</v>
      </c>
      <c r="N918" s="25">
        <f>+VLOOKUP(A918,[1]Datos!A$2:H$2884,5,FALSE)</f>
        <v>44972</v>
      </c>
      <c r="O918" s="25">
        <f>+VLOOKUP(A918,[1]Datos!A$2:H$2884,6,FALSE)</f>
        <v>45291</v>
      </c>
      <c r="P918" s="18">
        <f>+VLOOKUP(A918,[1]Datos!A$2:H$2884,7,FALSE)</f>
        <v>0.75</v>
      </c>
      <c r="Q918" s="19">
        <f>+VLOOKUP(A918,[1]Datos!A$2:H$2884,8,FALSE)</f>
        <v>0</v>
      </c>
    </row>
    <row r="919" spans="1:17" ht="75" x14ac:dyDescent="0.25">
      <c r="A919" s="1" t="str">
        <f t="shared" si="45"/>
        <v>2020003050229Diseño e implementación campaña</v>
      </c>
      <c r="B919" s="5" t="s">
        <v>1364</v>
      </c>
      <c r="C919" s="21" t="s">
        <v>1365</v>
      </c>
      <c r="D919" s="20">
        <v>2020003050229</v>
      </c>
      <c r="E919" s="5" t="s">
        <v>1366</v>
      </c>
      <c r="F919" s="5" t="s">
        <v>1367</v>
      </c>
      <c r="G919" s="5" t="s">
        <v>1374</v>
      </c>
      <c r="H919" s="1">
        <v>100</v>
      </c>
      <c r="I919" s="15">
        <f t="shared" si="44"/>
        <v>7.4999999999999997E-3</v>
      </c>
      <c r="J919" s="21" t="s">
        <v>105</v>
      </c>
      <c r="K919" s="21">
        <v>12</v>
      </c>
      <c r="L919" s="21" t="s">
        <v>28</v>
      </c>
      <c r="M919" s="16">
        <v>0.5</v>
      </c>
      <c r="N919" s="25">
        <f>+VLOOKUP(A919,[1]Datos!A$2:H$2884,5,FALSE)</f>
        <v>44972</v>
      </c>
      <c r="O919" s="25">
        <f>+VLOOKUP(A919,[1]Datos!A$2:H$2884,6,FALSE)</f>
        <v>45291</v>
      </c>
      <c r="P919" s="18">
        <f>+VLOOKUP(A919,[1]Datos!A$2:H$2884,7,FALSE)</f>
        <v>0.75</v>
      </c>
      <c r="Q919" s="19">
        <f>+VLOOKUP(A919,[1]Datos!A$2:H$2884,8,FALSE)</f>
        <v>0</v>
      </c>
    </row>
    <row r="920" spans="1:17" ht="75" x14ac:dyDescent="0.25">
      <c r="A920" s="1" t="str">
        <f t="shared" si="45"/>
        <v>2020003050229Consolidación consejo consultivo</v>
      </c>
      <c r="B920" s="5" t="s">
        <v>1364</v>
      </c>
      <c r="C920" s="21" t="s">
        <v>1365</v>
      </c>
      <c r="D920" s="20">
        <v>2020003050229</v>
      </c>
      <c r="E920" s="5" t="s">
        <v>1366</v>
      </c>
      <c r="F920" s="5" t="s">
        <v>1367</v>
      </c>
      <c r="G920" s="5" t="s">
        <v>1375</v>
      </c>
      <c r="H920" s="1">
        <v>100</v>
      </c>
      <c r="I920" s="15">
        <f t="shared" si="44"/>
        <v>7.4999999999999997E-3</v>
      </c>
      <c r="J920" s="21" t="s">
        <v>105</v>
      </c>
      <c r="K920" s="21">
        <v>12</v>
      </c>
      <c r="L920" s="21" t="s">
        <v>28</v>
      </c>
      <c r="M920" s="16">
        <v>0.5</v>
      </c>
      <c r="N920" s="25">
        <f>+VLOOKUP(A920,[1]Datos!A$2:H$2884,5,FALSE)</f>
        <v>44972</v>
      </c>
      <c r="O920" s="25">
        <f>+VLOOKUP(A920,[1]Datos!A$2:H$2884,6,FALSE)</f>
        <v>45291</v>
      </c>
      <c r="P920" s="18">
        <f>+VLOOKUP(A920,[1]Datos!A$2:H$2884,7,FALSE)</f>
        <v>0.75</v>
      </c>
      <c r="Q920" s="19">
        <f>+VLOOKUP(A920,[1]Datos!A$2:H$2884,8,FALSE)</f>
        <v>0</v>
      </c>
    </row>
    <row r="921" spans="1:17" ht="75" x14ac:dyDescent="0.25">
      <c r="A921" s="1" t="str">
        <f t="shared" si="45"/>
        <v>2020003050229Implementación Consejo consultivo</v>
      </c>
      <c r="B921" s="5" t="s">
        <v>1364</v>
      </c>
      <c r="C921" s="21" t="s">
        <v>1365</v>
      </c>
      <c r="D921" s="20">
        <v>2020003050229</v>
      </c>
      <c r="E921" s="5" t="s">
        <v>1366</v>
      </c>
      <c r="F921" s="5" t="s">
        <v>1367</v>
      </c>
      <c r="G921" s="5" t="s">
        <v>1376</v>
      </c>
      <c r="H921" s="1">
        <v>100</v>
      </c>
      <c r="I921" s="15">
        <f t="shared" si="44"/>
        <v>7.4999999999999997E-3</v>
      </c>
      <c r="J921" s="21" t="s">
        <v>105</v>
      </c>
      <c r="K921" s="21">
        <v>12</v>
      </c>
      <c r="L921" s="21" t="s">
        <v>28</v>
      </c>
      <c r="M921" s="16">
        <v>0.5</v>
      </c>
      <c r="N921" s="25">
        <f>+VLOOKUP(A921,[1]Datos!A$2:H$2884,5,FALSE)</f>
        <v>44972</v>
      </c>
      <c r="O921" s="25">
        <f>+VLOOKUP(A921,[1]Datos!A$2:H$2884,6,FALSE)</f>
        <v>45291</v>
      </c>
      <c r="P921" s="18">
        <f>+VLOOKUP(A921,[1]Datos!A$2:H$2884,7,FALSE)</f>
        <v>0.75</v>
      </c>
      <c r="Q921" s="19">
        <f>+VLOOKUP(A921,[1]Datos!A$2:H$2884,8,FALSE)</f>
        <v>0</v>
      </c>
    </row>
    <row r="922" spans="1:17" ht="75" x14ac:dyDescent="0.25">
      <c r="A922" s="1" t="str">
        <f t="shared" si="45"/>
        <v>2020003050229Logística para formación</v>
      </c>
      <c r="B922" s="5" t="s">
        <v>1364</v>
      </c>
      <c r="C922" s="21" t="s">
        <v>1365</v>
      </c>
      <c r="D922" s="20">
        <v>2020003050229</v>
      </c>
      <c r="E922" s="5" t="s">
        <v>1366</v>
      </c>
      <c r="F922" s="5" t="s">
        <v>1367</v>
      </c>
      <c r="G922" s="5" t="s">
        <v>1377</v>
      </c>
      <c r="H922" s="1">
        <v>100</v>
      </c>
      <c r="I922" s="15">
        <f t="shared" si="44"/>
        <v>7.4999999999999997E-3</v>
      </c>
      <c r="J922" s="21" t="s">
        <v>105</v>
      </c>
      <c r="K922" s="21">
        <v>12</v>
      </c>
      <c r="L922" s="21" t="s">
        <v>28</v>
      </c>
      <c r="M922" s="16">
        <v>0.5</v>
      </c>
      <c r="N922" s="25">
        <f>+VLOOKUP(A922,[1]Datos!A$2:H$2884,5,FALSE)</f>
        <v>44972</v>
      </c>
      <c r="O922" s="25">
        <f>+VLOOKUP(A922,[1]Datos!A$2:H$2884,6,FALSE)</f>
        <v>45291</v>
      </c>
      <c r="P922" s="18">
        <f>+VLOOKUP(A922,[1]Datos!A$2:H$2884,7,FALSE)</f>
        <v>0.75</v>
      </c>
      <c r="Q922" s="19">
        <f>+VLOOKUP(A922,[1]Datos!A$2:H$2884,8,FALSE)</f>
        <v>0</v>
      </c>
    </row>
    <row r="923" spans="1:17" ht="75" x14ac:dyDescent="0.25">
      <c r="A923" s="1" t="str">
        <f t="shared" si="45"/>
        <v>2020003050229Capacitaciones equidad de genero</v>
      </c>
      <c r="B923" s="5" t="s">
        <v>1364</v>
      </c>
      <c r="C923" s="21" t="s">
        <v>1365</v>
      </c>
      <c r="D923" s="20">
        <v>2020003050229</v>
      </c>
      <c r="E923" s="5" t="s">
        <v>1366</v>
      </c>
      <c r="F923" s="5" t="s">
        <v>1367</v>
      </c>
      <c r="G923" s="5" t="s">
        <v>1378</v>
      </c>
      <c r="H923" s="1">
        <v>35</v>
      </c>
      <c r="I923" s="15">
        <f t="shared" si="44"/>
        <v>1</v>
      </c>
      <c r="J923" s="21" t="s">
        <v>27</v>
      </c>
      <c r="K923" s="21">
        <v>12</v>
      </c>
      <c r="L923" s="21" t="s">
        <v>28</v>
      </c>
      <c r="M923" s="16">
        <v>19</v>
      </c>
      <c r="N923" s="25">
        <f>+VLOOKUP(A923,[1]Datos!A$2:H$2884,5,FALSE)</f>
        <v>44972</v>
      </c>
      <c r="O923" s="25">
        <f>+VLOOKUP(A923,[1]Datos!A$2:H$2884,6,FALSE)</f>
        <v>45291</v>
      </c>
      <c r="P923" s="18">
        <f>+VLOOKUP(A923,[1]Datos!A$2:H$2884,7,FALSE)</f>
        <v>35</v>
      </c>
      <c r="Q923" s="19">
        <f>+VLOOKUP(A923,[1]Datos!A$2:H$2884,8,FALSE)</f>
        <v>0</v>
      </c>
    </row>
    <row r="924" spans="1:17" ht="75" x14ac:dyDescent="0.25">
      <c r="A924" s="1" t="str">
        <f t="shared" si="45"/>
        <v>2020003050229Practicantes de excelencia</v>
      </c>
      <c r="B924" s="5" t="s">
        <v>1364</v>
      </c>
      <c r="C924" s="21" t="s">
        <v>1365</v>
      </c>
      <c r="D924" s="20">
        <v>2020003050229</v>
      </c>
      <c r="E924" s="5" t="s">
        <v>1366</v>
      </c>
      <c r="F924" s="5" t="s">
        <v>1367</v>
      </c>
      <c r="G924" s="5" t="s">
        <v>31</v>
      </c>
      <c r="H924" s="1">
        <v>5</v>
      </c>
      <c r="I924" s="15">
        <f t="shared" si="44"/>
        <v>0.8</v>
      </c>
      <c r="J924" s="21" t="s">
        <v>44</v>
      </c>
      <c r="K924" s="21">
        <v>12</v>
      </c>
      <c r="L924" s="21" t="s">
        <v>28</v>
      </c>
      <c r="M924" s="16">
        <v>2</v>
      </c>
      <c r="N924" s="25">
        <f>+VLOOKUP(A924,[1]Datos!A$2:H$2884,5,FALSE)</f>
        <v>44972</v>
      </c>
      <c r="O924" s="25">
        <f>+VLOOKUP(A924,[1]Datos!A$2:H$2884,6,FALSE)</f>
        <v>45291</v>
      </c>
      <c r="P924" s="18">
        <f>+VLOOKUP(A924,[1]Datos!A$2:H$2884,7,FALSE)</f>
        <v>4</v>
      </c>
      <c r="Q924" s="19">
        <f>+VLOOKUP(A924,[1]Datos!A$2:H$2884,8,FALSE)</f>
        <v>0</v>
      </c>
    </row>
    <row r="925" spans="1:17" ht="75" x14ac:dyDescent="0.25">
      <c r="A925" s="1" t="str">
        <f t="shared" si="45"/>
        <v>2020003050229Política publica implementada mpio</v>
      </c>
      <c r="B925" s="5" t="s">
        <v>1364</v>
      </c>
      <c r="C925" s="21" t="s">
        <v>1365</v>
      </c>
      <c r="D925" s="20">
        <v>2020003050229</v>
      </c>
      <c r="E925" s="5" t="s">
        <v>1366</v>
      </c>
      <c r="F925" s="5" t="s">
        <v>1367</v>
      </c>
      <c r="G925" s="5" t="s">
        <v>1379</v>
      </c>
      <c r="H925" s="1">
        <v>34</v>
      </c>
      <c r="I925" s="15">
        <f t="shared" si="44"/>
        <v>0.55882352941176472</v>
      </c>
      <c r="J925" s="21" t="s">
        <v>27</v>
      </c>
      <c r="K925" s="21">
        <v>12</v>
      </c>
      <c r="L925" s="21" t="s">
        <v>28</v>
      </c>
      <c r="M925" s="16">
        <v>19</v>
      </c>
      <c r="N925" s="25">
        <f>+VLOOKUP(A925,[1]Datos!A$2:H$2884,5,FALSE)</f>
        <v>44972</v>
      </c>
      <c r="O925" s="25">
        <f>+VLOOKUP(A925,[1]Datos!A$2:H$2884,6,FALSE)</f>
        <v>45291</v>
      </c>
      <c r="P925" s="18">
        <f>+VLOOKUP(A925,[1]Datos!A$2:H$2884,7,FALSE)</f>
        <v>19</v>
      </c>
      <c r="Q925" s="19">
        <f>+VLOOKUP(A925,[1]Datos!A$2:H$2884,8,FALSE)</f>
        <v>0</v>
      </c>
    </row>
    <row r="926" spans="1:17" ht="75" x14ac:dyDescent="0.25">
      <c r="A926" s="1" t="str">
        <f t="shared" si="45"/>
        <v>2020003050229Encuentro de observatorios</v>
      </c>
      <c r="B926" s="5" t="s">
        <v>1364</v>
      </c>
      <c r="C926" s="21" t="s">
        <v>1365</v>
      </c>
      <c r="D926" s="20">
        <v>2020003050229</v>
      </c>
      <c r="E926" s="5" t="s">
        <v>1366</v>
      </c>
      <c r="F926" s="5" t="s">
        <v>1367</v>
      </c>
      <c r="G926" s="5" t="s">
        <v>1380</v>
      </c>
      <c r="H926" s="1">
        <v>1</v>
      </c>
      <c r="I926" s="15">
        <f t="shared" si="44"/>
        <v>0</v>
      </c>
      <c r="J926" s="21" t="s">
        <v>27</v>
      </c>
      <c r="K926" s="21">
        <v>12</v>
      </c>
      <c r="L926" s="21" t="s">
        <v>28</v>
      </c>
      <c r="M926" s="16">
        <v>0</v>
      </c>
      <c r="N926" s="25">
        <f>+VLOOKUP(A926,[1]Datos!A$2:H$2884,5,FALSE)</f>
        <v>44972</v>
      </c>
      <c r="O926" s="25">
        <f>+VLOOKUP(A926,[1]Datos!A$2:H$2884,6,FALSE)</f>
        <v>45291</v>
      </c>
      <c r="P926" s="18">
        <f>+VLOOKUP(A926,[1]Datos!A$2:H$2884,7,FALSE)</f>
        <v>0</v>
      </c>
      <c r="Q926" s="19">
        <f>+VLOOKUP(A926,[1]Datos!A$2:H$2884,8,FALSE)</f>
        <v>0</v>
      </c>
    </row>
    <row r="927" spans="1:17" ht="75" x14ac:dyDescent="0.25">
      <c r="A927" s="1" t="str">
        <f t="shared" si="45"/>
        <v>2020003050229Investigaciones situación mujeres</v>
      </c>
      <c r="B927" s="5" t="s">
        <v>1364</v>
      </c>
      <c r="C927" s="21" t="s">
        <v>1365</v>
      </c>
      <c r="D927" s="20">
        <v>2020003050229</v>
      </c>
      <c r="E927" s="5" t="s">
        <v>1366</v>
      </c>
      <c r="F927" s="5" t="s">
        <v>1367</v>
      </c>
      <c r="G927" s="5" t="s">
        <v>1381</v>
      </c>
      <c r="H927" s="1">
        <v>1</v>
      </c>
      <c r="I927" s="15">
        <f t="shared" si="44"/>
        <v>1</v>
      </c>
      <c r="J927" s="21" t="s">
        <v>27</v>
      </c>
      <c r="K927" s="21">
        <v>12</v>
      </c>
      <c r="L927" s="21" t="s">
        <v>28</v>
      </c>
      <c r="M927" s="16">
        <v>1</v>
      </c>
      <c r="N927" s="25">
        <f>+VLOOKUP(A927,[1]Datos!A$2:H$2884,5,FALSE)</f>
        <v>44972</v>
      </c>
      <c r="O927" s="25">
        <f>+VLOOKUP(A927,[1]Datos!A$2:H$2884,6,FALSE)</f>
        <v>45291</v>
      </c>
      <c r="P927" s="18">
        <f>+VLOOKUP(A927,[1]Datos!A$2:H$2884,7,FALSE)</f>
        <v>1</v>
      </c>
      <c r="Q927" s="19">
        <f>+VLOOKUP(A927,[1]Datos!A$2:H$2884,8,FALSE)</f>
        <v>0</v>
      </c>
    </row>
    <row r="928" spans="1:17" ht="75" x14ac:dyDescent="0.25">
      <c r="A928" s="1" t="str">
        <f t="shared" si="45"/>
        <v>2020003050229Implementación plan estratégico</v>
      </c>
      <c r="B928" s="5" t="s">
        <v>1364</v>
      </c>
      <c r="C928" s="21" t="s">
        <v>1365</v>
      </c>
      <c r="D928" s="20">
        <v>2020003050229</v>
      </c>
      <c r="E928" s="5" t="s">
        <v>1366</v>
      </c>
      <c r="F928" s="5" t="s">
        <v>1367</v>
      </c>
      <c r="G928" s="5" t="s">
        <v>1382</v>
      </c>
      <c r="H928" s="1">
        <v>100</v>
      </c>
      <c r="I928" s="15">
        <f t="shared" si="44"/>
        <v>7.4999999999999997E-3</v>
      </c>
      <c r="J928" s="21" t="s">
        <v>105</v>
      </c>
      <c r="K928" s="21">
        <v>12</v>
      </c>
      <c r="L928" s="21" t="s">
        <v>28</v>
      </c>
      <c r="M928" s="16">
        <v>0.5</v>
      </c>
      <c r="N928" s="25">
        <f>+VLOOKUP(A928,[1]Datos!A$2:H$2884,5,FALSE)</f>
        <v>44972</v>
      </c>
      <c r="O928" s="25">
        <f>+VLOOKUP(A928,[1]Datos!A$2:H$2884,6,FALSE)</f>
        <v>45291</v>
      </c>
      <c r="P928" s="18">
        <f>+VLOOKUP(A928,[1]Datos!A$2:H$2884,7,FALSE)</f>
        <v>0.75</v>
      </c>
      <c r="Q928" s="19">
        <f>+VLOOKUP(A928,[1]Datos!A$2:H$2884,8,FALSE)</f>
        <v>0</v>
      </c>
    </row>
    <row r="929" spans="1:19" ht="75" x14ac:dyDescent="0.25">
      <c r="A929" s="1" t="str">
        <f t="shared" si="45"/>
        <v>2020003050229Adquisición de equipos de computo</v>
      </c>
      <c r="B929" s="1" t="s">
        <v>1364</v>
      </c>
      <c r="C929" s="21" t="s">
        <v>1365</v>
      </c>
      <c r="D929" s="20">
        <v>2020003050229</v>
      </c>
      <c r="E929" s="5" t="s">
        <v>1366</v>
      </c>
      <c r="F929" s="1" t="s">
        <v>1367</v>
      </c>
      <c r="G929" s="16" t="s">
        <v>1383</v>
      </c>
      <c r="H929" s="1">
        <v>1</v>
      </c>
      <c r="I929" s="15">
        <f t="shared" si="44"/>
        <v>1</v>
      </c>
      <c r="J929" s="1" t="s">
        <v>105</v>
      </c>
      <c r="K929" s="1">
        <v>6</v>
      </c>
      <c r="L929" s="1" t="s">
        <v>1384</v>
      </c>
      <c r="M929" s="16">
        <v>0</v>
      </c>
      <c r="N929" s="25">
        <f>+VLOOKUP(A929,[1]Datos!A$2:H$2884,5,FALSE)</f>
        <v>44972</v>
      </c>
      <c r="O929" s="25">
        <f>+VLOOKUP(A929,[1]Datos!A$2:H$2884,6,FALSE)</f>
        <v>45291</v>
      </c>
      <c r="P929" s="18">
        <f>+VLOOKUP(A929,[1]Datos!A$2:H$2884,7,FALSE)</f>
        <v>1</v>
      </c>
      <c r="Q929" s="19">
        <f>+VLOOKUP(A929,[1]Datos!A$2:H$2884,8,FALSE)</f>
        <v>0</v>
      </c>
    </row>
    <row r="930" spans="1:19" ht="60" x14ac:dyDescent="0.25">
      <c r="A930" s="1" t="str">
        <f t="shared" si="45"/>
        <v>2020003050230Implemen/ programa vivienda y mejora/</v>
      </c>
      <c r="B930" s="5" t="s">
        <v>1364</v>
      </c>
      <c r="C930" s="21" t="s">
        <v>1385</v>
      </c>
      <c r="D930" s="20">
        <v>2020003050230</v>
      </c>
      <c r="E930" s="5" t="s">
        <v>1386</v>
      </c>
      <c r="F930" s="5" t="s">
        <v>1387</v>
      </c>
      <c r="G930" s="5" t="s">
        <v>1388</v>
      </c>
      <c r="H930" s="1">
        <v>800</v>
      </c>
      <c r="I930" s="15">
        <f t="shared" si="44"/>
        <v>0</v>
      </c>
      <c r="J930" s="21" t="s">
        <v>27</v>
      </c>
      <c r="K930" s="21">
        <v>12</v>
      </c>
      <c r="L930" s="21" t="s">
        <v>28</v>
      </c>
      <c r="M930" s="16">
        <v>0</v>
      </c>
      <c r="N930" s="25">
        <f>+VLOOKUP(A930,[1]Datos!A$2:H$2884,5,FALSE)</f>
        <v>44972</v>
      </c>
      <c r="O930" s="25">
        <f>+VLOOKUP(A930,[1]Datos!A$2:H$2884,6,FALSE)</f>
        <v>45291</v>
      </c>
      <c r="P930" s="18">
        <f>+VLOOKUP(A930,[1]Datos!A$2:H$2884,7,FALSE)</f>
        <v>0</v>
      </c>
      <c r="Q930" s="19">
        <f>+VLOOKUP(A930,[1]Datos!A$2:H$2884,8,FALSE)</f>
        <v>0</v>
      </c>
      <c r="R930" s="36">
        <v>831556906</v>
      </c>
      <c r="S930" s="36">
        <v>831556906</v>
      </c>
    </row>
    <row r="931" spans="1:19" ht="60" x14ac:dyDescent="0.25">
      <c r="A931" s="1" t="str">
        <f t="shared" si="45"/>
        <v>2020003050230Creación y/o fortaleci/ und apícola</v>
      </c>
      <c r="B931" s="5" t="s">
        <v>1364</v>
      </c>
      <c r="C931" s="21" t="s">
        <v>1385</v>
      </c>
      <c r="D931" s="20">
        <v>2020003050230</v>
      </c>
      <c r="E931" s="5" t="s">
        <v>1386</v>
      </c>
      <c r="F931" s="5" t="s">
        <v>1387</v>
      </c>
      <c r="G931" s="5" t="s">
        <v>1389</v>
      </c>
      <c r="H931" s="1">
        <v>50</v>
      </c>
      <c r="I931" s="15">
        <f t="shared" si="44"/>
        <v>0</v>
      </c>
      <c r="J931" s="21" t="s">
        <v>27</v>
      </c>
      <c r="K931" s="21">
        <v>12</v>
      </c>
      <c r="L931" s="21" t="s">
        <v>28</v>
      </c>
      <c r="M931" s="16">
        <v>0</v>
      </c>
      <c r="N931" s="25">
        <f>+VLOOKUP(A931,[1]Datos!A$2:H$2884,5,FALSE)</f>
        <v>44972</v>
      </c>
      <c r="O931" s="25">
        <f>+VLOOKUP(A931,[1]Datos!A$2:H$2884,6,FALSE)</f>
        <v>45291</v>
      </c>
      <c r="P931" s="18">
        <f>+VLOOKUP(A931,[1]Datos!A$2:H$2884,7,FALSE)</f>
        <v>0</v>
      </c>
      <c r="Q931" s="19">
        <f>+VLOOKUP(A931,[1]Datos!A$2:H$2884,8,FALSE)</f>
        <v>0</v>
      </c>
    </row>
    <row r="932" spans="1:19" ht="60" x14ac:dyDescent="0.25">
      <c r="A932" s="1" t="str">
        <f t="shared" si="45"/>
        <v>2020003050230Capacitación a mujeres en apicultura</v>
      </c>
      <c r="B932" s="5" t="s">
        <v>1364</v>
      </c>
      <c r="C932" s="21" t="s">
        <v>1385</v>
      </c>
      <c r="D932" s="20">
        <v>2020003050230</v>
      </c>
      <c r="E932" s="5" t="s">
        <v>1386</v>
      </c>
      <c r="F932" s="5" t="s">
        <v>1387</v>
      </c>
      <c r="G932" s="5" t="s">
        <v>1390</v>
      </c>
      <c r="H932" s="1">
        <v>50</v>
      </c>
      <c r="I932" s="15">
        <f t="shared" si="44"/>
        <v>0</v>
      </c>
      <c r="J932" s="21" t="s">
        <v>44</v>
      </c>
      <c r="K932" s="21">
        <v>12</v>
      </c>
      <c r="L932" s="21" t="s">
        <v>28</v>
      </c>
      <c r="M932" s="16">
        <v>0</v>
      </c>
      <c r="N932" s="25">
        <f>+VLOOKUP(A932,[1]Datos!A$2:H$2884,5,FALSE)</f>
        <v>44972</v>
      </c>
      <c r="O932" s="25">
        <f>+VLOOKUP(A932,[1]Datos!A$2:H$2884,6,FALSE)</f>
        <v>45291</v>
      </c>
      <c r="P932" s="18">
        <f>+VLOOKUP(A932,[1]Datos!A$2:H$2884,7,FALSE)</f>
        <v>0</v>
      </c>
      <c r="Q932" s="19">
        <f>+VLOOKUP(A932,[1]Datos!A$2:H$2884,8,FALSE)</f>
        <v>0</v>
      </c>
    </row>
    <row r="933" spans="1:19" ht="60" x14ac:dyDescent="0.25">
      <c r="A933" s="1" t="str">
        <f t="shared" si="45"/>
        <v>2020003050230Capacitación derecho equidad genero</v>
      </c>
      <c r="B933" s="5" t="s">
        <v>1364</v>
      </c>
      <c r="C933" s="21" t="s">
        <v>1385</v>
      </c>
      <c r="D933" s="20">
        <v>2020003050230</v>
      </c>
      <c r="E933" s="5" t="s">
        <v>1386</v>
      </c>
      <c r="F933" s="5" t="s">
        <v>1387</v>
      </c>
      <c r="G933" s="5" t="s">
        <v>1391</v>
      </c>
      <c r="H933" s="1">
        <v>450</v>
      </c>
      <c r="I933" s="15">
        <f t="shared" si="44"/>
        <v>0.12222222222222222</v>
      </c>
      <c r="J933" s="21" t="s">
        <v>44</v>
      </c>
      <c r="K933" s="21">
        <v>12</v>
      </c>
      <c r="L933" s="21" t="s">
        <v>28</v>
      </c>
      <c r="M933" s="16">
        <v>55</v>
      </c>
      <c r="N933" s="25">
        <f>+VLOOKUP(A933,[1]Datos!A$2:H$2884,5,FALSE)</f>
        <v>44972</v>
      </c>
      <c r="O933" s="25">
        <f>+VLOOKUP(A933,[1]Datos!A$2:H$2884,6,FALSE)</f>
        <v>45291</v>
      </c>
      <c r="P933" s="18">
        <f>+VLOOKUP(A933,[1]Datos!A$2:H$2884,7,FALSE)</f>
        <v>55</v>
      </c>
      <c r="Q933" s="19">
        <f>+VLOOKUP(A933,[1]Datos!A$2:H$2884,8,FALSE)</f>
        <v>0</v>
      </c>
    </row>
    <row r="934" spans="1:19" ht="60" x14ac:dyDescent="0.25">
      <c r="A934" s="1" t="str">
        <f t="shared" si="45"/>
        <v>2020003050230Creación y fortalecimiento granjas</v>
      </c>
      <c r="B934" s="5" t="s">
        <v>1364</v>
      </c>
      <c r="C934" s="21" t="s">
        <v>1385</v>
      </c>
      <c r="D934" s="20">
        <v>2020003050230</v>
      </c>
      <c r="E934" s="5" t="s">
        <v>1386</v>
      </c>
      <c r="F934" s="5" t="s">
        <v>1387</v>
      </c>
      <c r="G934" s="5" t="s">
        <v>1392</v>
      </c>
      <c r="H934" s="1">
        <v>23</v>
      </c>
      <c r="I934" s="15">
        <f t="shared" si="44"/>
        <v>0</v>
      </c>
      <c r="J934" s="21" t="s">
        <v>27</v>
      </c>
      <c r="K934" s="21">
        <v>12</v>
      </c>
      <c r="L934" s="21" t="s">
        <v>28</v>
      </c>
      <c r="M934" s="16">
        <v>0</v>
      </c>
      <c r="N934" s="25">
        <f>+VLOOKUP(A934,[1]Datos!A$2:H$2884,5,FALSE)</f>
        <v>44972</v>
      </c>
      <c r="O934" s="25">
        <f>+VLOOKUP(A934,[1]Datos!A$2:H$2884,6,FALSE)</f>
        <v>45291</v>
      </c>
      <c r="P934" s="18">
        <f>+VLOOKUP(A934,[1]Datos!A$2:H$2884,7,FALSE)</f>
        <v>0</v>
      </c>
      <c r="Q934" s="19">
        <f>+VLOOKUP(A934,[1]Datos!A$2:H$2884,8,FALSE)</f>
        <v>0</v>
      </c>
    </row>
    <row r="935" spans="1:19" ht="60" x14ac:dyDescent="0.25">
      <c r="A935" s="1" t="str">
        <f t="shared" si="45"/>
        <v>2020003050230Implementación estrategias educación</v>
      </c>
      <c r="B935" s="5" t="s">
        <v>1364</v>
      </c>
      <c r="C935" s="21" t="s">
        <v>1385</v>
      </c>
      <c r="D935" s="20">
        <v>2020003050230</v>
      </c>
      <c r="E935" s="5" t="s">
        <v>1386</v>
      </c>
      <c r="F935" s="5" t="s">
        <v>1387</v>
      </c>
      <c r="G935" s="5" t="s">
        <v>1393</v>
      </c>
      <c r="H935" s="1">
        <v>50</v>
      </c>
      <c r="I935" s="15">
        <f t="shared" si="44"/>
        <v>0</v>
      </c>
      <c r="J935" s="21" t="s">
        <v>27</v>
      </c>
      <c r="K935" s="21">
        <v>12</v>
      </c>
      <c r="L935" s="21" t="s">
        <v>28</v>
      </c>
      <c r="M935" s="16">
        <v>0</v>
      </c>
      <c r="N935" s="25">
        <f>+VLOOKUP(A935,[1]Datos!A$2:H$2884,5,FALSE)</f>
        <v>44972</v>
      </c>
      <c r="O935" s="25">
        <f>+VLOOKUP(A935,[1]Datos!A$2:H$2884,6,FALSE)</f>
        <v>45291</v>
      </c>
      <c r="P935" s="18">
        <f>+VLOOKUP(A935,[1]Datos!A$2:H$2884,7,FALSE)</f>
        <v>0</v>
      </c>
      <c r="Q935" s="19">
        <f>+VLOOKUP(A935,[1]Datos!A$2:H$2884,8,FALSE)</f>
        <v>0</v>
      </c>
    </row>
    <row r="936" spans="1:19" ht="60" x14ac:dyDescent="0.25">
      <c r="A936" s="1" t="str">
        <f t="shared" si="45"/>
        <v>2020003050233Formación a mujeres e institucionalidad</v>
      </c>
      <c r="B936" s="5" t="s">
        <v>1364</v>
      </c>
      <c r="C936" s="21" t="s">
        <v>1394</v>
      </c>
      <c r="D936" s="20">
        <v>2020003050233</v>
      </c>
      <c r="E936" s="5" t="s">
        <v>1395</v>
      </c>
      <c r="F936" s="5" t="s">
        <v>1396</v>
      </c>
      <c r="G936" s="5" t="s">
        <v>1397</v>
      </c>
      <c r="H936" s="1">
        <v>12</v>
      </c>
      <c r="I936" s="15">
        <f t="shared" si="44"/>
        <v>1.25</v>
      </c>
      <c r="J936" s="21" t="s">
        <v>27</v>
      </c>
      <c r="K936" s="21">
        <v>12</v>
      </c>
      <c r="L936" s="21" t="s">
        <v>28</v>
      </c>
      <c r="M936" s="16">
        <v>10</v>
      </c>
      <c r="N936" s="25">
        <f>+VLOOKUP(A936,[1]Datos!A$2:H$2884,5,FALSE)</f>
        <v>44972</v>
      </c>
      <c r="O936" s="25">
        <f>+VLOOKUP(A936,[1]Datos!A$2:H$2884,6,FALSE)</f>
        <v>45291</v>
      </c>
      <c r="P936" s="18">
        <f>+VLOOKUP(A936,[1]Datos!A$2:H$2884,7,FALSE)</f>
        <v>15</v>
      </c>
      <c r="Q936" s="19">
        <f>+VLOOKUP(A936,[1]Datos!A$2:H$2884,8,FALSE)</f>
        <v>0</v>
      </c>
      <c r="R936" s="36">
        <v>5304212991</v>
      </c>
      <c r="S936" s="36">
        <v>3719070944</v>
      </c>
    </row>
    <row r="937" spans="1:19" ht="60" x14ac:dyDescent="0.25">
      <c r="A937" s="1" t="str">
        <f t="shared" si="45"/>
        <v>2020003050233Creación asesoria fortaleci/ mesas</v>
      </c>
      <c r="B937" s="5" t="s">
        <v>1364</v>
      </c>
      <c r="C937" s="21" t="s">
        <v>1394</v>
      </c>
      <c r="D937" s="20">
        <v>2020003050233</v>
      </c>
      <c r="E937" s="5" t="s">
        <v>1395</v>
      </c>
      <c r="F937" s="5" t="s">
        <v>1396</v>
      </c>
      <c r="G937" s="5" t="s">
        <v>1398</v>
      </c>
      <c r="H937" s="1">
        <v>14</v>
      </c>
      <c r="I937" s="15">
        <f t="shared" si="44"/>
        <v>0.8571428571428571</v>
      </c>
      <c r="J937" s="21" t="s">
        <v>768</v>
      </c>
      <c r="K937" s="21">
        <v>12</v>
      </c>
      <c r="L937" s="21" t="s">
        <v>28</v>
      </c>
      <c r="M937" s="16">
        <v>12</v>
      </c>
      <c r="N937" s="25">
        <f>+VLOOKUP(A937,[1]Datos!A$2:H$2884,5,FALSE)</f>
        <v>44972</v>
      </c>
      <c r="O937" s="25">
        <f>+VLOOKUP(A937,[1]Datos!A$2:H$2884,6,FALSE)</f>
        <v>45291</v>
      </c>
      <c r="P937" s="18">
        <f>+VLOOKUP(A937,[1]Datos!A$2:H$2884,7,FALSE)</f>
        <v>12</v>
      </c>
      <c r="Q937" s="19">
        <f>+VLOOKUP(A937,[1]Datos!A$2:H$2884,8,FALSE)</f>
        <v>0</v>
      </c>
    </row>
    <row r="938" spans="1:19" ht="60" x14ac:dyDescent="0.25">
      <c r="A938" s="1" t="str">
        <f t="shared" si="45"/>
        <v>2020003050233Implem estrategia hogares protección</v>
      </c>
      <c r="B938" s="5" t="s">
        <v>1364</v>
      </c>
      <c r="C938" s="21" t="s">
        <v>1394</v>
      </c>
      <c r="D938" s="20">
        <v>2020003050233</v>
      </c>
      <c r="E938" s="5" t="s">
        <v>1395</v>
      </c>
      <c r="F938" s="5" t="s">
        <v>1396</v>
      </c>
      <c r="G938" s="5" t="s">
        <v>1399</v>
      </c>
      <c r="H938" s="1">
        <v>100</v>
      </c>
      <c r="I938" s="15">
        <f t="shared" si="44"/>
        <v>0.01</v>
      </c>
      <c r="J938" s="21" t="s">
        <v>105</v>
      </c>
      <c r="K938" s="21">
        <v>12</v>
      </c>
      <c r="L938" s="21" t="s">
        <v>28</v>
      </c>
      <c r="M938" s="16">
        <v>1</v>
      </c>
      <c r="N938" s="25">
        <f>+VLOOKUP(A938,[1]Datos!A$2:H$2884,5,FALSE)</f>
        <v>44972</v>
      </c>
      <c r="O938" s="25">
        <f>+VLOOKUP(A938,[1]Datos!A$2:H$2884,6,FALSE)</f>
        <v>45291</v>
      </c>
      <c r="P938" s="18">
        <f>+VLOOKUP(A938,[1]Datos!A$2:H$2884,7,FALSE)</f>
        <v>1</v>
      </c>
      <c r="Q938" s="19">
        <f>+VLOOKUP(A938,[1]Datos!A$2:H$2884,8,FALSE)</f>
        <v>0</v>
      </c>
    </row>
    <row r="939" spans="1:19" ht="60" x14ac:dyDescent="0.25">
      <c r="A939" s="1" t="str">
        <f t="shared" si="45"/>
        <v>2020003050233Implementación linea 123</v>
      </c>
      <c r="B939" s="5" t="s">
        <v>1364</v>
      </c>
      <c r="C939" s="21" t="s">
        <v>1394</v>
      </c>
      <c r="D939" s="20">
        <v>2020003050233</v>
      </c>
      <c r="E939" s="5" t="s">
        <v>1395</v>
      </c>
      <c r="F939" s="5" t="s">
        <v>1396</v>
      </c>
      <c r="G939" s="5" t="s">
        <v>1400</v>
      </c>
      <c r="H939" s="1">
        <v>100</v>
      </c>
      <c r="I939" s="15">
        <f t="shared" si="44"/>
        <v>0.01</v>
      </c>
      <c r="J939" s="21" t="s">
        <v>105</v>
      </c>
      <c r="K939" s="21">
        <v>12</v>
      </c>
      <c r="L939" s="21" t="s">
        <v>28</v>
      </c>
      <c r="M939" s="16">
        <v>1</v>
      </c>
      <c r="N939" s="25">
        <f>+VLOOKUP(A939,[1]Datos!A$2:H$2884,5,FALSE)</f>
        <v>44972</v>
      </c>
      <c r="O939" s="25">
        <f>+VLOOKUP(A939,[1]Datos!A$2:H$2884,6,FALSE)</f>
        <v>45291</v>
      </c>
      <c r="P939" s="18">
        <f>+VLOOKUP(A939,[1]Datos!A$2:H$2884,7,FALSE)</f>
        <v>1</v>
      </c>
      <c r="Q939" s="19">
        <f>+VLOOKUP(A939,[1]Datos!A$2:H$2884,8,FALSE)</f>
        <v>0</v>
      </c>
    </row>
    <row r="940" spans="1:19" ht="60" x14ac:dyDescent="0.25">
      <c r="A940" s="1" t="str">
        <f t="shared" si="45"/>
        <v>2020003050233Practicantes de excelencia</v>
      </c>
      <c r="B940" s="5" t="s">
        <v>1364</v>
      </c>
      <c r="C940" s="21" t="s">
        <v>1394</v>
      </c>
      <c r="D940" s="20">
        <v>2020003050233</v>
      </c>
      <c r="E940" s="5" t="s">
        <v>1395</v>
      </c>
      <c r="F940" s="5" t="s">
        <v>1396</v>
      </c>
      <c r="G940" s="5" t="s">
        <v>31</v>
      </c>
      <c r="H940" s="1">
        <v>5</v>
      </c>
      <c r="I940" s="15">
        <f t="shared" si="44"/>
        <v>0.8</v>
      </c>
      <c r="J940" s="21" t="s">
        <v>44</v>
      </c>
      <c r="K940" s="21">
        <v>12</v>
      </c>
      <c r="L940" s="21" t="s">
        <v>28</v>
      </c>
      <c r="M940" s="16">
        <v>2</v>
      </c>
      <c r="N940" s="25">
        <f>+VLOOKUP(A940,[1]Datos!A$2:H$2884,5,FALSE)</f>
        <v>44972</v>
      </c>
      <c r="O940" s="25">
        <f>+VLOOKUP(A940,[1]Datos!A$2:H$2884,6,FALSE)</f>
        <v>45291</v>
      </c>
      <c r="P940" s="18">
        <f>+VLOOKUP(A940,[1]Datos!A$2:H$2884,7,FALSE)</f>
        <v>4</v>
      </c>
      <c r="Q940" s="19">
        <f>+VLOOKUP(A940,[1]Datos!A$2:H$2884,8,FALSE)</f>
        <v>0</v>
      </c>
    </row>
    <row r="941" spans="1:19" ht="60" x14ac:dyDescent="0.25">
      <c r="A941" s="1" t="str">
        <f t="shared" si="45"/>
        <v>2020003050233Plan de atención mujeres victimas</v>
      </c>
      <c r="B941" s="5" t="s">
        <v>1364</v>
      </c>
      <c r="C941" s="21" t="s">
        <v>1394</v>
      </c>
      <c r="D941" s="20">
        <v>2020003050233</v>
      </c>
      <c r="E941" s="5" t="s">
        <v>1395</v>
      </c>
      <c r="F941" s="5" t="s">
        <v>1396</v>
      </c>
      <c r="G941" s="5" t="s">
        <v>1401</v>
      </c>
      <c r="H941" s="1">
        <v>25</v>
      </c>
      <c r="I941" s="15">
        <f t="shared" si="44"/>
        <v>0.8</v>
      </c>
      <c r="J941" s="21" t="s">
        <v>105</v>
      </c>
      <c r="K941" s="21">
        <v>12</v>
      </c>
      <c r="L941" s="21" t="s">
        <v>28</v>
      </c>
      <c r="M941" s="16">
        <v>15</v>
      </c>
      <c r="N941" s="25">
        <f>+VLOOKUP(A941,[1]Datos!A$2:H$2884,5,FALSE)</f>
        <v>44972</v>
      </c>
      <c r="O941" s="25">
        <f>+VLOOKUP(A941,[1]Datos!A$2:H$2884,6,FALSE)</f>
        <v>45291</v>
      </c>
      <c r="P941" s="18">
        <f>+VLOOKUP(A941,[1]Datos!A$2:H$2884,7,FALSE)</f>
        <v>20</v>
      </c>
      <c r="Q941" s="19">
        <f>+VLOOKUP(A941,[1]Datos!A$2:H$2884,8,FALSE)</f>
        <v>0</v>
      </c>
    </row>
    <row r="942" spans="1:19" ht="60" x14ac:dyDescent="0.25">
      <c r="A942" s="1" t="str">
        <f t="shared" si="45"/>
        <v>2020003050235Formación en participación política</v>
      </c>
      <c r="B942" s="5" t="s">
        <v>1364</v>
      </c>
      <c r="C942" s="21" t="s">
        <v>1402</v>
      </c>
      <c r="D942" s="20">
        <v>2020003050235</v>
      </c>
      <c r="E942" s="5" t="s">
        <v>1403</v>
      </c>
      <c r="F942" s="5" t="s">
        <v>1404</v>
      </c>
      <c r="G942" s="5" t="s">
        <v>1405</v>
      </c>
      <c r="H942" s="1">
        <v>300</v>
      </c>
      <c r="I942" s="15">
        <f t="shared" si="44"/>
        <v>1</v>
      </c>
      <c r="J942" s="21" t="s">
        <v>44</v>
      </c>
      <c r="K942" s="21">
        <v>12</v>
      </c>
      <c r="L942" s="21" t="s">
        <v>28</v>
      </c>
      <c r="M942" s="16">
        <v>300</v>
      </c>
      <c r="N942" s="25">
        <f>+VLOOKUP(A942,[1]Datos!A$2:H$2884,5,FALSE)</f>
        <v>44972</v>
      </c>
      <c r="O942" s="25">
        <f>+VLOOKUP(A942,[1]Datos!A$2:H$2884,6,FALSE)</f>
        <v>45291</v>
      </c>
      <c r="P942" s="18">
        <f>+VLOOKUP(A942,[1]Datos!A$2:H$2884,7,FALSE)</f>
        <v>300</v>
      </c>
      <c r="Q942" s="19">
        <f>+VLOOKUP(A942,[1]Datos!A$2:H$2884,8,FALSE)</f>
        <v>0</v>
      </c>
      <c r="R942" s="36">
        <v>763906165</v>
      </c>
      <c r="S942" s="36">
        <v>557359518</v>
      </c>
    </row>
    <row r="943" spans="1:19" ht="60" x14ac:dyDescent="0.25">
      <c r="A943" s="1" t="str">
        <f t="shared" si="45"/>
        <v>2020003050235Encuentros de mujeres públicas</v>
      </c>
      <c r="B943" s="5" t="s">
        <v>1364</v>
      </c>
      <c r="C943" s="21" t="s">
        <v>1402</v>
      </c>
      <c r="D943" s="20">
        <v>2020003050235</v>
      </c>
      <c r="E943" s="5" t="s">
        <v>1403</v>
      </c>
      <c r="F943" s="5" t="s">
        <v>1404</v>
      </c>
      <c r="G943" s="5" t="s">
        <v>1406</v>
      </c>
      <c r="H943" s="1">
        <v>1</v>
      </c>
      <c r="I943" s="15">
        <f t="shared" si="44"/>
        <v>1</v>
      </c>
      <c r="J943" s="21" t="s">
        <v>27</v>
      </c>
      <c r="K943" s="21">
        <v>12</v>
      </c>
      <c r="L943" s="21" t="s">
        <v>28</v>
      </c>
      <c r="M943" s="16">
        <v>1</v>
      </c>
      <c r="N943" s="25">
        <f>+VLOOKUP(A943,[1]Datos!A$2:H$2884,5,FALSE)</f>
        <v>44972</v>
      </c>
      <c r="O943" s="25">
        <f>+VLOOKUP(A943,[1]Datos!A$2:H$2884,6,FALSE)</f>
        <v>45291</v>
      </c>
      <c r="P943" s="18">
        <f>+VLOOKUP(A943,[1]Datos!A$2:H$2884,7,FALSE)</f>
        <v>1</v>
      </c>
      <c r="Q943" s="19">
        <f>+VLOOKUP(A943,[1]Datos!A$2:H$2884,8,FALSE)</f>
        <v>0</v>
      </c>
    </row>
    <row r="944" spans="1:19" ht="60" x14ac:dyDescent="0.25">
      <c r="A944" s="1" t="str">
        <f t="shared" si="45"/>
        <v>2020003050235Asesoria proyectos a mujeres publicas</v>
      </c>
      <c r="B944" s="5" t="s">
        <v>1364</v>
      </c>
      <c r="C944" s="21" t="s">
        <v>1402</v>
      </c>
      <c r="D944" s="20">
        <v>2020003050235</v>
      </c>
      <c r="E944" s="5" t="s">
        <v>1403</v>
      </c>
      <c r="F944" s="5" t="s">
        <v>1404</v>
      </c>
      <c r="G944" s="5" t="s">
        <v>1407</v>
      </c>
      <c r="H944" s="1">
        <v>10</v>
      </c>
      <c r="I944" s="15">
        <f t="shared" si="44"/>
        <v>1</v>
      </c>
      <c r="J944" s="21" t="s">
        <v>27</v>
      </c>
      <c r="K944" s="21">
        <v>12</v>
      </c>
      <c r="L944" s="21" t="s">
        <v>28</v>
      </c>
      <c r="M944" s="16">
        <v>10</v>
      </c>
      <c r="N944" s="25">
        <f>+VLOOKUP(A944,[1]Datos!A$2:H$2884,5,FALSE)</f>
        <v>44972</v>
      </c>
      <c r="O944" s="25">
        <f>+VLOOKUP(A944,[1]Datos!A$2:H$2884,6,FALSE)</f>
        <v>45291</v>
      </c>
      <c r="P944" s="18">
        <f>+VLOOKUP(A944,[1]Datos!A$2:H$2884,7,FALSE)</f>
        <v>10</v>
      </c>
      <c r="Q944" s="19">
        <f>+VLOOKUP(A944,[1]Datos!A$2:H$2884,8,FALSE)</f>
        <v>0</v>
      </c>
    </row>
    <row r="945" spans="1:19" ht="60" x14ac:dyDescent="0.25">
      <c r="A945" s="1" t="str">
        <f t="shared" si="45"/>
        <v>2020003050235Capacitación participación ciudadana</v>
      </c>
      <c r="B945" s="5" t="s">
        <v>1364</v>
      </c>
      <c r="C945" s="21" t="s">
        <v>1402</v>
      </c>
      <c r="D945" s="20">
        <v>2020003050235</v>
      </c>
      <c r="E945" s="5" t="s">
        <v>1403</v>
      </c>
      <c r="F945" s="5" t="s">
        <v>1404</v>
      </c>
      <c r="G945" s="5" t="s">
        <v>1408</v>
      </c>
      <c r="H945" s="1">
        <v>100</v>
      </c>
      <c r="I945" s="15">
        <f t="shared" si="44"/>
        <v>3.35</v>
      </c>
      <c r="J945" s="21" t="s">
        <v>44</v>
      </c>
      <c r="K945" s="21">
        <v>12</v>
      </c>
      <c r="L945" s="21" t="s">
        <v>28</v>
      </c>
      <c r="M945" s="16">
        <v>219</v>
      </c>
      <c r="N945" s="25">
        <f>+VLOOKUP(A945,[1]Datos!A$2:H$2884,5,FALSE)</f>
        <v>44972</v>
      </c>
      <c r="O945" s="25">
        <f>+VLOOKUP(A945,[1]Datos!A$2:H$2884,6,FALSE)</f>
        <v>45291</v>
      </c>
      <c r="P945" s="18">
        <f>+VLOOKUP(A945,[1]Datos!A$2:H$2884,7,FALSE)</f>
        <v>335</v>
      </c>
      <c r="Q945" s="19">
        <f>+VLOOKUP(A945,[1]Datos!A$2:H$2884,8,FALSE)</f>
        <v>0</v>
      </c>
    </row>
    <row r="946" spans="1:19" ht="45" x14ac:dyDescent="0.25">
      <c r="A946" s="1" t="str">
        <f t="shared" si="45"/>
        <v>2020003050236Implementacion campaña</v>
      </c>
      <c r="B946" s="5" t="s">
        <v>1364</v>
      </c>
      <c r="C946" s="21" t="s">
        <v>1409</v>
      </c>
      <c r="D946" s="20">
        <v>2020003050236</v>
      </c>
      <c r="E946" s="5" t="s">
        <v>1410</v>
      </c>
      <c r="F946" s="5" t="s">
        <v>1411</v>
      </c>
      <c r="G946" s="5" t="s">
        <v>1412</v>
      </c>
      <c r="H946" s="1">
        <v>100</v>
      </c>
      <c r="I946" s="15">
        <f t="shared" si="44"/>
        <v>7.4999999999999997E-3</v>
      </c>
      <c r="J946" s="21" t="s">
        <v>105</v>
      </c>
      <c r="K946" s="21">
        <v>12</v>
      </c>
      <c r="L946" s="21" t="s">
        <v>28</v>
      </c>
      <c r="M946" s="16">
        <v>50</v>
      </c>
      <c r="N946" s="25">
        <f>+VLOOKUP(A946,[1]Datos!A$2:H$2884,5,FALSE)</f>
        <v>44972</v>
      </c>
      <c r="O946" s="25">
        <f>+VLOOKUP(A946,[1]Datos!A$2:H$2884,6,FALSE)</f>
        <v>45291</v>
      </c>
      <c r="P946" s="18">
        <f>+VLOOKUP(A946,[1]Datos!A$2:H$2884,7,FALSE)</f>
        <v>0.75</v>
      </c>
      <c r="Q946" s="19">
        <f>+VLOOKUP(A946,[1]Datos!A$2:H$2884,8,FALSE)</f>
        <v>0</v>
      </c>
      <c r="R946" s="36">
        <v>172101098</v>
      </c>
      <c r="S946" s="36">
        <v>119717944</v>
      </c>
    </row>
    <row r="947" spans="1:19" ht="45" x14ac:dyDescent="0.25">
      <c r="A947" s="1" t="str">
        <f t="shared" si="45"/>
        <v>2020003050236Formulacion plan dptal del cuidado</v>
      </c>
      <c r="B947" s="5" t="s">
        <v>1364</v>
      </c>
      <c r="C947" s="21" t="s">
        <v>1409</v>
      </c>
      <c r="D947" s="20">
        <v>2020003050236</v>
      </c>
      <c r="E947" s="5" t="s">
        <v>1410</v>
      </c>
      <c r="F947" s="5" t="s">
        <v>1411</v>
      </c>
      <c r="G947" s="5" t="s">
        <v>1413</v>
      </c>
      <c r="H947" s="1">
        <v>100</v>
      </c>
      <c r="I947" s="15">
        <f t="shared" si="44"/>
        <v>7.4999999999999997E-3</v>
      </c>
      <c r="J947" s="21" t="s">
        <v>105</v>
      </c>
      <c r="K947" s="21">
        <v>12</v>
      </c>
      <c r="L947" s="21" t="s">
        <v>28</v>
      </c>
      <c r="M947" s="16">
        <v>50</v>
      </c>
      <c r="N947" s="25">
        <f>+VLOOKUP(A947,[1]Datos!A$2:H$2884,5,FALSE)</f>
        <v>44972</v>
      </c>
      <c r="O947" s="25">
        <f>+VLOOKUP(A947,[1]Datos!A$2:H$2884,6,FALSE)</f>
        <v>45291</v>
      </c>
      <c r="P947" s="18">
        <f>+VLOOKUP(A947,[1]Datos!A$2:H$2884,7,FALSE)</f>
        <v>0.75</v>
      </c>
      <c r="Q947" s="19">
        <f>+VLOOKUP(A947,[1]Datos!A$2:H$2884,8,FALSE)</f>
        <v>0</v>
      </c>
    </row>
    <row r="948" spans="1:19" ht="45" x14ac:dyDescent="0.25">
      <c r="A948" s="1" t="str">
        <f t="shared" si="45"/>
        <v>2020003050236Implementacion estrategias edu DDSSRR</v>
      </c>
      <c r="B948" s="5" t="s">
        <v>1364</v>
      </c>
      <c r="C948" s="21" t="s">
        <v>1409</v>
      </c>
      <c r="D948" s="20">
        <v>2020003050236</v>
      </c>
      <c r="E948" s="5" t="s">
        <v>1410</v>
      </c>
      <c r="F948" s="5" t="s">
        <v>1411</v>
      </c>
      <c r="G948" s="5" t="s">
        <v>1414</v>
      </c>
      <c r="H948" s="1">
        <v>20</v>
      </c>
      <c r="I948" s="15">
        <f t="shared" si="44"/>
        <v>1</v>
      </c>
      <c r="J948" s="21" t="s">
        <v>27</v>
      </c>
      <c r="K948" s="21">
        <v>12</v>
      </c>
      <c r="L948" s="21" t="s">
        <v>28</v>
      </c>
      <c r="M948" s="16">
        <v>17</v>
      </c>
      <c r="N948" s="25">
        <f>+VLOOKUP(A948,[1]Datos!A$2:H$2884,5,FALSE)</f>
        <v>44972</v>
      </c>
      <c r="O948" s="25">
        <f>+VLOOKUP(A948,[1]Datos!A$2:H$2884,6,FALSE)</f>
        <v>45291</v>
      </c>
      <c r="P948" s="18">
        <f>+VLOOKUP(A948,[1]Datos!A$2:H$2884,7,FALSE)</f>
        <v>20</v>
      </c>
      <c r="Q948" s="19">
        <f>+VLOOKUP(A948,[1]Datos!A$2:H$2884,8,FALSE)</f>
        <v>0</v>
      </c>
    </row>
    <row r="949" spans="1:19" ht="60" x14ac:dyDescent="0.25">
      <c r="A949" s="1" t="str">
        <f t="shared" si="45"/>
        <v>2020003050237Plan Departamental del Cuidado</v>
      </c>
      <c r="B949" s="5" t="s">
        <v>1364</v>
      </c>
      <c r="C949" s="21" t="s">
        <v>1415</v>
      </c>
      <c r="D949" s="20">
        <v>2020003050237</v>
      </c>
      <c r="E949" s="5" t="s">
        <v>1416</v>
      </c>
      <c r="F949" s="5" t="s">
        <v>1417</v>
      </c>
      <c r="G949" s="5" t="s">
        <v>1418</v>
      </c>
      <c r="H949" s="1">
        <v>25</v>
      </c>
      <c r="I949" s="15">
        <f t="shared" si="44"/>
        <v>0.8</v>
      </c>
      <c r="J949" s="21" t="s">
        <v>105</v>
      </c>
      <c r="K949" s="21">
        <v>12</v>
      </c>
      <c r="L949" s="21" t="s">
        <v>28</v>
      </c>
      <c r="M949" s="16">
        <v>15</v>
      </c>
      <c r="N949" s="25">
        <f>+VLOOKUP(A949,[1]Datos!A$2:H$2884,5,FALSE)</f>
        <v>44972</v>
      </c>
      <c r="O949" s="25">
        <f>+VLOOKUP(A949,[1]Datos!A$2:H$2884,6,FALSE)</f>
        <v>45291</v>
      </c>
      <c r="P949" s="18">
        <f>+VLOOKUP(A949,[1]Datos!A$2:H$2884,7,FALSE)</f>
        <v>20</v>
      </c>
      <c r="Q949" s="19">
        <f>+VLOOKUP(A949,[1]Datos!A$2:H$2884,8,FALSE)</f>
        <v>0</v>
      </c>
      <c r="R949" s="36">
        <v>631419667</v>
      </c>
      <c r="S949" s="36">
        <v>567267903</v>
      </c>
    </row>
    <row r="950" spans="1:19" ht="60" x14ac:dyDescent="0.25">
      <c r="A950" s="1" t="str">
        <f t="shared" si="45"/>
        <v>2020003050237Asesorias para el fortale/ org mujeres</v>
      </c>
      <c r="B950" s="5" t="s">
        <v>1364</v>
      </c>
      <c r="C950" s="21" t="s">
        <v>1415</v>
      </c>
      <c r="D950" s="20">
        <v>2020003050237</v>
      </c>
      <c r="E950" s="5" t="s">
        <v>1416</v>
      </c>
      <c r="F950" s="5" t="s">
        <v>1417</v>
      </c>
      <c r="G950" s="5" t="s">
        <v>1419</v>
      </c>
      <c r="H950" s="1">
        <v>50</v>
      </c>
      <c r="I950" s="15">
        <f t="shared" si="44"/>
        <v>0.64</v>
      </c>
      <c r="J950" s="21" t="s">
        <v>27</v>
      </c>
      <c r="K950" s="21">
        <v>12</v>
      </c>
      <c r="L950" s="21" t="s">
        <v>28</v>
      </c>
      <c r="M950" s="16">
        <v>24</v>
      </c>
      <c r="N950" s="25">
        <f>+VLOOKUP(A950,[1]Datos!A$2:H$2884,5,FALSE)</f>
        <v>44972</v>
      </c>
      <c r="O950" s="25">
        <f>+VLOOKUP(A950,[1]Datos!A$2:H$2884,6,FALSE)</f>
        <v>45291</v>
      </c>
      <c r="P950" s="18">
        <f>+VLOOKUP(A950,[1]Datos!A$2:H$2884,7,FALSE)</f>
        <v>32</v>
      </c>
      <c r="Q950" s="19">
        <f>+VLOOKUP(A950,[1]Datos!A$2:H$2884,8,FALSE)</f>
        <v>0</v>
      </c>
    </row>
    <row r="951" spans="1:19" ht="60" x14ac:dyDescent="0.25">
      <c r="A951" s="1" t="str">
        <f t="shared" si="45"/>
        <v>2020003050237Estrategias para la equidad de genero</v>
      </c>
      <c r="B951" s="5" t="s">
        <v>1364</v>
      </c>
      <c r="C951" s="21" t="s">
        <v>1415</v>
      </c>
      <c r="D951" s="20">
        <v>2020003050237</v>
      </c>
      <c r="E951" s="5" t="s">
        <v>1416</v>
      </c>
      <c r="F951" s="5" t="s">
        <v>1417</v>
      </c>
      <c r="G951" s="5" t="s">
        <v>1420</v>
      </c>
      <c r="H951" s="1">
        <v>8</v>
      </c>
      <c r="I951" s="15">
        <f t="shared" si="44"/>
        <v>0</v>
      </c>
      <c r="J951" s="21" t="s">
        <v>27</v>
      </c>
      <c r="K951" s="21">
        <v>12</v>
      </c>
      <c r="L951" s="21" t="s">
        <v>28</v>
      </c>
      <c r="M951" s="16">
        <v>0</v>
      </c>
      <c r="N951" s="25">
        <f>+VLOOKUP(A951,[1]Datos!A$2:H$2884,5,FALSE)</f>
        <v>44972</v>
      </c>
      <c r="O951" s="25">
        <f>+VLOOKUP(A951,[1]Datos!A$2:H$2884,6,FALSE)</f>
        <v>45291</v>
      </c>
      <c r="P951" s="18">
        <f>+VLOOKUP(A951,[1]Datos!A$2:H$2884,7,FALSE)</f>
        <v>0</v>
      </c>
      <c r="Q951" s="19">
        <f>+VLOOKUP(A951,[1]Datos!A$2:H$2884,8,FALSE)</f>
        <v>0</v>
      </c>
    </row>
    <row r="952" spans="1:19" ht="60" x14ac:dyDescent="0.25">
      <c r="A952" s="1" t="str">
        <f t="shared" si="45"/>
        <v>2020003050237Ferias del empleo</v>
      </c>
      <c r="B952" s="5" t="s">
        <v>1364</v>
      </c>
      <c r="C952" s="21" t="s">
        <v>1415</v>
      </c>
      <c r="D952" s="20">
        <v>2020003050237</v>
      </c>
      <c r="E952" s="5" t="s">
        <v>1416</v>
      </c>
      <c r="F952" s="5" t="s">
        <v>1417</v>
      </c>
      <c r="G952" s="5" t="s">
        <v>1421</v>
      </c>
      <c r="H952" s="1">
        <v>1</v>
      </c>
      <c r="I952" s="15">
        <f t="shared" si="44"/>
        <v>1</v>
      </c>
      <c r="J952" s="21" t="s">
        <v>27</v>
      </c>
      <c r="K952" s="21">
        <v>12</v>
      </c>
      <c r="L952" s="21" t="s">
        <v>28</v>
      </c>
      <c r="M952" s="16">
        <v>1</v>
      </c>
      <c r="N952" s="25">
        <f>+VLOOKUP(A952,[1]Datos!A$2:H$2884,5,FALSE)</f>
        <v>44972</v>
      </c>
      <c r="O952" s="25">
        <f>+VLOOKUP(A952,[1]Datos!A$2:H$2884,6,FALSE)</f>
        <v>45291</v>
      </c>
      <c r="P952" s="18">
        <f>+VLOOKUP(A952,[1]Datos!A$2:H$2884,7,FALSE)</f>
        <v>1</v>
      </c>
      <c r="Q952" s="19">
        <f>+VLOOKUP(A952,[1]Datos!A$2:H$2884,8,FALSE)</f>
        <v>0</v>
      </c>
    </row>
    <row r="953" spans="1:19" ht="60" x14ac:dyDescent="0.25">
      <c r="A953" s="1" t="str">
        <f t="shared" si="45"/>
        <v>2020003050237Alianzas empresa publico privada</v>
      </c>
      <c r="B953" s="5" t="s">
        <v>1364</v>
      </c>
      <c r="C953" s="21" t="s">
        <v>1415</v>
      </c>
      <c r="D953" s="20">
        <v>2020003050237</v>
      </c>
      <c r="E953" s="5" t="s">
        <v>1416</v>
      </c>
      <c r="F953" s="5" t="s">
        <v>1417</v>
      </c>
      <c r="G953" s="5" t="s">
        <v>1422</v>
      </c>
      <c r="H953" s="1">
        <v>150</v>
      </c>
      <c r="I953" s="15">
        <f t="shared" si="44"/>
        <v>1.5266666666666666</v>
      </c>
      <c r="J953" s="21" t="s">
        <v>44</v>
      </c>
      <c r="K953" s="21">
        <v>12</v>
      </c>
      <c r="L953" s="21" t="s">
        <v>28</v>
      </c>
      <c r="M953" s="16">
        <v>145</v>
      </c>
      <c r="N953" s="25">
        <f>+VLOOKUP(A953,[1]Datos!A$2:H$2884,5,FALSE)</f>
        <v>44972</v>
      </c>
      <c r="O953" s="25">
        <f>+VLOOKUP(A953,[1]Datos!A$2:H$2884,6,FALSE)</f>
        <v>45291</v>
      </c>
      <c r="P953" s="18">
        <f>+VLOOKUP(A953,[1]Datos!A$2:H$2884,7,FALSE)</f>
        <v>229</v>
      </c>
      <c r="Q953" s="19">
        <f>+VLOOKUP(A953,[1]Datos!A$2:H$2884,8,FALSE)</f>
        <v>0</v>
      </c>
    </row>
    <row r="954" spans="1:19" ht="60" x14ac:dyDescent="0.25">
      <c r="A954" s="1" t="str">
        <f t="shared" si="45"/>
        <v>2020003050237Asesorias y alianza sector financiero</v>
      </c>
      <c r="B954" s="5" t="s">
        <v>1364</v>
      </c>
      <c r="C954" s="21" t="s">
        <v>1415</v>
      </c>
      <c r="D954" s="20">
        <v>2020003050237</v>
      </c>
      <c r="E954" s="5" t="s">
        <v>1416</v>
      </c>
      <c r="F954" s="5" t="s">
        <v>1417</v>
      </c>
      <c r="G954" s="5" t="s">
        <v>1423</v>
      </c>
      <c r="H954" s="1">
        <v>50</v>
      </c>
      <c r="I954" s="15">
        <f t="shared" si="44"/>
        <v>1.18</v>
      </c>
      <c r="J954" s="21" t="s">
        <v>44</v>
      </c>
      <c r="K954" s="21">
        <v>12</v>
      </c>
      <c r="L954" s="21" t="s">
        <v>28</v>
      </c>
      <c r="M954" s="16">
        <v>35</v>
      </c>
      <c r="N954" s="25">
        <f>+VLOOKUP(A954,[1]Datos!A$2:H$2884,5,FALSE)</f>
        <v>44972</v>
      </c>
      <c r="O954" s="25">
        <f>+VLOOKUP(A954,[1]Datos!A$2:H$2884,6,FALSE)</f>
        <v>45291</v>
      </c>
      <c r="P954" s="18">
        <f>+VLOOKUP(A954,[1]Datos!A$2:H$2884,7,FALSE)</f>
        <v>59</v>
      </c>
      <c r="Q954" s="19">
        <f>+VLOOKUP(A954,[1]Datos!A$2:H$2884,8,FALSE)</f>
        <v>0</v>
      </c>
    </row>
    <row r="955" spans="1:19" ht="60" x14ac:dyDescent="0.25">
      <c r="A955" s="1" t="str">
        <f t="shared" si="45"/>
        <v>2020003050237Acompaña/ y fortaleci/ iniciativas</v>
      </c>
      <c r="B955" s="5" t="s">
        <v>1364</v>
      </c>
      <c r="C955" s="21" t="s">
        <v>1415</v>
      </c>
      <c r="D955" s="20">
        <v>2020003050237</v>
      </c>
      <c r="E955" s="5" t="s">
        <v>1416</v>
      </c>
      <c r="F955" s="5" t="s">
        <v>1417</v>
      </c>
      <c r="G955" s="5" t="s">
        <v>1424</v>
      </c>
      <c r="H955" s="1">
        <v>50</v>
      </c>
      <c r="I955" s="15">
        <f t="shared" si="44"/>
        <v>0</v>
      </c>
      <c r="J955" s="21" t="s">
        <v>27</v>
      </c>
      <c r="K955" s="21">
        <v>12</v>
      </c>
      <c r="L955" s="21" t="s">
        <v>28</v>
      </c>
      <c r="M955" s="16">
        <v>0</v>
      </c>
      <c r="N955" s="25">
        <f>+VLOOKUP(A955,[1]Datos!A$2:H$2884,5,FALSE)</f>
        <v>44972</v>
      </c>
      <c r="O955" s="25">
        <f>+VLOOKUP(A955,[1]Datos!A$2:H$2884,6,FALSE)</f>
        <v>45291</v>
      </c>
      <c r="P955" s="18">
        <f>+VLOOKUP(A955,[1]Datos!A$2:H$2884,7,FALSE)</f>
        <v>0</v>
      </c>
      <c r="Q955" s="19">
        <f>+VLOOKUP(A955,[1]Datos!A$2:H$2884,8,FALSE)</f>
        <v>0</v>
      </c>
    </row>
    <row r="956" spans="1:19" ht="60" x14ac:dyDescent="0.25">
      <c r="A956" s="1" t="str">
        <f t="shared" si="45"/>
        <v>2021003050046Diseño implementacion plan de paz</v>
      </c>
      <c r="B956" s="5" t="s">
        <v>1364</v>
      </c>
      <c r="C956" s="21" t="s">
        <v>1425</v>
      </c>
      <c r="D956" s="20">
        <v>2021003050046</v>
      </c>
      <c r="E956" s="5" t="s">
        <v>1426</v>
      </c>
      <c r="F956" s="5" t="s">
        <v>1427</v>
      </c>
      <c r="G956" s="5" t="s">
        <v>1428</v>
      </c>
      <c r="H956" s="1">
        <v>60</v>
      </c>
      <c r="I956" s="15">
        <f t="shared" si="44"/>
        <v>7.5000000000000006E-3</v>
      </c>
      <c r="J956" s="21" t="s">
        <v>105</v>
      </c>
      <c r="K956" s="21">
        <v>12</v>
      </c>
      <c r="L956" s="21" t="s">
        <v>28</v>
      </c>
      <c r="M956" s="16">
        <v>0.3</v>
      </c>
      <c r="N956" s="25">
        <f>+VLOOKUP(A956,[1]Datos!A$2:H$2884,5,FALSE)</f>
        <v>44972</v>
      </c>
      <c r="O956" s="25">
        <f>+VLOOKUP(A956,[1]Datos!A$2:H$2884,6,FALSE)</f>
        <v>45291</v>
      </c>
      <c r="P956" s="18">
        <f>+VLOOKUP(A956,[1]Datos!A$2:H$2884,7,FALSE)</f>
        <v>0.45</v>
      </c>
      <c r="Q956" s="19">
        <f>+VLOOKUP(A956,[1]Datos!A$2:H$2884,8,FALSE)</f>
        <v>0</v>
      </c>
      <c r="R956" s="36">
        <v>79431275</v>
      </c>
      <c r="S956" s="36">
        <v>55254435</v>
      </c>
    </row>
    <row r="957" spans="1:19" ht="60" x14ac:dyDescent="0.25">
      <c r="A957" s="1" t="str">
        <f t="shared" si="45"/>
        <v>2021003050046Formacion mujeres escenarios de paz</v>
      </c>
      <c r="B957" s="5" t="s">
        <v>1364</v>
      </c>
      <c r="C957" s="21" t="s">
        <v>1425</v>
      </c>
      <c r="D957" s="20">
        <v>2021003050046</v>
      </c>
      <c r="E957" s="5" t="s">
        <v>1426</v>
      </c>
      <c r="F957" s="5" t="s">
        <v>1427</v>
      </c>
      <c r="G957" s="5" t="s">
        <v>1429</v>
      </c>
      <c r="H957" s="1">
        <v>50</v>
      </c>
      <c r="I957" s="15">
        <f t="shared" si="44"/>
        <v>1.1000000000000001</v>
      </c>
      <c r="J957" s="21" t="s">
        <v>44</v>
      </c>
      <c r="K957" s="21">
        <v>12</v>
      </c>
      <c r="L957" s="21" t="s">
        <v>28</v>
      </c>
      <c r="M957" s="16">
        <v>0</v>
      </c>
      <c r="N957" s="25">
        <f>+VLOOKUP(A957,[1]Datos!A$2:H$2884,5,FALSE)</f>
        <v>44972</v>
      </c>
      <c r="O957" s="25">
        <f>+VLOOKUP(A957,[1]Datos!A$2:H$2884,6,FALSE)</f>
        <v>45291</v>
      </c>
      <c r="P957" s="18">
        <f>+VLOOKUP(A957,[1]Datos!A$2:H$2884,7,FALSE)</f>
        <v>55</v>
      </c>
      <c r="Q957" s="19">
        <f>+VLOOKUP(A957,[1]Datos!A$2:H$2884,8,FALSE)</f>
        <v>0</v>
      </c>
    </row>
    <row r="958" spans="1:19" ht="30" x14ac:dyDescent="0.25">
      <c r="A958" s="1" t="str">
        <f t="shared" si="45"/>
        <v>2020003050067Form Reg PDET ZOMAC</v>
      </c>
      <c r="B958" s="5" t="s">
        <v>1430</v>
      </c>
      <c r="C958" s="21" t="s">
        <v>1431</v>
      </c>
      <c r="D958" s="20">
        <v>2020003050067</v>
      </c>
      <c r="E958" s="5" t="s">
        <v>1432</v>
      </c>
      <c r="F958" s="5" t="s">
        <v>1433</v>
      </c>
      <c r="G958" s="5" t="s">
        <v>1434</v>
      </c>
      <c r="H958" s="1">
        <v>1464</v>
      </c>
      <c r="I958" s="15">
        <f t="shared" si="44"/>
        <v>7.5908469945355188</v>
      </c>
      <c r="J958" s="21" t="s">
        <v>44</v>
      </c>
      <c r="K958" s="21">
        <v>12</v>
      </c>
      <c r="L958" s="21" t="s">
        <v>28</v>
      </c>
      <c r="M958" s="16">
        <v>11113</v>
      </c>
      <c r="N958" s="17" t="str">
        <f>+VLOOKUP(A958,[1]Datos!A$2:H$2884,5,FALSE)</f>
        <v>01.01.2023</v>
      </c>
      <c r="O958" s="17" t="str">
        <f>+VLOOKUP(A958,[1]Datos!A$2:H$2884,6,FALSE)</f>
        <v>31.12.2023</v>
      </c>
      <c r="P958" s="18">
        <f>+VLOOKUP(A958,[1]Datos!A$2:H$2884,7,FALSE)</f>
        <v>11113</v>
      </c>
      <c r="Q958" s="19">
        <f>+VLOOKUP(A958,[1]Datos!A$2:H$2884,8,FALSE)</f>
        <v>0</v>
      </c>
      <c r="R958" s="36">
        <v>6454652583</v>
      </c>
      <c r="S958" s="36">
        <v>2856537476</v>
      </c>
    </row>
    <row r="959" spans="1:19" ht="90" x14ac:dyDescent="0.25">
      <c r="A959" s="1" t="str">
        <f t="shared" si="45"/>
        <v>2020003050067SU-095</v>
      </c>
      <c r="B959" s="5" t="s">
        <v>1430</v>
      </c>
      <c r="C959" s="21" t="s">
        <v>1431</v>
      </c>
      <c r="D959" s="20">
        <v>2020003050067</v>
      </c>
      <c r="E959" s="5" t="s">
        <v>1432</v>
      </c>
      <c r="F959" s="5" t="s">
        <v>1433</v>
      </c>
      <c r="G959" s="5" t="s">
        <v>1435</v>
      </c>
      <c r="H959" s="1">
        <v>9</v>
      </c>
      <c r="I959" s="15">
        <f t="shared" si="44"/>
        <v>0</v>
      </c>
      <c r="J959" s="21" t="s">
        <v>27</v>
      </c>
      <c r="K959" s="21">
        <v>12</v>
      </c>
      <c r="L959" s="21" t="s">
        <v>28</v>
      </c>
      <c r="M959" s="16">
        <v>0</v>
      </c>
      <c r="N959" s="17" t="str">
        <f>+VLOOKUP(A959,[1]Datos!A$2:H$2884,5,FALSE)</f>
        <v>01.01.2023</v>
      </c>
      <c r="O959" s="17" t="str">
        <f>+VLOOKUP(A959,[1]Datos!A$2:H$2884,6,FALSE)</f>
        <v>31.12.2023</v>
      </c>
      <c r="P959" s="18">
        <f>+VLOOKUP(A959,[1]Datos!A$2:H$2884,7,FALSE)</f>
        <v>0</v>
      </c>
      <c r="Q959" s="19" t="str">
        <f>+VLOOKUP(A959,[1]Datos!A$2:H$2884,8,FALSE)</f>
        <v xml:space="preserve">Se esta en revisión por parte de la ANM, desde agosto del 2022, el protocolo de las audiencias. 
Aun se esta pendiente de que los proponentes adecuen su trámite con los requerimientos de la sentencia respecto a la ventanilla minera.
</v>
      </c>
    </row>
    <row r="960" spans="1:19" ht="30" x14ac:dyDescent="0.25">
      <c r="A960" s="1" t="str">
        <f t="shared" si="45"/>
        <v>2020003050067Encuentros Eco</v>
      </c>
      <c r="B960" s="5" t="s">
        <v>1430</v>
      </c>
      <c r="C960" s="21" t="s">
        <v>1431</v>
      </c>
      <c r="D960" s="20">
        <v>2020003050067</v>
      </c>
      <c r="E960" s="5" t="s">
        <v>1432</v>
      </c>
      <c r="F960" s="5" t="s">
        <v>1433</v>
      </c>
      <c r="G960" s="5" t="s">
        <v>1436</v>
      </c>
      <c r="H960" s="1">
        <v>7</v>
      </c>
      <c r="I960" s="15">
        <f t="shared" si="44"/>
        <v>6.1428571428571432</v>
      </c>
      <c r="J960" s="21" t="s">
        <v>27</v>
      </c>
      <c r="K960" s="21">
        <v>12</v>
      </c>
      <c r="L960" s="21" t="s">
        <v>28</v>
      </c>
      <c r="M960" s="16">
        <v>41</v>
      </c>
      <c r="N960" s="17" t="str">
        <f>+VLOOKUP(A960,[1]Datos!A$2:H$2884,5,FALSE)</f>
        <v>01.01.2023</v>
      </c>
      <c r="O960" s="17" t="str">
        <f>+VLOOKUP(A960,[1]Datos!A$2:H$2884,6,FALSE)</f>
        <v>31.12.2023</v>
      </c>
      <c r="P960" s="18">
        <f>+VLOOKUP(A960,[1]Datos!A$2:H$2884,7,FALSE)</f>
        <v>43</v>
      </c>
      <c r="Q960" s="19">
        <f>+VLOOKUP(A960,[1]Datos!A$2:H$2884,8,FALSE)</f>
        <v>0</v>
      </c>
    </row>
    <row r="961" spans="1:19" ht="30" x14ac:dyDescent="0.25">
      <c r="A961" s="1" t="str">
        <f t="shared" si="45"/>
        <v>2020003050067Minuta PCC</v>
      </c>
      <c r="B961" s="5" t="s">
        <v>1430</v>
      </c>
      <c r="C961" s="21" t="s">
        <v>1431</v>
      </c>
      <c r="D961" s="20">
        <v>2020003050067</v>
      </c>
      <c r="E961" s="5" t="s">
        <v>1432</v>
      </c>
      <c r="F961" s="5" t="s">
        <v>1433</v>
      </c>
      <c r="G961" s="5" t="s">
        <v>1437</v>
      </c>
      <c r="H961" s="1">
        <v>60</v>
      </c>
      <c r="I961" s="15">
        <f t="shared" si="44"/>
        <v>0</v>
      </c>
      <c r="J961" s="21" t="s">
        <v>27</v>
      </c>
      <c r="K961" s="21">
        <v>12</v>
      </c>
      <c r="L961" s="21" t="s">
        <v>28</v>
      </c>
      <c r="M961" s="16">
        <v>0</v>
      </c>
      <c r="N961" s="17" t="str">
        <f>+VLOOKUP(A961,[1]Datos!A$2:H$2884,5,FALSE)</f>
        <v>01.01.2023</v>
      </c>
      <c r="O961" s="17" t="str">
        <f>+VLOOKUP(A961,[1]Datos!A$2:H$2884,6,FALSE)</f>
        <v>31.12.2023</v>
      </c>
      <c r="P961" s="18">
        <f>+VLOOKUP(A961,[1]Datos!A$2:H$2884,7,FALSE)</f>
        <v>0</v>
      </c>
      <c r="Q961" s="19">
        <f>+VLOOKUP(A961,[1]Datos!A$2:H$2884,8,FALSE)</f>
        <v>0</v>
      </c>
    </row>
    <row r="962" spans="1:19" ht="30" x14ac:dyDescent="0.25">
      <c r="A962" s="1" t="str">
        <f t="shared" si="45"/>
        <v>2020003050067UPM For</v>
      </c>
      <c r="B962" s="5" t="s">
        <v>1430</v>
      </c>
      <c r="C962" s="21" t="s">
        <v>1431</v>
      </c>
      <c r="D962" s="20">
        <v>2020003050067</v>
      </c>
      <c r="E962" s="5" t="s">
        <v>1432</v>
      </c>
      <c r="F962" s="5" t="s">
        <v>1433</v>
      </c>
      <c r="G962" s="5" t="s">
        <v>1438</v>
      </c>
      <c r="H962" s="1">
        <v>168</v>
      </c>
      <c r="I962" s="15">
        <f t="shared" si="44"/>
        <v>1.6428571428571428</v>
      </c>
      <c r="J962" s="21" t="s">
        <v>27</v>
      </c>
      <c r="K962" s="21">
        <v>12</v>
      </c>
      <c r="L962" s="21" t="s">
        <v>28</v>
      </c>
      <c r="M962" s="16">
        <v>5</v>
      </c>
      <c r="N962" s="17" t="str">
        <f>+VLOOKUP(A962,[1]Datos!A$2:H$2884,5,FALSE)</f>
        <v>01.01.2023</v>
      </c>
      <c r="O962" s="17" t="str">
        <f>+VLOOKUP(A962,[1]Datos!A$2:H$2884,6,FALSE)</f>
        <v>31.12.2023</v>
      </c>
      <c r="P962" s="18">
        <f>+VLOOKUP(A962,[1]Datos!A$2:H$2884,7,FALSE)</f>
        <v>276</v>
      </c>
      <c r="Q962" s="19" t="str">
        <f>+VLOOKUP(A962,[1]Datos!A$2:H$2884,8,FALSE)</f>
        <v>Se cuenta por numero de personas formalizadas</v>
      </c>
    </row>
    <row r="963" spans="1:19" ht="30" x14ac:dyDescent="0.25">
      <c r="A963" s="1" t="str">
        <f t="shared" si="45"/>
        <v>2020003050067COMUNICACIONES</v>
      </c>
      <c r="B963" s="5" t="s">
        <v>1430</v>
      </c>
      <c r="C963" s="21" t="s">
        <v>1439</v>
      </c>
      <c r="D963" s="20">
        <v>2020003050067</v>
      </c>
      <c r="E963" s="1" t="s">
        <v>1432</v>
      </c>
      <c r="F963" s="1" t="s">
        <v>1433</v>
      </c>
      <c r="G963" s="1" t="s">
        <v>1440</v>
      </c>
      <c r="H963" s="1">
        <v>2</v>
      </c>
      <c r="I963" s="15">
        <f t="shared" si="44"/>
        <v>1</v>
      </c>
      <c r="J963" s="1" t="s">
        <v>27</v>
      </c>
      <c r="K963" s="1">
        <v>12</v>
      </c>
      <c r="L963" s="1" t="s">
        <v>28</v>
      </c>
      <c r="N963" s="17" t="str">
        <f>+VLOOKUP(A963,[1]Datos!A$2:H$2884,5,FALSE)</f>
        <v>01.01.2023</v>
      </c>
      <c r="O963" s="17" t="str">
        <f>+VLOOKUP(A963,[1]Datos!A$2:H$2884,6,FALSE)</f>
        <v>31.12.2023</v>
      </c>
      <c r="P963" s="18">
        <f>+VLOOKUP(A963,[1]Datos!A$2:H$2884,7,FALSE)</f>
        <v>2</v>
      </c>
      <c r="Q963" s="19">
        <f>+VLOOKUP(A963,[1]Datos!A$2:H$2884,8,FALSE)</f>
        <v>0</v>
      </c>
    </row>
    <row r="964" spans="1:19" ht="30" x14ac:dyDescent="0.25">
      <c r="A964" s="1" t="str">
        <f t="shared" si="45"/>
        <v>2020003050067Practicantes</v>
      </c>
      <c r="B964" s="5" t="s">
        <v>1430</v>
      </c>
      <c r="C964" s="21" t="s">
        <v>1439</v>
      </c>
      <c r="D964" s="20">
        <v>2020003050067</v>
      </c>
      <c r="E964" s="1" t="s">
        <v>1432</v>
      </c>
      <c r="F964" s="1" t="s">
        <v>1433</v>
      </c>
      <c r="G964" s="1" t="s">
        <v>1441</v>
      </c>
      <c r="H964" s="1">
        <v>100</v>
      </c>
      <c r="I964" s="15">
        <f t="shared" si="44"/>
        <v>0.75</v>
      </c>
      <c r="J964" s="1" t="s">
        <v>105</v>
      </c>
      <c r="K964" s="1">
        <v>12</v>
      </c>
      <c r="L964" s="1" t="s">
        <v>28</v>
      </c>
      <c r="N964" s="17" t="str">
        <f>+VLOOKUP(A964,[1]Datos!A$2:H$2884,5,FALSE)</f>
        <v>01.01.2023</v>
      </c>
      <c r="O964" s="17" t="str">
        <f>+VLOOKUP(A964,[1]Datos!A$2:H$2884,6,FALSE)</f>
        <v>31.12.2023</v>
      </c>
      <c r="P964" s="18">
        <f>+VLOOKUP(A964,[1]Datos!A$2:H$2884,7,FALSE)</f>
        <v>75</v>
      </c>
      <c r="Q964" s="19">
        <f>+VLOOKUP(A964,[1]Datos!A$2:H$2884,8,FALSE)</f>
        <v>0</v>
      </c>
    </row>
    <row r="965" spans="1:19" ht="30" x14ac:dyDescent="0.25">
      <c r="A965" s="1" t="str">
        <f t="shared" si="45"/>
        <v>2020003050067Equipos</v>
      </c>
      <c r="B965" s="5" t="s">
        <v>1430</v>
      </c>
      <c r="C965" s="21" t="s">
        <v>1439</v>
      </c>
      <c r="D965" s="20">
        <v>2020003050067</v>
      </c>
      <c r="E965" s="1" t="s">
        <v>1432</v>
      </c>
      <c r="F965" s="1" t="s">
        <v>1433</v>
      </c>
      <c r="G965" s="1" t="s">
        <v>1442</v>
      </c>
      <c r="H965" s="1">
        <v>100</v>
      </c>
      <c r="I965" s="15">
        <f t="shared" ref="I965:I1028" si="46">+P965/H965</f>
        <v>0.75</v>
      </c>
      <c r="J965" s="1" t="s">
        <v>105</v>
      </c>
      <c r="K965" s="1">
        <v>12</v>
      </c>
      <c r="L965" s="1" t="s">
        <v>28</v>
      </c>
      <c r="N965" s="17" t="str">
        <f>+VLOOKUP(A965,[1]Datos!A$2:H$2884,5,FALSE)</f>
        <v>01.01.2023</v>
      </c>
      <c r="O965" s="17" t="str">
        <f>+VLOOKUP(A965,[1]Datos!A$2:H$2884,6,FALSE)</f>
        <v>31.12.2023</v>
      </c>
      <c r="P965" s="18">
        <f>+VLOOKUP(A965,[1]Datos!A$2:H$2884,7,FALSE)</f>
        <v>75</v>
      </c>
      <c r="Q965" s="19">
        <f>+VLOOKUP(A965,[1]Datos!A$2:H$2884,8,FALSE)</f>
        <v>0</v>
      </c>
    </row>
    <row r="966" spans="1:19" ht="30" x14ac:dyDescent="0.25">
      <c r="A966" s="1" t="str">
        <f t="shared" si="45"/>
        <v>2020003050067Transporte</v>
      </c>
      <c r="B966" s="5" t="s">
        <v>1430</v>
      </c>
      <c r="C966" s="21" t="s">
        <v>1439</v>
      </c>
      <c r="D966" s="20">
        <v>2020003050067</v>
      </c>
      <c r="E966" s="1" t="s">
        <v>1432</v>
      </c>
      <c r="F966" s="1" t="s">
        <v>1433</v>
      </c>
      <c r="G966" s="1" t="s">
        <v>1050</v>
      </c>
      <c r="H966" s="1">
        <v>100</v>
      </c>
      <c r="I966" s="15">
        <f t="shared" si="46"/>
        <v>0.75</v>
      </c>
      <c r="J966" s="1" t="s">
        <v>105</v>
      </c>
      <c r="K966" s="1">
        <v>12</v>
      </c>
      <c r="L966" s="1" t="s">
        <v>28</v>
      </c>
      <c r="N966" s="17" t="str">
        <f>+VLOOKUP(A966,[1]Datos!A$2:H$2884,5,FALSE)</f>
        <v>01.01.2023</v>
      </c>
      <c r="O966" s="17" t="str">
        <f>+VLOOKUP(A966,[1]Datos!A$2:H$2884,6,FALSE)</f>
        <v>31.12.2023</v>
      </c>
      <c r="P966" s="18">
        <f>+VLOOKUP(A966,[1]Datos!A$2:H$2884,7,FALSE)</f>
        <v>75</v>
      </c>
      <c r="Q966" s="19">
        <f>+VLOOKUP(A966,[1]Datos!A$2:H$2884,8,FALSE)</f>
        <v>0</v>
      </c>
    </row>
    <row r="967" spans="1:19" ht="30" x14ac:dyDescent="0.25">
      <c r="A967" s="1" t="str">
        <f t="shared" ref="A967:A1030" si="47">+CONCATENATE(D967,G967)</f>
        <v>2020003050175Joyeros Común y Étnico</v>
      </c>
      <c r="B967" s="5" t="s">
        <v>1430</v>
      </c>
      <c r="C967" s="21" t="s">
        <v>1443</v>
      </c>
      <c r="D967" s="20">
        <v>2020003050175</v>
      </c>
      <c r="E967" s="5" t="s">
        <v>1444</v>
      </c>
      <c r="F967" s="5" t="s">
        <v>1445</v>
      </c>
      <c r="G967" s="5" t="s">
        <v>1446</v>
      </c>
      <c r="H967" s="1">
        <v>14</v>
      </c>
      <c r="I967" s="15">
        <f t="shared" si="46"/>
        <v>2.7142857142857144</v>
      </c>
      <c r="J967" s="21" t="s">
        <v>44</v>
      </c>
      <c r="K967" s="21">
        <v>12</v>
      </c>
      <c r="L967" s="21" t="s">
        <v>28</v>
      </c>
      <c r="M967" s="16">
        <v>5</v>
      </c>
      <c r="N967" s="17" t="str">
        <f>+VLOOKUP(A967,[1]Datos!A$2:H$2884,5,FALSE)</f>
        <v>01.01.2023</v>
      </c>
      <c r="O967" s="17" t="str">
        <f>+VLOOKUP(A967,[1]Datos!A$2:H$2884,6,FALSE)</f>
        <v>31.12.2023</v>
      </c>
      <c r="P967" s="18">
        <f>+VLOOKUP(A967,[1]Datos!A$2:H$2884,7,FALSE)</f>
        <v>38</v>
      </c>
      <c r="Q967" s="19">
        <f>+VLOOKUP(A967,[1]Datos!A$2:H$2884,8,FALSE)</f>
        <v>0</v>
      </c>
      <c r="R967" s="36">
        <v>469482414</v>
      </c>
      <c r="S967" s="36">
        <v>362466579</v>
      </c>
    </row>
    <row r="968" spans="1:19" ht="30" x14ac:dyDescent="0.25">
      <c r="A968" s="1" t="str">
        <f t="shared" si="47"/>
        <v>2020003050175Actividad</v>
      </c>
      <c r="B968" s="5" t="s">
        <v>1430</v>
      </c>
      <c r="C968" s="21" t="s">
        <v>1443</v>
      </c>
      <c r="D968" s="20">
        <v>2020003050175</v>
      </c>
      <c r="E968" s="5" t="s">
        <v>1444</v>
      </c>
      <c r="F968" s="5" t="s">
        <v>1445</v>
      </c>
      <c r="G968" s="5" t="s">
        <v>1447</v>
      </c>
      <c r="H968" s="1">
        <v>1400</v>
      </c>
      <c r="I968" s="15">
        <f t="shared" si="46"/>
        <v>1.7957142857142858</v>
      </c>
      <c r="J968" s="21" t="s">
        <v>44</v>
      </c>
      <c r="K968" s="21">
        <v>12</v>
      </c>
      <c r="L968" s="21" t="s">
        <v>28</v>
      </c>
      <c r="M968" s="16">
        <v>905</v>
      </c>
      <c r="N968" s="17" t="str">
        <f>+VLOOKUP(A968,[1]Datos!A$2:H$2884,5,FALSE)</f>
        <v>01.01.2023</v>
      </c>
      <c r="O968" s="17" t="str">
        <f>+VLOOKUP(A968,[1]Datos!A$2:H$2884,6,FALSE)</f>
        <v>31.12.2023</v>
      </c>
      <c r="P968" s="18">
        <f>+VLOOKUP(A968,[1]Datos!A$2:H$2884,7,FALSE)</f>
        <v>2514</v>
      </c>
      <c r="Q968" s="19">
        <f>+VLOOKUP(A968,[1]Datos!A$2:H$2884,8,FALSE)</f>
        <v>0</v>
      </c>
    </row>
    <row r="969" spans="1:19" ht="30" x14ac:dyDescent="0.25">
      <c r="A969" s="1" t="str">
        <f t="shared" si="47"/>
        <v>2021003050044Areas Recuperadas</v>
      </c>
      <c r="B969" s="5" t="s">
        <v>1430</v>
      </c>
      <c r="C969" s="21" t="s">
        <v>1443</v>
      </c>
      <c r="D969" s="20">
        <v>2021003050044</v>
      </c>
      <c r="E969" s="5" t="s">
        <v>1448</v>
      </c>
      <c r="F969" s="5" t="s">
        <v>1449</v>
      </c>
      <c r="G969" s="5" t="s">
        <v>1450</v>
      </c>
      <c r="H969" s="1">
        <v>1650</v>
      </c>
      <c r="I969" s="15">
        <f t="shared" si="46"/>
        <v>1.0456363636363637</v>
      </c>
      <c r="J969" s="21" t="s">
        <v>27</v>
      </c>
      <c r="K969" s="21">
        <v>12</v>
      </c>
      <c r="L969" s="21" t="s">
        <v>28</v>
      </c>
      <c r="M969" s="16">
        <v>0</v>
      </c>
      <c r="N969" s="17" t="str">
        <f>+VLOOKUP(A969,[1]Datos!A$2:H$2884,5,FALSE)</f>
        <v>01.01.2023</v>
      </c>
      <c r="O969" s="17" t="str">
        <f>+VLOOKUP(A969,[1]Datos!A$2:H$2884,6,FALSE)</f>
        <v>31.12.2023</v>
      </c>
      <c r="P969" s="18">
        <f>+VLOOKUP(A969,[1]Datos!A$2:H$2884,7,FALSE)</f>
        <v>1725.3</v>
      </c>
      <c r="Q969" s="19">
        <f>+VLOOKUP(A969,[1]Datos!A$2:H$2884,8,FALSE)</f>
        <v>0</v>
      </c>
      <c r="R969" s="36">
        <v>6645531040</v>
      </c>
      <c r="S969" s="36">
        <v>1858713585</v>
      </c>
    </row>
    <row r="970" spans="1:19" ht="30" x14ac:dyDescent="0.25">
      <c r="A970" s="1" t="str">
        <f t="shared" si="47"/>
        <v>2021003050044Formulacion</v>
      </c>
      <c r="B970" s="5" t="s">
        <v>1430</v>
      </c>
      <c r="C970" s="21" t="s">
        <v>1443</v>
      </c>
      <c r="D970" s="20">
        <v>2021003050044</v>
      </c>
      <c r="E970" s="5" t="s">
        <v>1448</v>
      </c>
      <c r="F970" s="5" t="s">
        <v>1449</v>
      </c>
      <c r="G970" s="5" t="s">
        <v>1451</v>
      </c>
      <c r="H970" s="1">
        <v>1</v>
      </c>
      <c r="I970" s="15">
        <f t="shared" si="46"/>
        <v>1</v>
      </c>
      <c r="J970" s="21" t="s">
        <v>27</v>
      </c>
      <c r="K970" s="21">
        <v>12</v>
      </c>
      <c r="L970" s="21" t="s">
        <v>28</v>
      </c>
      <c r="M970" s="16">
        <v>1</v>
      </c>
      <c r="N970" s="17" t="str">
        <f>+VLOOKUP(A970,[1]Datos!A$2:H$2884,5,FALSE)</f>
        <v>01.01.2023</v>
      </c>
      <c r="O970" s="17" t="str">
        <f>+VLOOKUP(A970,[1]Datos!A$2:H$2884,6,FALSE)</f>
        <v>31.12.2023</v>
      </c>
      <c r="P970" s="18">
        <f>+VLOOKUP(A970,[1]Datos!A$2:H$2884,7,FALSE)</f>
        <v>1</v>
      </c>
      <c r="Q970" s="19">
        <f>+VLOOKUP(A970,[1]Datos!A$2:H$2884,8,FALSE)</f>
        <v>0</v>
      </c>
    </row>
    <row r="971" spans="1:19" ht="30" x14ac:dyDescent="0.25">
      <c r="A971" s="1" t="str">
        <f t="shared" si="47"/>
        <v>2021003050044Estudio Pre-factibilidad</v>
      </c>
      <c r="B971" s="5" t="s">
        <v>1430</v>
      </c>
      <c r="C971" s="21" t="s">
        <v>1443</v>
      </c>
      <c r="D971" s="20">
        <v>2021003050044</v>
      </c>
      <c r="E971" s="5" t="s">
        <v>1448</v>
      </c>
      <c r="F971" s="5" t="s">
        <v>1449</v>
      </c>
      <c r="G971" s="5" t="s">
        <v>1452</v>
      </c>
      <c r="H971" s="1">
        <v>1</v>
      </c>
      <c r="I971" s="15">
        <f t="shared" si="46"/>
        <v>0</v>
      </c>
      <c r="J971" s="21" t="s">
        <v>27</v>
      </c>
      <c r="K971" s="21">
        <v>12</v>
      </c>
      <c r="L971" s="21" t="s">
        <v>28</v>
      </c>
      <c r="M971" s="16">
        <v>0</v>
      </c>
      <c r="N971" s="17" t="str">
        <f>+VLOOKUP(A971,[1]Datos!A$2:H$2884,5,FALSE)</f>
        <v>01.01.2023</v>
      </c>
      <c r="O971" s="17" t="str">
        <f>+VLOOKUP(A971,[1]Datos!A$2:H$2884,6,FALSE)</f>
        <v>31.12.2023</v>
      </c>
      <c r="P971" s="18">
        <f>+VLOOKUP(A971,[1]Datos!A$2:H$2884,7,FALSE)</f>
        <v>0</v>
      </c>
      <c r="Q971" s="19">
        <f>+VLOOKUP(A971,[1]Datos!A$2:H$2884,8,FALSE)</f>
        <v>0</v>
      </c>
    </row>
    <row r="972" spans="1:19" ht="30" x14ac:dyDescent="0.25">
      <c r="A972" s="1" t="str">
        <f t="shared" si="47"/>
        <v>2021003050044Estudio factibilidad</v>
      </c>
      <c r="B972" s="5" t="s">
        <v>1430</v>
      </c>
      <c r="C972" s="21" t="s">
        <v>1443</v>
      </c>
      <c r="D972" s="20">
        <v>2021003050044</v>
      </c>
      <c r="E972" s="5" t="s">
        <v>1448</v>
      </c>
      <c r="F972" s="5" t="s">
        <v>1449</v>
      </c>
      <c r="G972" s="5" t="s">
        <v>1453</v>
      </c>
      <c r="H972" s="1">
        <v>1</v>
      </c>
      <c r="I972" s="15">
        <f t="shared" si="46"/>
        <v>0</v>
      </c>
      <c r="J972" s="21" t="s">
        <v>27</v>
      </c>
      <c r="K972" s="21">
        <v>12</v>
      </c>
      <c r="L972" s="21" t="s">
        <v>28</v>
      </c>
      <c r="M972" s="16">
        <v>0</v>
      </c>
      <c r="N972" s="17" t="str">
        <f>+VLOOKUP(A972,[1]Datos!A$2:H$2884,5,FALSE)</f>
        <v>01.01.2023</v>
      </c>
      <c r="O972" s="17" t="str">
        <f>+VLOOKUP(A972,[1]Datos!A$2:H$2884,6,FALSE)</f>
        <v>31.12.2023</v>
      </c>
      <c r="P972" s="18">
        <f>+VLOOKUP(A972,[1]Datos!A$2:H$2884,7,FALSE)</f>
        <v>0</v>
      </c>
      <c r="Q972" s="19">
        <f>+VLOOKUP(A972,[1]Datos!A$2:H$2884,8,FALSE)</f>
        <v>0</v>
      </c>
    </row>
    <row r="973" spans="1:19" ht="30" x14ac:dyDescent="0.25">
      <c r="A973" s="1" t="str">
        <f t="shared" si="47"/>
        <v>2021003050044Promo</v>
      </c>
      <c r="B973" s="5" t="s">
        <v>1430</v>
      </c>
      <c r="C973" s="21" t="s">
        <v>1443</v>
      </c>
      <c r="D973" s="20">
        <v>2021003050044</v>
      </c>
      <c r="E973" s="5" t="s">
        <v>1448</v>
      </c>
      <c r="F973" s="5" t="s">
        <v>1449</v>
      </c>
      <c r="G973" s="5" t="s">
        <v>1454</v>
      </c>
      <c r="H973" s="1">
        <v>23</v>
      </c>
      <c r="I973" s="15">
        <f t="shared" si="46"/>
        <v>4.5217391304347823</v>
      </c>
      <c r="J973" s="21" t="s">
        <v>27</v>
      </c>
      <c r="K973" s="21">
        <v>12</v>
      </c>
      <c r="L973" s="21" t="s">
        <v>28</v>
      </c>
      <c r="M973" s="16">
        <v>80</v>
      </c>
      <c r="N973" s="17" t="str">
        <f>+VLOOKUP(A973,[1]Datos!A$2:H$2884,5,FALSE)</f>
        <v>01.01.2023</v>
      </c>
      <c r="O973" s="17" t="str">
        <f>+VLOOKUP(A973,[1]Datos!A$2:H$2884,6,FALSE)</f>
        <v>31.12.2023</v>
      </c>
      <c r="P973" s="18">
        <f>+VLOOKUP(A973,[1]Datos!A$2:H$2884,7,FALSE)</f>
        <v>104</v>
      </c>
      <c r="Q973" s="19">
        <f>+VLOOKUP(A973,[1]Datos!A$2:H$2884,8,FALSE)</f>
        <v>0</v>
      </c>
    </row>
    <row r="974" spans="1:19" ht="30" x14ac:dyDescent="0.25">
      <c r="A974" s="1" t="str">
        <f t="shared" si="47"/>
        <v>2021003050044Promo Comuni</v>
      </c>
      <c r="B974" s="5" t="s">
        <v>1430</v>
      </c>
      <c r="C974" s="21" t="s">
        <v>1443</v>
      </c>
      <c r="D974" s="20">
        <v>2021003050044</v>
      </c>
      <c r="E974" s="5" t="s">
        <v>1448</v>
      </c>
      <c r="F974" s="5" t="s">
        <v>1449</v>
      </c>
      <c r="G974" s="5" t="s">
        <v>1455</v>
      </c>
      <c r="H974" s="1">
        <v>2</v>
      </c>
      <c r="I974" s="15">
        <f t="shared" si="46"/>
        <v>1</v>
      </c>
      <c r="J974" s="21" t="s">
        <v>27</v>
      </c>
      <c r="K974" s="21">
        <v>12</v>
      </c>
      <c r="L974" s="21" t="s">
        <v>28</v>
      </c>
      <c r="M974" s="16">
        <v>1</v>
      </c>
      <c r="N974" s="17" t="str">
        <f>+VLOOKUP(A974,[1]Datos!A$2:H$2884,5,FALSE)</f>
        <v>01.01.2023</v>
      </c>
      <c r="O974" s="17" t="str">
        <f>+VLOOKUP(A974,[1]Datos!A$2:H$2884,6,FALSE)</f>
        <v>31.12.2023</v>
      </c>
      <c r="P974" s="18">
        <f>+VLOOKUP(A974,[1]Datos!A$2:H$2884,7,FALSE)</f>
        <v>2</v>
      </c>
      <c r="Q974" s="19">
        <f>+VLOOKUP(A974,[1]Datos!A$2:H$2884,8,FALSE)</f>
        <v>0</v>
      </c>
    </row>
    <row r="975" spans="1:19" ht="30" x14ac:dyDescent="0.25">
      <c r="A975" s="1" t="str">
        <f t="shared" si="47"/>
        <v>2021003050044Practicantes</v>
      </c>
      <c r="B975" s="5" t="s">
        <v>1430</v>
      </c>
      <c r="C975" s="21" t="s">
        <v>1439</v>
      </c>
      <c r="D975" s="20">
        <v>2021003050044</v>
      </c>
      <c r="E975" s="1" t="s">
        <v>1448</v>
      </c>
      <c r="F975" s="1" t="s">
        <v>1449</v>
      </c>
      <c r="G975" s="1" t="s">
        <v>1441</v>
      </c>
      <c r="H975" s="1">
        <v>100</v>
      </c>
      <c r="I975" s="15">
        <f t="shared" si="46"/>
        <v>0.75</v>
      </c>
      <c r="J975" s="1" t="s">
        <v>27</v>
      </c>
      <c r="K975" s="1">
        <v>12</v>
      </c>
      <c r="L975" s="1" t="s">
        <v>28</v>
      </c>
      <c r="N975" s="17" t="str">
        <f>+VLOOKUP(A975,[1]Datos!A$2:H$2884,5,FALSE)</f>
        <v>01.01.2023</v>
      </c>
      <c r="O975" s="17" t="str">
        <f>+VLOOKUP(A975,[1]Datos!A$2:H$2884,6,FALSE)</f>
        <v>31.12.2023</v>
      </c>
      <c r="P975" s="18">
        <f>+VLOOKUP(A975,[1]Datos!A$2:H$2884,7,FALSE)</f>
        <v>75</v>
      </c>
      <c r="Q975" s="19">
        <f>+VLOOKUP(A975,[1]Datos!A$2:H$2884,8,FALSE)</f>
        <v>0</v>
      </c>
    </row>
    <row r="976" spans="1:19" ht="30" x14ac:dyDescent="0.25">
      <c r="A976" s="1" t="str">
        <f t="shared" si="47"/>
        <v>2021003050044Transporte</v>
      </c>
      <c r="B976" s="5" t="s">
        <v>1430</v>
      </c>
      <c r="C976" s="21" t="s">
        <v>1439</v>
      </c>
      <c r="D976" s="20">
        <v>2021003050044</v>
      </c>
      <c r="E976" s="1" t="s">
        <v>1448</v>
      </c>
      <c r="F976" s="1" t="s">
        <v>1449</v>
      </c>
      <c r="G976" s="1" t="s">
        <v>1050</v>
      </c>
      <c r="H976" s="1">
        <v>100</v>
      </c>
      <c r="I976" s="15">
        <f t="shared" si="46"/>
        <v>0.75</v>
      </c>
      <c r="J976" s="1" t="s">
        <v>27</v>
      </c>
      <c r="K976" s="1">
        <v>12</v>
      </c>
      <c r="L976" s="1" t="s">
        <v>28</v>
      </c>
      <c r="N976" s="17" t="str">
        <f>+VLOOKUP(A976,[1]Datos!A$2:H$2884,5,FALSE)</f>
        <v>01.01.2023</v>
      </c>
      <c r="O976" s="17" t="str">
        <f>+VLOOKUP(A976,[1]Datos!A$2:H$2884,6,FALSE)</f>
        <v>31.12.2023</v>
      </c>
      <c r="P976" s="18">
        <f>+VLOOKUP(A976,[1]Datos!A$2:H$2884,7,FALSE)</f>
        <v>75</v>
      </c>
      <c r="Q976" s="19">
        <f>+VLOOKUP(A976,[1]Datos!A$2:H$2884,8,FALSE)</f>
        <v>0</v>
      </c>
    </row>
    <row r="977" spans="1:19" ht="30" x14ac:dyDescent="0.25">
      <c r="A977" s="1" t="str">
        <f t="shared" si="47"/>
        <v>2021003050044Equipos</v>
      </c>
      <c r="B977" s="5" t="s">
        <v>1430</v>
      </c>
      <c r="C977" s="21" t="s">
        <v>1439</v>
      </c>
      <c r="D977" s="20">
        <v>2021003050044</v>
      </c>
      <c r="E977" s="1" t="s">
        <v>1448</v>
      </c>
      <c r="F977" s="1" t="s">
        <v>1449</v>
      </c>
      <c r="G977" s="1" t="s">
        <v>1442</v>
      </c>
      <c r="H977" s="1">
        <v>100</v>
      </c>
      <c r="I977" s="15">
        <f t="shared" si="46"/>
        <v>0.75</v>
      </c>
      <c r="J977" s="1" t="s">
        <v>27</v>
      </c>
      <c r="K977" s="1">
        <v>12</v>
      </c>
      <c r="L977" s="1" t="s">
        <v>28</v>
      </c>
      <c r="N977" s="17" t="str">
        <f>+VLOOKUP(A977,[1]Datos!A$2:H$2884,5,FALSE)</f>
        <v>01.01.2023</v>
      </c>
      <c r="O977" s="17" t="str">
        <f>+VLOOKUP(A977,[1]Datos!A$2:H$2884,6,FALSE)</f>
        <v>31.12.2023</v>
      </c>
      <c r="P977" s="18">
        <f>+VLOOKUP(A977,[1]Datos!A$2:H$2884,7,FALSE)</f>
        <v>75</v>
      </c>
      <c r="Q977" s="19">
        <f>+VLOOKUP(A977,[1]Datos!A$2:H$2884,8,FALSE)</f>
        <v>0</v>
      </c>
    </row>
    <row r="978" spans="1:19" ht="30" x14ac:dyDescent="0.25">
      <c r="A978" s="1" t="str">
        <f t="shared" si="47"/>
        <v>2021003050049Mineria Ilegal</v>
      </c>
      <c r="B978" s="5" t="s">
        <v>1430</v>
      </c>
      <c r="C978" s="21" t="s">
        <v>1456</v>
      </c>
      <c r="D978" s="20">
        <v>2021003050049</v>
      </c>
      <c r="E978" s="5" t="s">
        <v>1457</v>
      </c>
      <c r="F978" s="5" t="s">
        <v>1458</v>
      </c>
      <c r="G978" s="5" t="s">
        <v>1459</v>
      </c>
      <c r="H978" s="1">
        <v>1</v>
      </c>
      <c r="I978" s="15">
        <f t="shared" si="46"/>
        <v>0</v>
      </c>
      <c r="J978" s="21" t="s">
        <v>27</v>
      </c>
      <c r="K978" s="21">
        <v>12</v>
      </c>
      <c r="L978" s="21" t="s">
        <v>28</v>
      </c>
      <c r="M978" s="16">
        <v>0</v>
      </c>
      <c r="N978" s="17" t="str">
        <f>+VLOOKUP(A978,[1]Datos!A$2:H$2884,5,FALSE)</f>
        <v>01.01.2023</v>
      </c>
      <c r="O978" s="17" t="str">
        <f>+VLOOKUP(A978,[1]Datos!A$2:H$2884,6,FALSE)</f>
        <v>31.12.2023</v>
      </c>
      <c r="P978" s="18">
        <f>+VLOOKUP(A978,[1]Datos!A$2:H$2884,7,FALSE)</f>
        <v>0</v>
      </c>
      <c r="Q978" s="19">
        <f>+VLOOKUP(A978,[1]Datos!A$2:H$2884,8,FALSE)</f>
        <v>0</v>
      </c>
      <c r="R978" s="36">
        <v>1919275379</v>
      </c>
      <c r="S978" s="36">
        <v>1598529456</v>
      </c>
    </row>
    <row r="979" spans="1:19" ht="30" x14ac:dyDescent="0.25">
      <c r="A979" s="1" t="str">
        <f t="shared" si="47"/>
        <v>2021003050049Cierre</v>
      </c>
      <c r="B979" s="5" t="s">
        <v>1430</v>
      </c>
      <c r="C979" s="21" t="s">
        <v>1456</v>
      </c>
      <c r="D979" s="20">
        <v>2021003050049</v>
      </c>
      <c r="E979" s="5" t="s">
        <v>1457</v>
      </c>
      <c r="F979" s="5" t="s">
        <v>1458</v>
      </c>
      <c r="G979" s="5" t="s">
        <v>1460</v>
      </c>
      <c r="H979" s="1">
        <v>1</v>
      </c>
      <c r="I979" s="15">
        <f t="shared" si="46"/>
        <v>0</v>
      </c>
      <c r="J979" s="21" t="s">
        <v>27</v>
      </c>
      <c r="K979" s="21">
        <v>12</v>
      </c>
      <c r="L979" s="21" t="s">
        <v>28</v>
      </c>
      <c r="M979" s="16">
        <v>0</v>
      </c>
      <c r="N979" s="17" t="str">
        <f>+VLOOKUP(A979,[1]Datos!A$2:H$2884,5,FALSE)</f>
        <v>01.01.2023</v>
      </c>
      <c r="O979" s="17" t="str">
        <f>+VLOOKUP(A979,[1]Datos!A$2:H$2884,6,FALSE)</f>
        <v>31.12.2023</v>
      </c>
      <c r="P979" s="18">
        <f>+VLOOKUP(A979,[1]Datos!A$2:H$2884,7,FALSE)</f>
        <v>0</v>
      </c>
      <c r="Q979" s="19">
        <f>+VLOOKUP(A979,[1]Datos!A$2:H$2884,8,FALSE)</f>
        <v>0</v>
      </c>
    </row>
    <row r="980" spans="1:19" ht="30" x14ac:dyDescent="0.25">
      <c r="A980" s="1" t="str">
        <f t="shared" si="47"/>
        <v>2021003050049Trazabilidad</v>
      </c>
      <c r="B980" s="5" t="s">
        <v>1430</v>
      </c>
      <c r="C980" s="21" t="s">
        <v>1456</v>
      </c>
      <c r="D980" s="20">
        <v>2021003050049</v>
      </c>
      <c r="E980" s="5" t="s">
        <v>1457</v>
      </c>
      <c r="F980" s="5" t="s">
        <v>1458</v>
      </c>
      <c r="G980" s="5" t="s">
        <v>1461</v>
      </c>
      <c r="H980" s="1">
        <v>1</v>
      </c>
      <c r="I980" s="15">
        <f t="shared" si="46"/>
        <v>0</v>
      </c>
      <c r="J980" s="21" t="s">
        <v>27</v>
      </c>
      <c r="K980" s="21">
        <v>12</v>
      </c>
      <c r="L980" s="21" t="s">
        <v>28</v>
      </c>
      <c r="M980" s="16">
        <v>0</v>
      </c>
      <c r="N980" s="17" t="str">
        <f>+VLOOKUP(A980,[1]Datos!A$2:H$2884,5,FALSE)</f>
        <v>01.01.2023</v>
      </c>
      <c r="O980" s="17" t="str">
        <f>+VLOOKUP(A980,[1]Datos!A$2:H$2884,6,FALSE)</f>
        <v>31.12.2023</v>
      </c>
      <c r="P980" s="18">
        <f>+VLOOKUP(A980,[1]Datos!A$2:H$2884,7,FALSE)</f>
        <v>0</v>
      </c>
      <c r="Q980" s="19">
        <f>+VLOOKUP(A980,[1]Datos!A$2:H$2884,8,FALSE)</f>
        <v>0</v>
      </c>
    </row>
    <row r="981" spans="1:19" ht="30" x14ac:dyDescent="0.25">
      <c r="A981" s="1" t="str">
        <f t="shared" si="47"/>
        <v>2021003050049Transporte</v>
      </c>
      <c r="B981" s="5" t="s">
        <v>1430</v>
      </c>
      <c r="C981" s="21" t="s">
        <v>1462</v>
      </c>
      <c r="D981" s="20">
        <v>2021003050049</v>
      </c>
      <c r="E981" s="1" t="s">
        <v>1457</v>
      </c>
      <c r="F981" s="1" t="s">
        <v>1458</v>
      </c>
      <c r="G981" s="1" t="s">
        <v>1050</v>
      </c>
      <c r="H981" s="1">
        <v>100</v>
      </c>
      <c r="I981" s="15">
        <f t="shared" si="46"/>
        <v>0.75</v>
      </c>
      <c r="J981" s="1" t="s">
        <v>105</v>
      </c>
      <c r="K981" s="1">
        <v>12</v>
      </c>
      <c r="L981" s="1" t="s">
        <v>28</v>
      </c>
      <c r="N981" s="17" t="str">
        <f>+VLOOKUP(A981,[1]Datos!A$2:H$2884,5,FALSE)</f>
        <v>01.01.2023</v>
      </c>
      <c r="O981" s="17" t="str">
        <f>+VLOOKUP(A981,[1]Datos!A$2:H$2884,6,FALSE)</f>
        <v>31.12.2023</v>
      </c>
      <c r="P981" s="18">
        <f>+VLOOKUP(A981,[1]Datos!A$2:H$2884,7,FALSE)</f>
        <v>75</v>
      </c>
      <c r="Q981" s="19">
        <f>+VLOOKUP(A981,[1]Datos!A$2:H$2884,8,FALSE)</f>
        <v>0</v>
      </c>
    </row>
    <row r="982" spans="1:19" ht="30" x14ac:dyDescent="0.25">
      <c r="A982" s="1" t="str">
        <f t="shared" si="47"/>
        <v>2021003050049Equipos</v>
      </c>
      <c r="B982" s="5" t="s">
        <v>1430</v>
      </c>
      <c r="C982" s="21" t="s">
        <v>1462</v>
      </c>
      <c r="D982" s="20">
        <v>2021003050049</v>
      </c>
      <c r="E982" s="1" t="s">
        <v>1457</v>
      </c>
      <c r="F982" s="1" t="s">
        <v>1458</v>
      </c>
      <c r="G982" s="1" t="s">
        <v>1442</v>
      </c>
      <c r="H982" s="1">
        <v>100</v>
      </c>
      <c r="I982" s="15">
        <f t="shared" si="46"/>
        <v>0.75</v>
      </c>
      <c r="J982" s="1" t="s">
        <v>105</v>
      </c>
      <c r="K982" s="1">
        <v>12</v>
      </c>
      <c r="L982" s="1" t="s">
        <v>28</v>
      </c>
      <c r="N982" s="17" t="str">
        <f>+VLOOKUP(A982,[1]Datos!A$2:H$2884,5,FALSE)</f>
        <v>01.01.2023</v>
      </c>
      <c r="O982" s="17" t="str">
        <f>+VLOOKUP(A982,[1]Datos!A$2:H$2884,6,FALSE)</f>
        <v>31.12.2023</v>
      </c>
      <c r="P982" s="18">
        <f>+VLOOKUP(A982,[1]Datos!A$2:H$2884,7,FALSE)</f>
        <v>75</v>
      </c>
      <c r="Q982" s="19">
        <f>+VLOOKUP(A982,[1]Datos!A$2:H$2884,8,FALSE)</f>
        <v>0</v>
      </c>
    </row>
    <row r="983" spans="1:19" ht="30" x14ac:dyDescent="0.25">
      <c r="A983" s="1" t="str">
        <f t="shared" si="47"/>
        <v>2021003050049Practicantes</v>
      </c>
      <c r="B983" s="5" t="s">
        <v>1430</v>
      </c>
      <c r="C983" s="21" t="s">
        <v>1462</v>
      </c>
      <c r="D983" s="20">
        <v>2021003050049</v>
      </c>
      <c r="E983" s="1" t="s">
        <v>1457</v>
      </c>
      <c r="F983" s="1" t="s">
        <v>1458</v>
      </c>
      <c r="G983" s="1" t="s">
        <v>1441</v>
      </c>
      <c r="H983" s="1">
        <v>100</v>
      </c>
      <c r="I983" s="15">
        <f t="shared" si="46"/>
        <v>0.75</v>
      </c>
      <c r="J983" s="1" t="s">
        <v>105</v>
      </c>
      <c r="K983" s="1">
        <v>12</v>
      </c>
      <c r="L983" s="1" t="s">
        <v>28</v>
      </c>
      <c r="N983" s="17" t="str">
        <f>+VLOOKUP(A983,[1]Datos!A$2:H$2884,5,FALSE)</f>
        <v>01.01.2023</v>
      </c>
      <c r="O983" s="17" t="str">
        <f>+VLOOKUP(A983,[1]Datos!A$2:H$2884,6,FALSE)</f>
        <v>31.12.2023</v>
      </c>
      <c r="P983" s="18">
        <f>+VLOOKUP(A983,[1]Datos!A$2:H$2884,7,FALSE)</f>
        <v>75</v>
      </c>
      <c r="Q983" s="19">
        <f>+VLOOKUP(A983,[1]Datos!A$2:H$2884,8,FALSE)</f>
        <v>0</v>
      </c>
    </row>
    <row r="984" spans="1:19" ht="120" x14ac:dyDescent="0.25">
      <c r="A984" s="1" t="str">
        <f t="shared" si="47"/>
        <v>2020003050183Campañas comunicacionales</v>
      </c>
      <c r="B984" s="5" t="s">
        <v>1463</v>
      </c>
      <c r="C984" s="21" t="s">
        <v>1464</v>
      </c>
      <c r="D984" s="20">
        <v>2020003050183</v>
      </c>
      <c r="E984" s="5" t="s">
        <v>1465</v>
      </c>
      <c r="F984" s="5" t="s">
        <v>1466</v>
      </c>
      <c r="G984" s="5" t="s">
        <v>1176</v>
      </c>
      <c r="H984" s="1">
        <v>1</v>
      </c>
      <c r="I984" s="15">
        <f t="shared" si="46"/>
        <v>1</v>
      </c>
      <c r="J984" s="21" t="s">
        <v>27</v>
      </c>
      <c r="K984" s="21">
        <v>10</v>
      </c>
      <c r="L984" s="21" t="s">
        <v>1173</v>
      </c>
      <c r="M984" s="16">
        <v>1</v>
      </c>
      <c r="N984" s="17" t="str">
        <f>+VLOOKUP(A984,[1]Datos!A$2:H$2884,5,FALSE)</f>
        <v>10.04.2023</v>
      </c>
      <c r="O984" s="17" t="str">
        <f>+VLOOKUP(A984,[1]Datos!A$2:H$2884,6,FALSE)</f>
        <v>22.12.2023</v>
      </c>
      <c r="P984" s="18">
        <f>+VLOOKUP(A984,[1]Datos!A$2:H$2884,7,FALSE)</f>
        <v>1</v>
      </c>
      <c r="Q984" s="19" t="str">
        <f>+VLOOKUP(A984,[1]Datos!A$2:H$2884,8,FALSE)</f>
        <v>Acción cumplida.</v>
      </c>
      <c r="R984" s="36">
        <v>193615512</v>
      </c>
      <c r="S984" s="36">
        <v>131187201</v>
      </c>
    </row>
    <row r="985" spans="1:19" ht="120" x14ac:dyDescent="0.25">
      <c r="A985" s="1" t="str">
        <f t="shared" si="47"/>
        <v>2020003050183Escuela de género y masculinidades</v>
      </c>
      <c r="B985" s="5" t="s">
        <v>1463</v>
      </c>
      <c r="C985" s="21" t="s">
        <v>1464</v>
      </c>
      <c r="D985" s="20">
        <v>2020003050183</v>
      </c>
      <c r="E985" s="5" t="s">
        <v>1465</v>
      </c>
      <c r="F985" s="5" t="s">
        <v>1466</v>
      </c>
      <c r="G985" s="5" t="s">
        <v>1467</v>
      </c>
      <c r="H985" s="1">
        <v>100</v>
      </c>
      <c r="I985" s="15">
        <f t="shared" si="46"/>
        <v>0.01</v>
      </c>
      <c r="J985" s="21" t="s">
        <v>105</v>
      </c>
      <c r="K985" s="21">
        <v>10</v>
      </c>
      <c r="L985" s="21" t="s">
        <v>1173</v>
      </c>
      <c r="M985" s="16">
        <v>1</v>
      </c>
      <c r="N985" s="17" t="str">
        <f>+VLOOKUP(A985,[1]Datos!A$2:H$2884,5,FALSE)</f>
        <v>10.04.2023</v>
      </c>
      <c r="O985" s="17" t="str">
        <f>+VLOOKUP(A985,[1]Datos!A$2:H$2884,6,FALSE)</f>
        <v>22.12.2023</v>
      </c>
      <c r="P985" s="18">
        <f>+VLOOKUP(A985,[1]Datos!A$2:H$2884,7,FALSE)</f>
        <v>1</v>
      </c>
      <c r="Q985" s="19" t="str">
        <f>+VLOOKUP(A985,[1]Datos!A$2:H$2884,8,FALSE)</f>
        <v>Acción cumplida.</v>
      </c>
    </row>
    <row r="986" spans="1:19" ht="120" x14ac:dyDescent="0.25">
      <c r="A986" s="1" t="str">
        <f t="shared" si="47"/>
        <v>2020003050183Mesa departamental de masculinidades</v>
      </c>
      <c r="B986" s="5" t="s">
        <v>1463</v>
      </c>
      <c r="C986" s="21" t="s">
        <v>1464</v>
      </c>
      <c r="D986" s="20">
        <v>2020003050183</v>
      </c>
      <c r="E986" s="5" t="s">
        <v>1465</v>
      </c>
      <c r="F986" s="5" t="s">
        <v>1466</v>
      </c>
      <c r="G986" s="5" t="s">
        <v>1468</v>
      </c>
      <c r="H986" s="1">
        <v>100</v>
      </c>
      <c r="I986" s="15">
        <f t="shared" si="46"/>
        <v>0.01</v>
      </c>
      <c r="J986" s="21" t="s">
        <v>105</v>
      </c>
      <c r="K986" s="21">
        <v>10</v>
      </c>
      <c r="L986" s="21" t="s">
        <v>1173</v>
      </c>
      <c r="M986" s="16">
        <v>1</v>
      </c>
      <c r="N986" s="17" t="str">
        <f>+VLOOKUP(A986,[1]Datos!A$2:H$2884,5,FALSE)</f>
        <v>10.04.2023</v>
      </c>
      <c r="O986" s="17" t="str">
        <f>+VLOOKUP(A986,[1]Datos!A$2:H$2884,6,FALSE)</f>
        <v>22.12.2023</v>
      </c>
      <c r="P986" s="18">
        <f>+VLOOKUP(A986,[1]Datos!A$2:H$2884,7,FALSE)</f>
        <v>1</v>
      </c>
      <c r="Q986" s="19" t="str">
        <f>+VLOOKUP(A986,[1]Datos!A$2:H$2884,8,FALSE)</f>
        <v>Acción cumplida.</v>
      </c>
    </row>
    <row r="987" spans="1:19" ht="45" x14ac:dyDescent="0.25">
      <c r="A987" s="1" t="str">
        <f t="shared" si="47"/>
        <v>2020003050183Recurso humano practicante de excelencia</v>
      </c>
      <c r="B987" s="5" t="s">
        <v>1463</v>
      </c>
      <c r="C987" s="21" t="s">
        <v>1156</v>
      </c>
      <c r="D987" s="20">
        <v>2020003050183</v>
      </c>
      <c r="E987" s="1" t="s">
        <v>1465</v>
      </c>
      <c r="F987" s="1" t="s">
        <v>1466</v>
      </c>
      <c r="G987" s="1" t="s">
        <v>1469</v>
      </c>
      <c r="H987" s="1">
        <v>1</v>
      </c>
      <c r="I987" s="15">
        <f t="shared" si="46"/>
        <v>0.75</v>
      </c>
      <c r="J987" s="1" t="s">
        <v>27</v>
      </c>
      <c r="K987" s="1">
        <v>12</v>
      </c>
      <c r="L987" s="1" t="s">
        <v>28</v>
      </c>
      <c r="N987" s="17" t="str">
        <f>+VLOOKUP(A987,[1]Datos!A$2:H$2884,5,FALSE)</f>
        <v>01.04.2023</v>
      </c>
      <c r="O987" s="17" t="str">
        <f>+VLOOKUP(A987,[1]Datos!A$2:H$2884,6,FALSE)</f>
        <v>15.12.2023</v>
      </c>
      <c r="P987" s="18">
        <f>+VLOOKUP(A987,[1]Datos!A$2:H$2884,7,FALSE)</f>
        <v>0.75</v>
      </c>
      <c r="Q987" s="19" t="str">
        <f>+VLOOKUP(A987,[1]Datos!A$2:H$2884,8,FALSE)</f>
        <v>N/A</v>
      </c>
    </row>
    <row r="988" spans="1:19" ht="90" x14ac:dyDescent="0.25">
      <c r="A988" s="1" t="str">
        <f t="shared" si="47"/>
        <v>2020003050184Índice de Participación Departamental</v>
      </c>
      <c r="B988" s="5" t="s">
        <v>1463</v>
      </c>
      <c r="C988" s="21" t="s">
        <v>1470</v>
      </c>
      <c r="D988" s="20">
        <v>2020003050184</v>
      </c>
      <c r="E988" s="5" t="s">
        <v>1471</v>
      </c>
      <c r="F988" s="5" t="s">
        <v>1472</v>
      </c>
      <c r="G988" s="5" t="s">
        <v>1473</v>
      </c>
      <c r="H988" s="1">
        <v>1</v>
      </c>
      <c r="I988" s="15">
        <f t="shared" si="46"/>
        <v>1</v>
      </c>
      <c r="J988" s="21" t="s">
        <v>27</v>
      </c>
      <c r="K988" s="21">
        <v>11</v>
      </c>
      <c r="L988" s="21" t="s">
        <v>1173</v>
      </c>
      <c r="M988" s="16">
        <v>0</v>
      </c>
      <c r="N988" s="17" t="str">
        <f>+VLOOKUP(A988,[1]Datos!A$2:H$2884,5,FALSE)</f>
        <v>10.04.2023</v>
      </c>
      <c r="O988" s="17" t="str">
        <f>+VLOOKUP(A988,[1]Datos!A$2:H$2884,6,FALSE)</f>
        <v>22.12.2023</v>
      </c>
      <c r="P988" s="18">
        <f>+VLOOKUP(A988,[1]Datos!A$2:H$2884,7,FALSE)</f>
        <v>1</v>
      </c>
      <c r="Q988" s="19" t="str">
        <f>+VLOOKUP(A988,[1]Datos!A$2:H$2884,8,FALSE)</f>
        <v>Acción cumplida.</v>
      </c>
      <c r="R988" s="36">
        <v>692541963</v>
      </c>
      <c r="S988" s="36">
        <v>413132656</v>
      </c>
    </row>
    <row r="989" spans="1:19" ht="90" x14ac:dyDescent="0.25">
      <c r="A989" s="1" t="str">
        <f t="shared" si="47"/>
        <v>2020003050184Comunicaciones publicaciones documentos</v>
      </c>
      <c r="B989" s="5" t="s">
        <v>1463</v>
      </c>
      <c r="C989" s="21" t="s">
        <v>1470</v>
      </c>
      <c r="D989" s="20">
        <v>2020003050184</v>
      </c>
      <c r="E989" s="5" t="s">
        <v>1471</v>
      </c>
      <c r="F989" s="5" t="s">
        <v>1472</v>
      </c>
      <c r="G989" s="5" t="s">
        <v>1474</v>
      </c>
      <c r="H989" s="1">
        <v>13</v>
      </c>
      <c r="I989" s="15">
        <f t="shared" si="46"/>
        <v>7.6923076923076927E-3</v>
      </c>
      <c r="J989" s="21" t="s">
        <v>105</v>
      </c>
      <c r="K989" s="21">
        <v>11</v>
      </c>
      <c r="L989" s="21" t="s">
        <v>1173</v>
      </c>
      <c r="M989" s="16">
        <v>7.0000000000000007E-2</v>
      </c>
      <c r="N989" s="17" t="str">
        <f>+VLOOKUP(A989,[1]Datos!A$2:H$2884,5,FALSE)</f>
        <v>10.04.2023</v>
      </c>
      <c r="O989" s="17" t="str">
        <f>+VLOOKUP(A989,[1]Datos!A$2:H$2884,6,FALSE)</f>
        <v>22.12.2023</v>
      </c>
      <c r="P989" s="18">
        <f>+VLOOKUP(A989,[1]Datos!A$2:H$2884,7,FALSE)</f>
        <v>0.1</v>
      </c>
      <c r="Q989" s="19" t="str">
        <f>+VLOOKUP(A989,[1]Datos!A$2:H$2884,8,FALSE)</f>
        <v>N/A</v>
      </c>
    </row>
    <row r="990" spans="1:19" ht="90" x14ac:dyDescent="0.25">
      <c r="A990" s="1" t="str">
        <f t="shared" si="47"/>
        <v>2020003050184Observatorio participación ciudadana</v>
      </c>
      <c r="B990" s="5" t="s">
        <v>1463</v>
      </c>
      <c r="C990" s="21" t="s">
        <v>1470</v>
      </c>
      <c r="D990" s="20">
        <v>2020003050184</v>
      </c>
      <c r="E990" s="5" t="s">
        <v>1471</v>
      </c>
      <c r="F990" s="5" t="s">
        <v>1472</v>
      </c>
      <c r="G990" s="5" t="s">
        <v>1475</v>
      </c>
      <c r="H990" s="1">
        <v>25</v>
      </c>
      <c r="I990" s="15">
        <f t="shared" si="46"/>
        <v>0.01</v>
      </c>
      <c r="J990" s="21" t="s">
        <v>105</v>
      </c>
      <c r="K990" s="21">
        <v>11</v>
      </c>
      <c r="L990" s="21" t="s">
        <v>1173</v>
      </c>
      <c r="M990" s="16">
        <v>0.125</v>
      </c>
      <c r="N990" s="17" t="str">
        <f>+VLOOKUP(A990,[1]Datos!A$2:H$2884,5,FALSE)</f>
        <v>10.04.2023</v>
      </c>
      <c r="O990" s="17" t="str">
        <f>+VLOOKUP(A990,[1]Datos!A$2:H$2884,6,FALSE)</f>
        <v>22.12.2023</v>
      </c>
      <c r="P990" s="18">
        <f>+VLOOKUP(A990,[1]Datos!A$2:H$2884,7,FALSE)</f>
        <v>0.25</v>
      </c>
      <c r="Q990" s="19" t="str">
        <f>+VLOOKUP(A990,[1]Datos!A$2:H$2884,8,FALSE)</f>
        <v>Acción cumplida.</v>
      </c>
    </row>
    <row r="991" spans="1:19" ht="90" x14ac:dyDescent="0.25">
      <c r="A991" s="1" t="str">
        <f t="shared" si="47"/>
        <v>2020003050184Consolidación Red Mpios Consejos De Ley</v>
      </c>
      <c r="B991" s="5" t="s">
        <v>1463</v>
      </c>
      <c r="C991" s="21" t="s">
        <v>1470</v>
      </c>
      <c r="D991" s="20">
        <v>2020003050184</v>
      </c>
      <c r="E991" s="5" t="s">
        <v>1471</v>
      </c>
      <c r="F991" s="5" t="s">
        <v>1472</v>
      </c>
      <c r="G991" s="5" t="s">
        <v>1476</v>
      </c>
      <c r="H991" s="1">
        <v>13</v>
      </c>
      <c r="I991" s="15">
        <f t="shared" si="46"/>
        <v>0.01</v>
      </c>
      <c r="J991" s="21" t="s">
        <v>105</v>
      </c>
      <c r="K991" s="21">
        <v>11</v>
      </c>
      <c r="L991" s="21" t="s">
        <v>1173</v>
      </c>
      <c r="M991" s="16">
        <v>0.1118</v>
      </c>
      <c r="N991" s="17" t="str">
        <f>+VLOOKUP(A991,[1]Datos!A$2:H$2884,5,FALSE)</f>
        <v>10.04.2023</v>
      </c>
      <c r="O991" s="17" t="str">
        <f>+VLOOKUP(A991,[1]Datos!A$2:H$2884,6,FALSE)</f>
        <v>22.12.2023</v>
      </c>
      <c r="P991" s="18">
        <f>+VLOOKUP(A991,[1]Datos!A$2:H$2884,7,FALSE)</f>
        <v>0.13</v>
      </c>
      <c r="Q991" s="19" t="str">
        <f>+VLOOKUP(A991,[1]Datos!A$2:H$2884,8,FALSE)</f>
        <v>Acción cumplida.</v>
      </c>
    </row>
    <row r="992" spans="1:19" ht="90" x14ac:dyDescent="0.25">
      <c r="A992" s="1" t="str">
        <f t="shared" si="47"/>
        <v>2020003050184Apoyo plan trabajo federación Ediles</v>
      </c>
      <c r="B992" s="5" t="s">
        <v>1463</v>
      </c>
      <c r="C992" s="21" t="s">
        <v>1470</v>
      </c>
      <c r="D992" s="20">
        <v>2020003050184</v>
      </c>
      <c r="E992" s="5" t="s">
        <v>1471</v>
      </c>
      <c r="F992" s="5" t="s">
        <v>1472</v>
      </c>
      <c r="G992" s="5" t="s">
        <v>1477</v>
      </c>
      <c r="H992" s="1">
        <v>19</v>
      </c>
      <c r="I992" s="15">
        <f t="shared" si="46"/>
        <v>2.631578947368421E-3</v>
      </c>
      <c r="J992" s="21" t="s">
        <v>105</v>
      </c>
      <c r="K992" s="21">
        <v>10</v>
      </c>
      <c r="L992" s="21" t="s">
        <v>1478</v>
      </c>
      <c r="M992" s="16">
        <v>0.05</v>
      </c>
      <c r="N992" s="17" t="str">
        <f>+VLOOKUP(A992,[1]Datos!A$2:H$2884,5,FALSE)</f>
        <v>10.04.2023</v>
      </c>
      <c r="O992" s="17" t="str">
        <f>+VLOOKUP(A992,[1]Datos!A$2:H$2884,6,FALSE)</f>
        <v>22.12.2023</v>
      </c>
      <c r="P992" s="18">
        <f>+VLOOKUP(A992,[1]Datos!A$2:H$2884,7,FALSE)</f>
        <v>0.05</v>
      </c>
      <c r="Q992" s="19" t="str">
        <f>+VLOOKUP(A992,[1]Datos!A$2:H$2884,8,FALSE)</f>
        <v>Cuenta con plan de trabajo, el desembolso del recurso tipo bolsa sera ejecutado en el ultimo trimestre del año.</v>
      </c>
    </row>
    <row r="993" spans="1:19" ht="90" x14ac:dyDescent="0.25">
      <c r="A993" s="1" t="str">
        <f t="shared" si="47"/>
        <v>2020003050184Acompañamiento al CDPCYCS</v>
      </c>
      <c r="B993" s="5" t="s">
        <v>1463</v>
      </c>
      <c r="C993" s="21" t="s">
        <v>1470</v>
      </c>
      <c r="D993" s="20">
        <v>2020003050184</v>
      </c>
      <c r="E993" s="5" t="s">
        <v>1471</v>
      </c>
      <c r="F993" s="5" t="s">
        <v>1472</v>
      </c>
      <c r="G993" s="5" t="s">
        <v>1479</v>
      </c>
      <c r="H993" s="1">
        <v>18</v>
      </c>
      <c r="I993" s="15">
        <f t="shared" si="46"/>
        <v>2.7777777777777779E-3</v>
      </c>
      <c r="J993" s="21" t="s">
        <v>105</v>
      </c>
      <c r="K993" s="21">
        <v>10</v>
      </c>
      <c r="L993" s="21" t="s">
        <v>1478</v>
      </c>
      <c r="M993" s="16">
        <v>0.05</v>
      </c>
      <c r="N993" s="17" t="str">
        <f>+VLOOKUP(A993,[1]Datos!A$2:H$2884,5,FALSE)</f>
        <v>10.04.2023</v>
      </c>
      <c r="O993" s="17" t="str">
        <f>+VLOOKUP(A993,[1]Datos!A$2:H$2884,6,FALSE)</f>
        <v>22.12.2023</v>
      </c>
      <c r="P993" s="18">
        <f>+VLOOKUP(A993,[1]Datos!A$2:H$2884,7,FALSE)</f>
        <v>0.05</v>
      </c>
      <c r="Q993" s="19" t="str">
        <f>+VLOOKUP(A993,[1]Datos!A$2:H$2884,8,FALSE)</f>
        <v>Cuenta con plan de trabajo, el desembolso del recurso tipo bolsa sera ejecutado en el ultimo trimestre del año.</v>
      </c>
    </row>
    <row r="994" spans="1:19" ht="90" x14ac:dyDescent="0.25">
      <c r="A994" s="1" t="str">
        <f t="shared" si="47"/>
        <v>2020003050184Espacios instancias Acomp y fortalec</v>
      </c>
      <c r="B994" s="5" t="s">
        <v>1463</v>
      </c>
      <c r="C994" s="21" t="s">
        <v>1470</v>
      </c>
      <c r="D994" s="20">
        <v>2020003050184</v>
      </c>
      <c r="E994" s="5" t="s">
        <v>1471</v>
      </c>
      <c r="F994" s="5" t="s">
        <v>1472</v>
      </c>
      <c r="G994" s="5" t="s">
        <v>1480</v>
      </c>
      <c r="H994" s="1">
        <v>22</v>
      </c>
      <c r="I994" s="15">
        <f t="shared" si="46"/>
        <v>8.6363636363636365E-3</v>
      </c>
      <c r="J994" s="21" t="s">
        <v>105</v>
      </c>
      <c r="K994" s="21">
        <v>10</v>
      </c>
      <c r="L994" s="21" t="s">
        <v>1478</v>
      </c>
      <c r="M994" s="16">
        <v>0.16500000000000001</v>
      </c>
      <c r="N994" s="17" t="str">
        <f>+VLOOKUP(A994,[1]Datos!A$2:H$2884,5,FALSE)</f>
        <v>10.04.2023</v>
      </c>
      <c r="O994" s="17" t="str">
        <f>+VLOOKUP(A994,[1]Datos!A$2:H$2884,6,FALSE)</f>
        <v>22.12.2023</v>
      </c>
      <c r="P994" s="18">
        <f>+VLOOKUP(A994,[1]Datos!A$2:H$2884,7,FALSE)</f>
        <v>0.19</v>
      </c>
      <c r="Q994" s="19" t="str">
        <f>+VLOOKUP(A994,[1]Datos!A$2:H$2884,8,FALSE)</f>
        <v>Son 40 instancias y espacios de participación priorizados para el 2023.</v>
      </c>
    </row>
    <row r="995" spans="1:19" ht="90" x14ac:dyDescent="0.25">
      <c r="A995" s="1" t="str">
        <f t="shared" si="47"/>
        <v>2020003050184Asesoría Capac Asist Técnica x Demanda</v>
      </c>
      <c r="B995" s="5" t="s">
        <v>1463</v>
      </c>
      <c r="C995" s="21" t="s">
        <v>1470</v>
      </c>
      <c r="D995" s="20">
        <v>2020003050184</v>
      </c>
      <c r="E995" s="5" t="s">
        <v>1471</v>
      </c>
      <c r="F995" s="5" t="s">
        <v>1472</v>
      </c>
      <c r="G995" s="5" t="s">
        <v>1481</v>
      </c>
      <c r="H995" s="1">
        <v>4</v>
      </c>
      <c r="I995" s="15">
        <f t="shared" si="46"/>
        <v>0</v>
      </c>
      <c r="J995" s="21" t="s">
        <v>105</v>
      </c>
      <c r="K995" s="21">
        <v>10</v>
      </c>
      <c r="L995" s="21" t="s">
        <v>1478</v>
      </c>
      <c r="M995" s="16">
        <v>0</v>
      </c>
      <c r="N995" s="17" t="str">
        <f>+VLOOKUP(A995,[1]Datos!A$2:H$2884,5,FALSE)</f>
        <v>10.04.2023</v>
      </c>
      <c r="O995" s="17" t="str">
        <f>+VLOOKUP(A995,[1]Datos!A$2:H$2884,6,FALSE)</f>
        <v>22.12.2023</v>
      </c>
      <c r="P995" s="18">
        <f>+VLOOKUP(A995,[1]Datos!A$2:H$2884,7,FALSE)</f>
        <v>0</v>
      </c>
      <c r="Q995" s="19" t="str">
        <f>+VLOOKUP(A995,[1]Datos!A$2:H$2884,8,FALSE)</f>
        <v>Este indicador esta proyectado para ejecutar en el ultimo trimestre del año.</v>
      </c>
    </row>
    <row r="996" spans="1:19" ht="90" x14ac:dyDescent="0.25">
      <c r="A996" s="1" t="str">
        <f t="shared" si="47"/>
        <v>2020003050184Encuentros de articulación y formación</v>
      </c>
      <c r="B996" s="5" t="s">
        <v>1463</v>
      </c>
      <c r="C996" s="21" t="s">
        <v>1470</v>
      </c>
      <c r="D996" s="20">
        <v>2020003050184</v>
      </c>
      <c r="E996" s="5" t="s">
        <v>1471</v>
      </c>
      <c r="F996" s="5" t="s">
        <v>1472</v>
      </c>
      <c r="G996" s="5" t="s">
        <v>1482</v>
      </c>
      <c r="H996" s="1">
        <v>40</v>
      </c>
      <c r="I996" s="15">
        <f t="shared" si="46"/>
        <v>1.7250000000000001</v>
      </c>
      <c r="J996" s="21" t="s">
        <v>27</v>
      </c>
      <c r="K996" s="21">
        <v>10</v>
      </c>
      <c r="L996" s="21" t="s">
        <v>1478</v>
      </c>
      <c r="M996" s="16">
        <v>41</v>
      </c>
      <c r="N996" s="17" t="str">
        <f>+VLOOKUP(A996,[1]Datos!A$2:H$2884,5,FALSE)</f>
        <v>10.04.2023</v>
      </c>
      <c r="O996" s="17" t="str">
        <f>+VLOOKUP(A996,[1]Datos!A$2:H$2884,6,FALSE)</f>
        <v>22.12.2023</v>
      </c>
      <c r="P996" s="18">
        <f>+VLOOKUP(A996,[1]Datos!A$2:H$2884,7,FALSE)</f>
        <v>69</v>
      </c>
      <c r="Q996" s="19" t="str">
        <f>+VLOOKUP(A996,[1]Datos!A$2:H$2884,8,FALSE)</f>
        <v>Acción cumplida.</v>
      </c>
    </row>
    <row r="997" spans="1:19" ht="90" x14ac:dyDescent="0.25">
      <c r="A997" s="1" t="str">
        <f t="shared" si="47"/>
        <v>2020003050184Dipl Participación Cdana dllo local</v>
      </c>
      <c r="B997" s="5" t="s">
        <v>1463</v>
      </c>
      <c r="C997" s="21" t="s">
        <v>1470</v>
      </c>
      <c r="D997" s="20">
        <v>2020003050184</v>
      </c>
      <c r="E997" s="5" t="s">
        <v>1471</v>
      </c>
      <c r="F997" s="5" t="s">
        <v>1472</v>
      </c>
      <c r="G997" s="5" t="s">
        <v>1483</v>
      </c>
      <c r="H997" s="1">
        <v>1</v>
      </c>
      <c r="I997" s="15">
        <f t="shared" si="46"/>
        <v>0</v>
      </c>
      <c r="J997" s="21" t="s">
        <v>27</v>
      </c>
      <c r="K997" s="21">
        <v>6</v>
      </c>
      <c r="L997" s="21" t="s">
        <v>1478</v>
      </c>
      <c r="M997" s="16">
        <v>0</v>
      </c>
      <c r="N997" s="17" t="str">
        <f>+VLOOKUP(A997,[1]Datos!A$2:H$2884,5,FALSE)</f>
        <v>10.04.2023</v>
      </c>
      <c r="O997" s="17" t="str">
        <f>+VLOOKUP(A997,[1]Datos!A$2:H$2884,6,FALSE)</f>
        <v>22.12.2023</v>
      </c>
      <c r="P997" s="18">
        <f>+VLOOKUP(A997,[1]Datos!A$2:H$2884,7,FALSE)</f>
        <v>0</v>
      </c>
      <c r="Q997" s="19" t="str">
        <f>+VLOOKUP(A997,[1]Datos!A$2:H$2884,8,FALSE)</f>
        <v>N/A</v>
      </c>
    </row>
    <row r="998" spans="1:19" ht="90" x14ac:dyDescent="0.25">
      <c r="A998" s="1" t="str">
        <f t="shared" si="47"/>
        <v>2020003050184Capacitación de Servidores Públicos</v>
      </c>
      <c r="B998" s="5" t="s">
        <v>1463</v>
      </c>
      <c r="C998" s="21" t="s">
        <v>1470</v>
      </c>
      <c r="D998" s="20">
        <v>2020003050184</v>
      </c>
      <c r="E998" s="5" t="s">
        <v>1471</v>
      </c>
      <c r="F998" s="5" t="s">
        <v>1472</v>
      </c>
      <c r="G998" s="5" t="s">
        <v>1484</v>
      </c>
      <c r="H998" s="1">
        <v>40</v>
      </c>
      <c r="I998" s="15">
        <f t="shared" si="46"/>
        <v>0</v>
      </c>
      <c r="J998" s="21" t="s">
        <v>44</v>
      </c>
      <c r="K998" s="21">
        <v>11</v>
      </c>
      <c r="L998" s="21" t="s">
        <v>1173</v>
      </c>
      <c r="M998" s="16">
        <v>0</v>
      </c>
      <c r="N998" s="17" t="str">
        <f>+VLOOKUP(A998,[1]Datos!A$2:H$2884,5,FALSE)</f>
        <v>10.04.2023</v>
      </c>
      <c r="O998" s="17" t="str">
        <f>+VLOOKUP(A998,[1]Datos!A$2:H$2884,6,FALSE)</f>
        <v>22.12.2023</v>
      </c>
      <c r="P998" s="18">
        <f>+VLOOKUP(A998,[1]Datos!A$2:H$2884,7,FALSE)</f>
        <v>0</v>
      </c>
      <c r="Q998" s="19" t="str">
        <f>+VLOOKUP(A998,[1]Datos!A$2:H$2884,8,FALSE)</f>
        <v>Se estima realizar un proceso de capacitación en el ultimo trimestre del año.</v>
      </c>
    </row>
    <row r="999" spans="1:19" ht="45" x14ac:dyDescent="0.25">
      <c r="A999" s="1" t="str">
        <f t="shared" si="47"/>
        <v>2020003050184Ordenanza Política Públc Participación</v>
      </c>
      <c r="B999" s="5" t="s">
        <v>1463</v>
      </c>
      <c r="C999" s="21" t="s">
        <v>1485</v>
      </c>
      <c r="D999" s="20">
        <v>2020003050184</v>
      </c>
      <c r="E999" s="1" t="s">
        <v>1471</v>
      </c>
      <c r="F999" s="1" t="s">
        <v>1472</v>
      </c>
      <c r="G999" s="1" t="s">
        <v>1486</v>
      </c>
      <c r="H999" s="1">
        <v>1</v>
      </c>
      <c r="I999" s="15">
        <f t="shared" si="46"/>
        <v>1</v>
      </c>
      <c r="J999" s="1" t="s">
        <v>27</v>
      </c>
      <c r="K999" s="1">
        <v>12</v>
      </c>
      <c r="L999" s="1" t="s">
        <v>28</v>
      </c>
      <c r="N999" s="17" t="str">
        <f>+VLOOKUP(A999,[1]Datos!A$2:H$2884,5,FALSE)</f>
        <v>14.09.2023</v>
      </c>
      <c r="O999" s="17" t="str">
        <f>+VLOOKUP(A999,[1]Datos!A$2:H$2884,6,FALSE)</f>
        <v>31.12.2023</v>
      </c>
      <c r="P999" s="18">
        <f>+VLOOKUP(A999,[1]Datos!A$2:H$2884,7,FALSE)</f>
        <v>1</v>
      </c>
      <c r="Q999" s="19" t="str">
        <f>+VLOOKUP(A999,[1]Datos!A$2:H$2884,8,FALSE)</f>
        <v>Proyecto de ordenanza aprobado por la Asamblea Departamental, pendiente sanción por parte del Gobernador.</v>
      </c>
    </row>
    <row r="1000" spans="1:19" ht="45" x14ac:dyDescent="0.25">
      <c r="A1000" s="1" t="str">
        <f t="shared" si="47"/>
        <v>2020003050185Ejecución Jornadas Rurales</v>
      </c>
      <c r="B1000" s="5" t="s">
        <v>1463</v>
      </c>
      <c r="C1000" s="21" t="s">
        <v>1487</v>
      </c>
      <c r="D1000" s="20">
        <v>2020003050185</v>
      </c>
      <c r="E1000" s="5" t="s">
        <v>1488</v>
      </c>
      <c r="F1000" s="5" t="s">
        <v>1489</v>
      </c>
      <c r="G1000" s="5" t="s">
        <v>1490</v>
      </c>
      <c r="H1000" s="1">
        <v>30</v>
      </c>
      <c r="I1000" s="15">
        <f t="shared" si="46"/>
        <v>0.66666666666666663</v>
      </c>
      <c r="J1000" s="21" t="s">
        <v>44</v>
      </c>
      <c r="K1000" s="21">
        <v>12</v>
      </c>
      <c r="L1000" s="21" t="s">
        <v>28</v>
      </c>
      <c r="M1000" s="16">
        <v>10</v>
      </c>
      <c r="N1000" s="17" t="str">
        <f>+VLOOKUP(A1000,[1]Datos!A$2:H$2884,5,FALSE)</f>
        <v>01.01.2023</v>
      </c>
      <c r="O1000" s="17" t="str">
        <f>+VLOOKUP(A1000,[1]Datos!A$2:H$2884,6,FALSE)</f>
        <v>31.12.2023</v>
      </c>
      <c r="P1000" s="18">
        <f>+VLOOKUP(A1000,[1]Datos!A$2:H$2884,7,FALSE)</f>
        <v>20</v>
      </c>
      <c r="Q1000" s="19" t="str">
        <f>+VLOOKUP(A1000,[1]Datos!A$2:H$2884,8,FALSE)</f>
        <v>N/A</v>
      </c>
      <c r="R1000" s="36">
        <v>3612859330</v>
      </c>
      <c r="S1000" s="36">
        <v>2567401329</v>
      </c>
    </row>
    <row r="1001" spans="1:19" ht="45" x14ac:dyDescent="0.25">
      <c r="A1001" s="1" t="str">
        <f t="shared" si="47"/>
        <v>2020003050185Gestión Jornadas Rurales</v>
      </c>
      <c r="B1001" s="5" t="s">
        <v>1463</v>
      </c>
      <c r="C1001" s="21" t="s">
        <v>1487</v>
      </c>
      <c r="D1001" s="20">
        <v>2020003050185</v>
      </c>
      <c r="E1001" s="5" t="s">
        <v>1488</v>
      </c>
      <c r="F1001" s="5" t="s">
        <v>1489</v>
      </c>
      <c r="G1001" s="5" t="s">
        <v>1491</v>
      </c>
      <c r="H1001" s="1">
        <v>30</v>
      </c>
      <c r="I1001" s="15">
        <f t="shared" si="46"/>
        <v>0.66666666666666663</v>
      </c>
      <c r="J1001" s="21" t="s">
        <v>44</v>
      </c>
      <c r="K1001" s="21">
        <v>12</v>
      </c>
      <c r="L1001" s="21" t="s">
        <v>28</v>
      </c>
      <c r="M1001" s="16">
        <v>10</v>
      </c>
      <c r="N1001" s="17" t="str">
        <f>+VLOOKUP(A1001,[1]Datos!A$2:H$2884,5,FALSE)</f>
        <v>01.01.2023</v>
      </c>
      <c r="O1001" s="17" t="str">
        <f>+VLOOKUP(A1001,[1]Datos!A$2:H$2884,6,FALSE)</f>
        <v>31.12.2023</v>
      </c>
      <c r="P1001" s="18">
        <f>+VLOOKUP(A1001,[1]Datos!A$2:H$2884,7,FALSE)</f>
        <v>20</v>
      </c>
      <c r="Q1001" s="19" t="str">
        <f>+VLOOKUP(A1001,[1]Datos!A$2:H$2884,8,FALSE)</f>
        <v>N/A</v>
      </c>
    </row>
    <row r="1002" spans="1:19" ht="45" x14ac:dyDescent="0.25">
      <c r="A1002" s="1" t="str">
        <f t="shared" si="47"/>
        <v>2020003050185Ejecución Jornadas Vida</v>
      </c>
      <c r="B1002" s="5" t="s">
        <v>1463</v>
      </c>
      <c r="C1002" s="21" t="s">
        <v>1487</v>
      </c>
      <c r="D1002" s="20">
        <v>2020003050185</v>
      </c>
      <c r="E1002" s="5" t="s">
        <v>1488</v>
      </c>
      <c r="F1002" s="5" t="s">
        <v>1489</v>
      </c>
      <c r="G1002" s="5" t="s">
        <v>1492</v>
      </c>
      <c r="H1002" s="1">
        <v>37</v>
      </c>
      <c r="I1002" s="15">
        <f t="shared" si="46"/>
        <v>0</v>
      </c>
      <c r="J1002" s="21" t="s">
        <v>44</v>
      </c>
      <c r="K1002" s="21">
        <v>12</v>
      </c>
      <c r="L1002" s="21" t="s">
        <v>28</v>
      </c>
      <c r="M1002" s="16">
        <v>0</v>
      </c>
      <c r="N1002" s="17" t="str">
        <f>+VLOOKUP(A1002,[1]Datos!A$2:H$2884,5,FALSE)</f>
        <v>01.01.2023</v>
      </c>
      <c r="O1002" s="17" t="str">
        <f>+VLOOKUP(A1002,[1]Datos!A$2:H$2884,6,FALSE)</f>
        <v>31.12.2023</v>
      </c>
      <c r="P1002" s="18">
        <f>+VLOOKUP(A1002,[1]Datos!A$2:H$2884,7,FALSE)</f>
        <v>0</v>
      </c>
      <c r="Q1002" s="19" t="str">
        <f>+VLOOKUP(A1002,[1]Datos!A$2:H$2884,8,FALSE)</f>
        <v>N/A</v>
      </c>
    </row>
    <row r="1003" spans="1:19" ht="45" x14ac:dyDescent="0.25">
      <c r="A1003" s="1" t="str">
        <f t="shared" si="47"/>
        <v>2020003050185Gestión interinstitucional</v>
      </c>
      <c r="B1003" s="5" t="s">
        <v>1463</v>
      </c>
      <c r="C1003" s="21" t="s">
        <v>1487</v>
      </c>
      <c r="D1003" s="20">
        <v>2020003050185</v>
      </c>
      <c r="E1003" s="5" t="s">
        <v>1488</v>
      </c>
      <c r="F1003" s="5" t="s">
        <v>1489</v>
      </c>
      <c r="G1003" s="5" t="s">
        <v>1493</v>
      </c>
      <c r="H1003" s="1">
        <v>37</v>
      </c>
      <c r="I1003" s="15">
        <f t="shared" si="46"/>
        <v>0</v>
      </c>
      <c r="J1003" s="21" t="s">
        <v>44</v>
      </c>
      <c r="K1003" s="21">
        <v>12</v>
      </c>
      <c r="L1003" s="21" t="s">
        <v>28</v>
      </c>
      <c r="M1003" s="16">
        <v>0</v>
      </c>
      <c r="N1003" s="17" t="str">
        <f>+VLOOKUP(A1003,[1]Datos!A$2:H$2884,5,FALSE)</f>
        <v>01.01.2023</v>
      </c>
      <c r="O1003" s="17" t="str">
        <f>+VLOOKUP(A1003,[1]Datos!A$2:H$2884,6,FALSE)</f>
        <v>31.12.2023</v>
      </c>
      <c r="P1003" s="18">
        <f>+VLOOKUP(A1003,[1]Datos!A$2:H$2884,7,FALSE)</f>
        <v>0</v>
      </c>
      <c r="Q1003" s="19" t="str">
        <f>+VLOOKUP(A1003,[1]Datos!A$2:H$2884,8,FALSE)</f>
        <v>N/A</v>
      </c>
    </row>
    <row r="1004" spans="1:19" ht="45" x14ac:dyDescent="0.25">
      <c r="A1004" s="1" t="str">
        <f t="shared" si="47"/>
        <v>2020003050185Estrategia comunicaional</v>
      </c>
      <c r="B1004" s="5" t="s">
        <v>1463</v>
      </c>
      <c r="C1004" s="21" t="s">
        <v>1487</v>
      </c>
      <c r="D1004" s="20">
        <v>2020003050185</v>
      </c>
      <c r="E1004" s="5" t="s">
        <v>1488</v>
      </c>
      <c r="F1004" s="5" t="s">
        <v>1489</v>
      </c>
      <c r="G1004" s="5" t="s">
        <v>1494</v>
      </c>
      <c r="H1004" s="1">
        <v>25</v>
      </c>
      <c r="I1004" s="15">
        <f t="shared" si="46"/>
        <v>1.84</v>
      </c>
      <c r="J1004" s="21" t="s">
        <v>44</v>
      </c>
      <c r="K1004" s="21">
        <v>12</v>
      </c>
      <c r="L1004" s="21" t="s">
        <v>28</v>
      </c>
      <c r="M1004" s="16">
        <v>0</v>
      </c>
      <c r="N1004" s="17" t="str">
        <f>+VLOOKUP(A1004,[1]Datos!A$2:H$2884,5,FALSE)</f>
        <v>01.01.2023</v>
      </c>
      <c r="O1004" s="17" t="str">
        <f>+VLOOKUP(A1004,[1]Datos!A$2:H$2884,6,FALSE)</f>
        <v>31.12.2023</v>
      </c>
      <c r="P1004" s="18">
        <f>+VLOOKUP(A1004,[1]Datos!A$2:H$2884,7,FALSE)</f>
        <v>46</v>
      </c>
      <c r="Q1004" s="19" t="str">
        <f>+VLOOKUP(A1004,[1]Datos!A$2:H$2884,8,FALSE)</f>
        <v>N/A</v>
      </c>
    </row>
    <row r="1005" spans="1:19" ht="45" x14ac:dyDescent="0.25">
      <c r="A1005" s="1" t="str">
        <f t="shared" si="47"/>
        <v>2020003050185Socialización de Convites</v>
      </c>
      <c r="B1005" s="5" t="s">
        <v>1463</v>
      </c>
      <c r="C1005" s="21" t="s">
        <v>1487</v>
      </c>
      <c r="D1005" s="20">
        <v>2020003050185</v>
      </c>
      <c r="E1005" s="5" t="s">
        <v>1488</v>
      </c>
      <c r="F1005" s="5" t="s">
        <v>1489</v>
      </c>
      <c r="G1005" s="5" t="s">
        <v>1495</v>
      </c>
      <c r="H1005" s="1">
        <v>25</v>
      </c>
      <c r="I1005" s="15">
        <f t="shared" si="46"/>
        <v>1.84</v>
      </c>
      <c r="J1005" s="21" t="s">
        <v>44</v>
      </c>
      <c r="K1005" s="21">
        <v>12</v>
      </c>
      <c r="L1005" s="21" t="s">
        <v>28</v>
      </c>
      <c r="M1005" s="16">
        <v>0</v>
      </c>
      <c r="N1005" s="17" t="str">
        <f>+VLOOKUP(A1005,[1]Datos!A$2:H$2884,5,FALSE)</f>
        <v>01.01.2023</v>
      </c>
      <c r="O1005" s="17" t="str">
        <f>+VLOOKUP(A1005,[1]Datos!A$2:H$2884,6,FALSE)</f>
        <v>31.12.2023</v>
      </c>
      <c r="P1005" s="18">
        <f>+VLOOKUP(A1005,[1]Datos!A$2:H$2884,7,FALSE)</f>
        <v>46</v>
      </c>
      <c r="Q1005" s="19" t="str">
        <f>+VLOOKUP(A1005,[1]Datos!A$2:H$2884,8,FALSE)</f>
        <v>N/A</v>
      </c>
    </row>
    <row r="1006" spans="1:19" ht="45" x14ac:dyDescent="0.25">
      <c r="A1006" s="1" t="str">
        <f t="shared" si="47"/>
        <v>2020003050185Recurso humano practicante de excelencia</v>
      </c>
      <c r="B1006" s="1" t="s">
        <v>1463</v>
      </c>
      <c r="C1006" s="21" t="s">
        <v>1487</v>
      </c>
      <c r="D1006" s="20">
        <v>2020003050185</v>
      </c>
      <c r="E1006" s="5" t="s">
        <v>1488</v>
      </c>
      <c r="F1006" s="1" t="s">
        <v>1489</v>
      </c>
      <c r="G1006" s="16" t="s">
        <v>1469</v>
      </c>
      <c r="H1006" s="1">
        <v>1</v>
      </c>
      <c r="I1006" s="15">
        <f t="shared" si="46"/>
        <v>0.75</v>
      </c>
      <c r="J1006" s="1" t="s">
        <v>27</v>
      </c>
      <c r="K1006" s="1">
        <v>12</v>
      </c>
      <c r="L1006" s="1" t="s">
        <v>28</v>
      </c>
      <c r="M1006" s="16">
        <v>0.5</v>
      </c>
      <c r="N1006" s="17" t="str">
        <f>+VLOOKUP(A1006,[1]Datos!A$2:H$2884,5,FALSE)</f>
        <v>01.04.2023</v>
      </c>
      <c r="O1006" s="17" t="str">
        <f>+VLOOKUP(A1006,[1]Datos!A$2:H$2884,6,FALSE)</f>
        <v>15.12.2023</v>
      </c>
      <c r="P1006" s="18">
        <f>+VLOOKUP(A1006,[1]Datos!A$2:H$2884,7,FALSE)</f>
        <v>0.75</v>
      </c>
      <c r="Q1006" s="19" t="str">
        <f>+VLOOKUP(A1006,[1]Datos!A$2:H$2884,8,FALSE)</f>
        <v>N/A</v>
      </c>
    </row>
    <row r="1007" spans="1:19" ht="90" x14ac:dyDescent="0.25">
      <c r="A1007" s="1" t="str">
        <f t="shared" si="47"/>
        <v>2020003050186Estrategia comunicacional RPC</v>
      </c>
      <c r="B1007" s="5" t="s">
        <v>1463</v>
      </c>
      <c r="C1007" s="21" t="s">
        <v>1496</v>
      </c>
      <c r="D1007" s="20">
        <v>2020003050186</v>
      </c>
      <c r="E1007" s="5" t="s">
        <v>1497</v>
      </c>
      <c r="F1007" s="5" t="s">
        <v>1498</v>
      </c>
      <c r="G1007" s="5" t="s">
        <v>1499</v>
      </c>
      <c r="H1007" s="1">
        <v>15</v>
      </c>
      <c r="I1007" s="15">
        <f t="shared" si="46"/>
        <v>1</v>
      </c>
      <c r="J1007" s="21" t="s">
        <v>44</v>
      </c>
      <c r="K1007" s="21">
        <v>12</v>
      </c>
      <c r="L1007" s="21" t="s">
        <v>28</v>
      </c>
      <c r="M1007" s="16">
        <v>0</v>
      </c>
      <c r="N1007" s="17" t="str">
        <f>+VLOOKUP(A1007,[1]Datos!A$2:H$2884,5,FALSE)</f>
        <v>10.04.2023</v>
      </c>
      <c r="O1007" s="17" t="str">
        <f>+VLOOKUP(A1007,[1]Datos!A$2:H$2884,6,FALSE)</f>
        <v>22.12.2023</v>
      </c>
      <c r="P1007" s="18">
        <f>+VLOOKUP(A1007,[1]Datos!A$2:H$2884,7,FALSE)</f>
        <v>15</v>
      </c>
      <c r="Q1007" s="19" t="str">
        <f>+VLOOKUP(A1007,[1]Datos!A$2:H$2884,8,FALSE)</f>
        <v>Acción cumplida.</v>
      </c>
      <c r="R1007" s="36">
        <v>96836317</v>
      </c>
      <c r="S1007" s="36">
        <v>60330805</v>
      </c>
    </row>
    <row r="1008" spans="1:19" ht="90" x14ac:dyDescent="0.25">
      <c r="A1008" s="1" t="str">
        <f t="shared" si="47"/>
        <v>2020003050186Estím.experiencias exitosas CS</v>
      </c>
      <c r="B1008" s="5" t="s">
        <v>1463</v>
      </c>
      <c r="C1008" s="21" t="s">
        <v>1496</v>
      </c>
      <c r="D1008" s="20">
        <v>2020003050186</v>
      </c>
      <c r="E1008" s="5" t="s">
        <v>1497</v>
      </c>
      <c r="F1008" s="5" t="s">
        <v>1498</v>
      </c>
      <c r="G1008" s="5" t="s">
        <v>1500</v>
      </c>
      <c r="H1008" s="1">
        <v>15</v>
      </c>
      <c r="I1008" s="15">
        <f t="shared" si="46"/>
        <v>1</v>
      </c>
      <c r="J1008" s="21" t="s">
        <v>44</v>
      </c>
      <c r="K1008" s="21">
        <v>12</v>
      </c>
      <c r="L1008" s="21" t="s">
        <v>28</v>
      </c>
      <c r="M1008" s="16">
        <v>0</v>
      </c>
      <c r="N1008" s="17" t="str">
        <f>+VLOOKUP(A1008,[1]Datos!A$2:H$2884,5,FALSE)</f>
        <v>10.04.2023</v>
      </c>
      <c r="O1008" s="17" t="str">
        <f>+VLOOKUP(A1008,[1]Datos!A$2:H$2884,6,FALSE)</f>
        <v>22.12.2023</v>
      </c>
      <c r="P1008" s="18">
        <f>+VLOOKUP(A1008,[1]Datos!A$2:H$2884,7,FALSE)</f>
        <v>15</v>
      </c>
      <c r="Q1008" s="19" t="str">
        <f>+VLOOKUP(A1008,[1]Datos!A$2:H$2884,8,FALSE)</f>
        <v>Acción cumplida.</v>
      </c>
    </row>
    <row r="1009" spans="1:19" ht="90" x14ac:dyDescent="0.25">
      <c r="A1009" s="1" t="str">
        <f t="shared" si="47"/>
        <v>2020003050186Formación RendiciónCuentas y CS</v>
      </c>
      <c r="B1009" s="5" t="s">
        <v>1463</v>
      </c>
      <c r="C1009" s="21" t="s">
        <v>1496</v>
      </c>
      <c r="D1009" s="20">
        <v>2020003050186</v>
      </c>
      <c r="E1009" s="5" t="s">
        <v>1497</v>
      </c>
      <c r="F1009" s="5" t="s">
        <v>1498</v>
      </c>
      <c r="G1009" s="5" t="s">
        <v>1501</v>
      </c>
      <c r="H1009" s="1">
        <v>15</v>
      </c>
      <c r="I1009" s="15">
        <f t="shared" si="46"/>
        <v>1</v>
      </c>
      <c r="J1009" s="21" t="s">
        <v>44</v>
      </c>
      <c r="K1009" s="21">
        <v>12</v>
      </c>
      <c r="L1009" s="21" t="s">
        <v>28</v>
      </c>
      <c r="M1009" s="16">
        <v>0</v>
      </c>
      <c r="N1009" s="17" t="str">
        <f>+VLOOKUP(A1009,[1]Datos!A$2:H$2884,5,FALSE)</f>
        <v>10.04.2023</v>
      </c>
      <c r="O1009" s="17" t="str">
        <f>+VLOOKUP(A1009,[1]Datos!A$2:H$2884,6,FALSE)</f>
        <v>22.12.2023</v>
      </c>
      <c r="P1009" s="18">
        <f>+VLOOKUP(A1009,[1]Datos!A$2:H$2884,7,FALSE)</f>
        <v>15</v>
      </c>
      <c r="Q1009" s="19" t="str">
        <f>+VLOOKUP(A1009,[1]Datos!A$2:H$2884,8,FALSE)</f>
        <v>Acción cumplida.</v>
      </c>
    </row>
    <row r="1010" spans="1:19" ht="45" x14ac:dyDescent="0.25">
      <c r="A1010" s="1" t="str">
        <f t="shared" si="47"/>
        <v>2020003050186Apoyo Diplomados Control Social</v>
      </c>
      <c r="B1010" s="5" t="s">
        <v>1463</v>
      </c>
      <c r="C1010" s="21" t="s">
        <v>1156</v>
      </c>
      <c r="D1010" s="20">
        <v>2020003050186</v>
      </c>
      <c r="E1010" s="1" t="s">
        <v>1497</v>
      </c>
      <c r="F1010" s="1" t="s">
        <v>1498</v>
      </c>
      <c r="G1010" s="1" t="s">
        <v>1502</v>
      </c>
      <c r="H1010" s="1">
        <v>25</v>
      </c>
      <c r="I1010" s="15">
        <f t="shared" si="46"/>
        <v>0</v>
      </c>
      <c r="J1010" s="1" t="s">
        <v>27</v>
      </c>
      <c r="K1010" s="1">
        <v>12</v>
      </c>
      <c r="L1010" s="1" t="s">
        <v>28</v>
      </c>
      <c r="N1010" s="17" t="str">
        <f>+VLOOKUP(A1010,[1]Datos!A$2:H$2884,5,FALSE)</f>
        <v>10.04.2023</v>
      </c>
      <c r="O1010" s="17" t="str">
        <f>+VLOOKUP(A1010,[1]Datos!A$2:H$2884,6,FALSE)</f>
        <v>22.12.2023</v>
      </c>
      <c r="P1010" s="18">
        <f>+VLOOKUP(A1010,[1]Datos!A$2:H$2884,7,FALSE)</f>
        <v>0</v>
      </c>
      <c r="Q1010" s="19" t="str">
        <f>+VLOOKUP(A1010,[1]Datos!A$2:H$2884,8,FALSE)</f>
        <v>Esta actividad no se priorizó para la vigencia 2023.</v>
      </c>
    </row>
    <row r="1011" spans="1:19" ht="45" x14ac:dyDescent="0.25">
      <c r="A1011" s="1" t="str">
        <f t="shared" si="47"/>
        <v>2020003050188Gestión y sistematización 2.0</v>
      </c>
      <c r="B1011" s="5" t="s">
        <v>1463</v>
      </c>
      <c r="C1011" s="21" t="s">
        <v>1503</v>
      </c>
      <c r="D1011" s="20">
        <v>2020003050188</v>
      </c>
      <c r="E1011" s="5" t="s">
        <v>1504</v>
      </c>
      <c r="F1011" s="5" t="s">
        <v>1505</v>
      </c>
      <c r="G1011" s="5" t="s">
        <v>1506</v>
      </c>
      <c r="H1011" s="1">
        <v>1</v>
      </c>
      <c r="I1011" s="15">
        <f t="shared" si="46"/>
        <v>1</v>
      </c>
      <c r="J1011" s="21" t="s">
        <v>27</v>
      </c>
      <c r="K1011" s="21">
        <v>12</v>
      </c>
      <c r="L1011" s="21" t="s">
        <v>28</v>
      </c>
      <c r="M1011" s="16">
        <v>1</v>
      </c>
      <c r="N1011" s="17" t="str">
        <f>+VLOOKUP(A1011,[1]Datos!A$2:H$2884,5,FALSE)</f>
        <v>01.01.2023</v>
      </c>
      <c r="O1011" s="17" t="str">
        <f>+VLOOKUP(A1011,[1]Datos!A$2:H$2884,6,FALSE)</f>
        <v>22.12.2023</v>
      </c>
      <c r="P1011" s="18">
        <f>+VLOOKUP(A1011,[1]Datos!A$2:H$2884,7,FALSE)</f>
        <v>1</v>
      </c>
      <c r="Q1011" s="19" t="str">
        <f>+VLOOKUP(A1011,[1]Datos!A$2:H$2884,8,FALSE)</f>
        <v>N/A</v>
      </c>
      <c r="R1011" s="36">
        <v>255183870</v>
      </c>
      <c r="S1011" s="36">
        <v>211009251</v>
      </c>
    </row>
    <row r="1012" spans="1:19" ht="45" x14ac:dyDescent="0.25">
      <c r="A1012" s="1" t="str">
        <f t="shared" si="47"/>
        <v>2020003050188Promoción buenas practicas de diálogo</v>
      </c>
      <c r="B1012" s="5" t="s">
        <v>1463</v>
      </c>
      <c r="C1012" s="21" t="s">
        <v>1503</v>
      </c>
      <c r="D1012" s="20">
        <v>2020003050188</v>
      </c>
      <c r="E1012" s="5" t="s">
        <v>1504</v>
      </c>
      <c r="F1012" s="5" t="s">
        <v>1505</v>
      </c>
      <c r="G1012" s="5" t="s">
        <v>1507</v>
      </c>
      <c r="H1012" s="1">
        <v>1</v>
      </c>
      <c r="I1012" s="15">
        <f t="shared" si="46"/>
        <v>1</v>
      </c>
      <c r="J1012" s="21" t="s">
        <v>27</v>
      </c>
      <c r="K1012" s="21">
        <v>12</v>
      </c>
      <c r="L1012" s="21" t="s">
        <v>28</v>
      </c>
      <c r="M1012" s="16">
        <v>1</v>
      </c>
      <c r="N1012" s="17" t="str">
        <f>+VLOOKUP(A1012,[1]Datos!A$2:H$2884,5,FALSE)</f>
        <v>01.01.2023</v>
      </c>
      <c r="O1012" s="17" t="str">
        <f>+VLOOKUP(A1012,[1]Datos!A$2:H$2884,6,FALSE)</f>
        <v>22.12.2023</v>
      </c>
      <c r="P1012" s="18">
        <f>+VLOOKUP(A1012,[1]Datos!A$2:H$2884,7,FALSE)</f>
        <v>1</v>
      </c>
      <c r="Q1012" s="19" t="str">
        <f>+VLOOKUP(A1012,[1]Datos!A$2:H$2884,8,FALSE)</f>
        <v>N/A</v>
      </c>
    </row>
    <row r="1013" spans="1:19" ht="45" x14ac:dyDescent="0.25">
      <c r="A1013" s="1" t="str">
        <f t="shared" si="47"/>
        <v>2020003050188Estrategia operativa diálogos</v>
      </c>
      <c r="B1013" s="5" t="s">
        <v>1463</v>
      </c>
      <c r="C1013" s="21" t="s">
        <v>1503</v>
      </c>
      <c r="D1013" s="20">
        <v>2020003050188</v>
      </c>
      <c r="E1013" s="5" t="s">
        <v>1504</v>
      </c>
      <c r="F1013" s="5" t="s">
        <v>1505</v>
      </c>
      <c r="G1013" s="5" t="s">
        <v>1508</v>
      </c>
      <c r="H1013" s="1">
        <v>1</v>
      </c>
      <c r="I1013" s="15">
        <f t="shared" si="46"/>
        <v>1</v>
      </c>
      <c r="J1013" s="21" t="s">
        <v>27</v>
      </c>
      <c r="K1013" s="21">
        <v>12</v>
      </c>
      <c r="L1013" s="21" t="s">
        <v>28</v>
      </c>
      <c r="M1013" s="16">
        <v>1</v>
      </c>
      <c r="N1013" s="17" t="str">
        <f>+VLOOKUP(A1013,[1]Datos!A$2:H$2884,5,FALSE)</f>
        <v>01.01.2023</v>
      </c>
      <c r="O1013" s="17" t="str">
        <f>+VLOOKUP(A1013,[1]Datos!A$2:H$2884,6,FALSE)</f>
        <v>22.12.2023</v>
      </c>
      <c r="P1013" s="18">
        <f>+VLOOKUP(A1013,[1]Datos!A$2:H$2884,7,FALSE)</f>
        <v>1</v>
      </c>
      <c r="Q1013" s="19" t="str">
        <f>+VLOOKUP(A1013,[1]Datos!A$2:H$2884,8,FALSE)</f>
        <v>N/A</v>
      </c>
    </row>
    <row r="1014" spans="1:19" ht="45" x14ac:dyDescent="0.25">
      <c r="A1014" s="1" t="str">
        <f t="shared" si="47"/>
        <v>2020003050188Documento estrategia anual</v>
      </c>
      <c r="B1014" s="5" t="s">
        <v>1463</v>
      </c>
      <c r="C1014" s="21" t="s">
        <v>1503</v>
      </c>
      <c r="D1014" s="20">
        <v>2020003050188</v>
      </c>
      <c r="E1014" s="5" t="s">
        <v>1504</v>
      </c>
      <c r="F1014" s="5" t="s">
        <v>1505</v>
      </c>
      <c r="G1014" s="5" t="s">
        <v>1509</v>
      </c>
      <c r="H1014" s="1">
        <v>1</v>
      </c>
      <c r="I1014" s="15">
        <f t="shared" si="46"/>
        <v>1</v>
      </c>
      <c r="J1014" s="21" t="s">
        <v>27</v>
      </c>
      <c r="K1014" s="21">
        <v>12</v>
      </c>
      <c r="L1014" s="21" t="s">
        <v>28</v>
      </c>
      <c r="M1014" s="16">
        <v>1</v>
      </c>
      <c r="N1014" s="17" t="str">
        <f>+VLOOKUP(A1014,[1]Datos!A$2:H$2884,5,FALSE)</f>
        <v>01.01.2023</v>
      </c>
      <c r="O1014" s="17" t="str">
        <f>+VLOOKUP(A1014,[1]Datos!A$2:H$2884,6,FALSE)</f>
        <v>22.12.2023</v>
      </c>
      <c r="P1014" s="18">
        <f>+VLOOKUP(A1014,[1]Datos!A$2:H$2884,7,FALSE)</f>
        <v>1</v>
      </c>
      <c r="Q1014" s="19" t="str">
        <f>+VLOOKUP(A1014,[1]Datos!A$2:H$2884,8,FALSE)</f>
        <v>N/A</v>
      </c>
    </row>
    <row r="1015" spans="1:19" ht="45" x14ac:dyDescent="0.25">
      <c r="A1015" s="1" t="str">
        <f t="shared" si="47"/>
        <v>2020003050188Campaña comunicación para los diálogos</v>
      </c>
      <c r="B1015" s="5" t="s">
        <v>1463</v>
      </c>
      <c r="C1015" s="21" t="s">
        <v>1503</v>
      </c>
      <c r="D1015" s="20">
        <v>2020003050188</v>
      </c>
      <c r="E1015" s="5" t="s">
        <v>1504</v>
      </c>
      <c r="F1015" s="5" t="s">
        <v>1505</v>
      </c>
      <c r="G1015" s="5" t="s">
        <v>1510</v>
      </c>
      <c r="H1015" s="1">
        <v>1</v>
      </c>
      <c r="I1015" s="15">
        <f t="shared" si="46"/>
        <v>1</v>
      </c>
      <c r="J1015" s="21" t="s">
        <v>27</v>
      </c>
      <c r="K1015" s="21">
        <v>12</v>
      </c>
      <c r="L1015" s="21" t="s">
        <v>28</v>
      </c>
      <c r="M1015" s="16">
        <v>1</v>
      </c>
      <c r="N1015" s="17" t="str">
        <f>+VLOOKUP(A1015,[1]Datos!A$2:H$2884,5,FALSE)</f>
        <v>01.01.2023</v>
      </c>
      <c r="O1015" s="17" t="str">
        <f>+VLOOKUP(A1015,[1]Datos!A$2:H$2884,6,FALSE)</f>
        <v>22.12.2023</v>
      </c>
      <c r="P1015" s="18">
        <f>+VLOOKUP(A1015,[1]Datos!A$2:H$2884,7,FALSE)</f>
        <v>1</v>
      </c>
      <c r="Q1015" s="19" t="str">
        <f>+VLOOKUP(A1015,[1]Datos!A$2:H$2884,8,FALSE)</f>
        <v>N/A</v>
      </c>
    </row>
    <row r="1016" spans="1:19" ht="45" x14ac:dyDescent="0.25">
      <c r="A1016" s="1" t="str">
        <f t="shared" si="47"/>
        <v>2020003050188Recurso humano practicante de excelencia</v>
      </c>
      <c r="B1016" s="5" t="s">
        <v>1463</v>
      </c>
      <c r="C1016" s="21" t="s">
        <v>1485</v>
      </c>
      <c r="D1016" s="20">
        <v>2020003050188</v>
      </c>
      <c r="E1016" s="1" t="s">
        <v>1504</v>
      </c>
      <c r="F1016" s="1" t="s">
        <v>1505</v>
      </c>
      <c r="G1016" s="1" t="s">
        <v>1469</v>
      </c>
      <c r="H1016" s="1">
        <v>1</v>
      </c>
      <c r="I1016" s="15">
        <f t="shared" si="46"/>
        <v>0.75</v>
      </c>
      <c r="J1016" s="1" t="s">
        <v>27</v>
      </c>
      <c r="K1016" s="1">
        <v>12</v>
      </c>
      <c r="L1016" s="1" t="s">
        <v>28</v>
      </c>
      <c r="N1016" s="17" t="str">
        <f>+VLOOKUP(A1016,[1]Datos!A$2:H$2884,5,FALSE)</f>
        <v>01.04.2023</v>
      </c>
      <c r="O1016" s="17" t="str">
        <f>+VLOOKUP(A1016,[1]Datos!A$2:H$2884,6,FALSE)</f>
        <v>15.12.2023</v>
      </c>
      <c r="P1016" s="18">
        <f>+VLOOKUP(A1016,[1]Datos!A$2:H$2884,7,FALSE)</f>
        <v>0.75</v>
      </c>
      <c r="Q1016" s="19" t="str">
        <f>+VLOOKUP(A1016,[1]Datos!A$2:H$2884,8,FALSE)</f>
        <v>N/A</v>
      </c>
    </row>
    <row r="1017" spans="1:19" ht="60" x14ac:dyDescent="0.25">
      <c r="A1017" s="1" t="str">
        <f t="shared" si="47"/>
        <v>2020003050194Campañas de comunicación ciudadana</v>
      </c>
      <c r="B1017" s="5" t="s">
        <v>1463</v>
      </c>
      <c r="C1017" s="21" t="s">
        <v>1511</v>
      </c>
      <c r="D1017" s="23">
        <v>2020003050194</v>
      </c>
      <c r="E1017" s="5" t="s">
        <v>1512</v>
      </c>
      <c r="F1017" s="5" t="s">
        <v>1513</v>
      </c>
      <c r="G1017" s="32" t="s">
        <v>1514</v>
      </c>
      <c r="H1017" s="1">
        <v>1</v>
      </c>
      <c r="I1017" s="15">
        <f t="shared" si="46"/>
        <v>1</v>
      </c>
      <c r="J1017" s="5" t="s">
        <v>27</v>
      </c>
      <c r="K1017" s="5">
        <v>12</v>
      </c>
      <c r="L1017" s="5"/>
      <c r="M1017" s="16">
        <v>0</v>
      </c>
      <c r="N1017" s="17">
        <f>+VLOOKUP(A1017,[1]Datos!A$2:H$2884,5,FALSE)</f>
        <v>0</v>
      </c>
      <c r="O1017" s="17" t="str">
        <f>+VLOOKUP(A1017,[1]Datos!A$2:H$2884,6,FALSE)</f>
        <v>31.12.2023</v>
      </c>
      <c r="P1017" s="18">
        <f>+VLOOKUP(A1017,[1]Datos!A$2:H$2884,7,FALSE)</f>
        <v>1</v>
      </c>
      <c r="Q1017" s="19" t="str">
        <f>+VLOOKUP(A1017,[1]Datos!A$2:H$2884,8,FALSE)</f>
        <v>Se realizan campañas de sensibilización y retroalimentación de la Agenda Antioquia en el territorio y en diferentes escenarios  y publicos objetivos</v>
      </c>
      <c r="R1017" s="36">
        <v>50099452</v>
      </c>
      <c r="S1017" s="36">
        <v>50099451</v>
      </c>
    </row>
    <row r="1018" spans="1:19" ht="60" x14ac:dyDescent="0.25">
      <c r="A1018" s="1" t="str">
        <f t="shared" si="47"/>
        <v>2020003050194Desarrollo eventos diálogos ciudadanos</v>
      </c>
      <c r="B1018" s="5" t="s">
        <v>1463</v>
      </c>
      <c r="C1018" s="21" t="s">
        <v>1511</v>
      </c>
      <c r="D1018" s="23">
        <v>2020003050194</v>
      </c>
      <c r="E1018" s="5" t="s">
        <v>1512</v>
      </c>
      <c r="F1018" s="5" t="s">
        <v>1513</v>
      </c>
      <c r="G1018" s="32" t="s">
        <v>1515</v>
      </c>
      <c r="H1018" s="1">
        <v>5</v>
      </c>
      <c r="I1018" s="15">
        <f t="shared" si="46"/>
        <v>1</v>
      </c>
      <c r="J1018" s="5" t="s">
        <v>27</v>
      </c>
      <c r="K1018" s="5">
        <v>12</v>
      </c>
      <c r="L1018" s="5"/>
      <c r="M1018" s="16">
        <v>0</v>
      </c>
      <c r="N1018" s="17">
        <f>+VLOOKUP(A1018,[1]Datos!A$2:H$2884,5,FALSE)</f>
        <v>0</v>
      </c>
      <c r="O1018" s="17">
        <f>+VLOOKUP(A1018,[1]Datos!A$2:H$2884,6,FALSE)</f>
        <v>0</v>
      </c>
      <c r="P1018" s="18">
        <f>+VLOOKUP(A1018,[1]Datos!A$2:H$2884,7,FALSE)</f>
        <v>5</v>
      </c>
      <c r="Q1018" s="19" t="str">
        <f>+VLOOKUP(A1018,[1]Datos!A$2:H$2884,8,FALSE)</f>
        <v>Se realizaron los diálogos ciudadanos en cada una de las Subregiones para la implementación de la Agenda Antioquia 2040</v>
      </c>
    </row>
    <row r="1019" spans="1:19" ht="60" x14ac:dyDescent="0.25">
      <c r="A1019" s="1" t="str">
        <f t="shared" si="47"/>
        <v>2020003050195Formar en pedagogía de la noviolencia</v>
      </c>
      <c r="B1019" s="5" t="s">
        <v>1463</v>
      </c>
      <c r="C1019" s="21" t="s">
        <v>1516</v>
      </c>
      <c r="D1019" s="20">
        <v>2020003050195</v>
      </c>
      <c r="E1019" s="5" t="s">
        <v>1517</v>
      </c>
      <c r="F1019" s="5" t="s">
        <v>1518</v>
      </c>
      <c r="G1019" s="5" t="s">
        <v>1519</v>
      </c>
      <c r="H1019" s="1">
        <v>200</v>
      </c>
      <c r="I1019" s="15">
        <f t="shared" si="46"/>
        <v>1.0900000000000001</v>
      </c>
      <c r="J1019" s="21" t="s">
        <v>44</v>
      </c>
      <c r="K1019" s="21">
        <v>12</v>
      </c>
      <c r="L1019" s="21" t="s">
        <v>28</v>
      </c>
      <c r="M1019" s="16">
        <v>130</v>
      </c>
      <c r="N1019" s="17" t="str">
        <f>+VLOOKUP(A1019,[1]Datos!A$2:H$2884,5,FALSE)</f>
        <v>03.04.2023</v>
      </c>
      <c r="O1019" s="17" t="str">
        <f>+VLOOKUP(A1019,[1]Datos!A$2:H$2884,6,FALSE)</f>
        <v>22.12.2023</v>
      </c>
      <c r="P1019" s="18">
        <f>+VLOOKUP(A1019,[1]Datos!A$2:H$2884,7,FALSE)</f>
        <v>218</v>
      </c>
      <c r="Q1019" s="19" t="str">
        <f>+VLOOKUP(A1019,[1]Datos!A$2:H$2884,8,FALSE)</f>
        <v>Acción cumplida.</v>
      </c>
      <c r="R1019" s="36">
        <v>200979175</v>
      </c>
      <c r="S1019" s="36">
        <v>90630023</v>
      </c>
    </row>
    <row r="1020" spans="1:19" ht="60" x14ac:dyDescent="0.25">
      <c r="A1020" s="1" t="str">
        <f t="shared" si="47"/>
        <v>2020003050195Gestión conocimiento y sistematización</v>
      </c>
      <c r="B1020" s="5" t="s">
        <v>1463</v>
      </c>
      <c r="C1020" s="21" t="s">
        <v>1516</v>
      </c>
      <c r="D1020" s="20">
        <v>2020003050195</v>
      </c>
      <c r="E1020" s="5" t="s">
        <v>1517</v>
      </c>
      <c r="F1020" s="5" t="s">
        <v>1518</v>
      </c>
      <c r="G1020" s="5" t="s">
        <v>1520</v>
      </c>
      <c r="H1020" s="1">
        <v>1</v>
      </c>
      <c r="I1020" s="15">
        <f t="shared" si="46"/>
        <v>1</v>
      </c>
      <c r="J1020" s="21" t="s">
        <v>27</v>
      </c>
      <c r="K1020" s="21">
        <v>12</v>
      </c>
      <c r="L1020" s="21" t="s">
        <v>28</v>
      </c>
      <c r="M1020" s="16">
        <v>1</v>
      </c>
      <c r="N1020" s="17" t="str">
        <f>+VLOOKUP(A1020,[1]Datos!A$2:H$2884,5,FALSE)</f>
        <v>03.04.2023</v>
      </c>
      <c r="O1020" s="17" t="str">
        <f>+VLOOKUP(A1020,[1]Datos!A$2:H$2884,6,FALSE)</f>
        <v>22.12.2023</v>
      </c>
      <c r="P1020" s="18">
        <f>+VLOOKUP(A1020,[1]Datos!A$2:H$2884,7,FALSE)</f>
        <v>1</v>
      </c>
      <c r="Q1020" s="19" t="str">
        <f>+VLOOKUP(A1020,[1]Datos!A$2:H$2884,8,FALSE)</f>
        <v>Acción cumplida.</v>
      </c>
    </row>
    <row r="1021" spans="1:19" ht="60" x14ac:dyDescent="0.25">
      <c r="A1021" s="1" t="str">
        <f t="shared" si="47"/>
        <v>2020003050195Gestión conocimiento y sistematización</v>
      </c>
      <c r="B1021" s="5" t="s">
        <v>1463</v>
      </c>
      <c r="C1021" s="21" t="s">
        <v>1516</v>
      </c>
      <c r="D1021" s="20">
        <v>2020003050195</v>
      </c>
      <c r="E1021" s="5" t="s">
        <v>1517</v>
      </c>
      <c r="F1021" s="5" t="s">
        <v>1518</v>
      </c>
      <c r="G1021" s="5" t="s">
        <v>1520</v>
      </c>
      <c r="H1021" s="1">
        <v>1</v>
      </c>
      <c r="I1021" s="15">
        <f t="shared" si="46"/>
        <v>1</v>
      </c>
      <c r="J1021" s="21" t="s">
        <v>27</v>
      </c>
      <c r="K1021" s="21">
        <v>12</v>
      </c>
      <c r="L1021" s="21" t="s">
        <v>28</v>
      </c>
      <c r="M1021" s="16">
        <v>1</v>
      </c>
      <c r="N1021" s="17" t="str">
        <f>+VLOOKUP(A1021,[1]Datos!A$2:H$2884,5,FALSE)</f>
        <v>03.04.2023</v>
      </c>
      <c r="O1021" s="17" t="str">
        <f>+VLOOKUP(A1021,[1]Datos!A$2:H$2884,6,FALSE)</f>
        <v>22.12.2023</v>
      </c>
      <c r="P1021" s="18">
        <f>+VLOOKUP(A1021,[1]Datos!A$2:H$2884,7,FALSE)</f>
        <v>1</v>
      </c>
      <c r="Q1021" s="19" t="str">
        <f>+VLOOKUP(A1021,[1]Datos!A$2:H$2884,8,FALSE)</f>
        <v>Acción cumplida.</v>
      </c>
    </row>
    <row r="1022" spans="1:19" ht="60" x14ac:dyDescent="0.25">
      <c r="A1022" s="1" t="str">
        <f t="shared" si="47"/>
        <v>2020003050195Promoción participación mujeres-jóvenes</v>
      </c>
      <c r="B1022" s="5" t="s">
        <v>1463</v>
      </c>
      <c r="C1022" s="21" t="s">
        <v>1516</v>
      </c>
      <c r="D1022" s="20">
        <v>2020003050195</v>
      </c>
      <c r="E1022" s="5" t="s">
        <v>1517</v>
      </c>
      <c r="F1022" s="5" t="s">
        <v>1518</v>
      </c>
      <c r="G1022" s="5" t="s">
        <v>1521</v>
      </c>
      <c r="H1022" s="1">
        <v>130</v>
      </c>
      <c r="I1022" s="15">
        <f t="shared" si="46"/>
        <v>0.53076923076923077</v>
      </c>
      <c r="J1022" s="21" t="s">
        <v>27</v>
      </c>
      <c r="K1022" s="21">
        <v>12</v>
      </c>
      <c r="L1022" s="21" t="s">
        <v>28</v>
      </c>
      <c r="M1022" s="16">
        <v>19</v>
      </c>
      <c r="N1022" s="17" t="str">
        <f>+VLOOKUP(A1022,[1]Datos!A$2:H$2884,5,FALSE)</f>
        <v>03.04.2023</v>
      </c>
      <c r="O1022" s="17" t="str">
        <f>+VLOOKUP(A1022,[1]Datos!A$2:H$2884,6,FALSE)</f>
        <v>22.12.2023</v>
      </c>
      <c r="P1022" s="18">
        <f>+VLOOKUP(A1022,[1]Datos!A$2:H$2884,7,FALSE)</f>
        <v>69</v>
      </c>
      <c r="Q1022" s="19" t="str">
        <f>+VLOOKUP(A1022,[1]Datos!A$2:H$2884,8,FALSE)</f>
        <v>N/A</v>
      </c>
    </row>
    <row r="1023" spans="1:19" ht="60" x14ac:dyDescent="0.25">
      <c r="A1023" s="1" t="str">
        <f t="shared" si="47"/>
        <v>2020003050195Implementación Antioquia LAB</v>
      </c>
      <c r="B1023" s="5" t="s">
        <v>1463</v>
      </c>
      <c r="C1023" s="21" t="s">
        <v>1516</v>
      </c>
      <c r="D1023" s="20">
        <v>2020003050195</v>
      </c>
      <c r="E1023" s="5" t="s">
        <v>1517</v>
      </c>
      <c r="F1023" s="5" t="s">
        <v>1518</v>
      </c>
      <c r="G1023" s="5" t="s">
        <v>1522</v>
      </c>
      <c r="H1023" s="1">
        <v>25</v>
      </c>
      <c r="I1023" s="15">
        <f t="shared" si="46"/>
        <v>0.01</v>
      </c>
      <c r="J1023" s="21" t="s">
        <v>105</v>
      </c>
      <c r="K1023" s="21">
        <v>12</v>
      </c>
      <c r="L1023" s="21" t="s">
        <v>28</v>
      </c>
      <c r="M1023" s="16">
        <v>0.25</v>
      </c>
      <c r="N1023" s="17" t="str">
        <f>+VLOOKUP(A1023,[1]Datos!A$2:H$2884,5,FALSE)</f>
        <v>03.04.2023</v>
      </c>
      <c r="O1023" s="17" t="str">
        <f>+VLOOKUP(A1023,[1]Datos!A$2:H$2884,6,FALSE)</f>
        <v>22.12.2023</v>
      </c>
      <c r="P1023" s="18">
        <f>+VLOOKUP(A1023,[1]Datos!A$2:H$2884,7,FALSE)</f>
        <v>0.25</v>
      </c>
      <c r="Q1023" s="19" t="str">
        <f>+VLOOKUP(A1023,[1]Datos!A$2:H$2884,8,FALSE)</f>
        <v>Acción cumplida.</v>
      </c>
    </row>
    <row r="1024" spans="1:19" ht="60" x14ac:dyDescent="0.25">
      <c r="A1024" s="1" t="str">
        <f t="shared" si="47"/>
        <v>2020003050195Gestión conocimiento y Sistematización</v>
      </c>
      <c r="B1024" s="5" t="s">
        <v>1463</v>
      </c>
      <c r="C1024" s="21" t="s">
        <v>1516</v>
      </c>
      <c r="D1024" s="20">
        <v>2020003050195</v>
      </c>
      <c r="E1024" s="5" t="s">
        <v>1517</v>
      </c>
      <c r="F1024" s="5" t="s">
        <v>1518</v>
      </c>
      <c r="G1024" s="5" t="s">
        <v>1523</v>
      </c>
      <c r="H1024" s="1">
        <v>1</v>
      </c>
      <c r="I1024" s="15">
        <f t="shared" si="46"/>
        <v>1</v>
      </c>
      <c r="J1024" s="21" t="s">
        <v>27</v>
      </c>
      <c r="K1024" s="21">
        <v>12</v>
      </c>
      <c r="L1024" s="21" t="s">
        <v>28</v>
      </c>
      <c r="M1024" s="16">
        <v>1</v>
      </c>
      <c r="N1024" s="17" t="str">
        <f>+VLOOKUP(A1024,[1]Datos!A$2:H$2884,5,FALSE)</f>
        <v>03.04.2023</v>
      </c>
      <c r="O1024" s="17" t="str">
        <f>+VLOOKUP(A1024,[1]Datos!A$2:H$2884,6,FALSE)</f>
        <v>22.12.2023</v>
      </c>
      <c r="P1024" s="18">
        <f>+VLOOKUP(A1024,[1]Datos!A$2:H$2884,7,FALSE)</f>
        <v>1</v>
      </c>
      <c r="Q1024" s="19" t="str">
        <f>+VLOOKUP(A1024,[1]Datos!A$2:H$2884,8,FALSE)</f>
        <v>Acción cumplida.</v>
      </c>
    </row>
    <row r="1025" spans="1:19" ht="60" x14ac:dyDescent="0.25">
      <c r="A1025" s="1" t="str">
        <f t="shared" si="47"/>
        <v>2020003050195Gestión conocimiento y Sistematización</v>
      </c>
      <c r="B1025" s="5" t="s">
        <v>1463</v>
      </c>
      <c r="C1025" s="21" t="s">
        <v>1516</v>
      </c>
      <c r="D1025" s="20">
        <v>2020003050195</v>
      </c>
      <c r="E1025" s="5" t="s">
        <v>1517</v>
      </c>
      <c r="F1025" s="5" t="s">
        <v>1518</v>
      </c>
      <c r="G1025" s="5" t="s">
        <v>1523</v>
      </c>
      <c r="H1025" s="1">
        <v>1</v>
      </c>
      <c r="I1025" s="15">
        <f t="shared" si="46"/>
        <v>1</v>
      </c>
      <c r="J1025" s="21" t="s">
        <v>27</v>
      </c>
      <c r="K1025" s="21">
        <v>12</v>
      </c>
      <c r="L1025" s="21" t="s">
        <v>28</v>
      </c>
      <c r="M1025" s="16">
        <v>1</v>
      </c>
      <c r="N1025" s="17" t="str">
        <f>+VLOOKUP(A1025,[1]Datos!A$2:H$2884,5,FALSE)</f>
        <v>03.04.2023</v>
      </c>
      <c r="O1025" s="17" t="str">
        <f>+VLOOKUP(A1025,[1]Datos!A$2:H$2884,6,FALSE)</f>
        <v>22.12.2023</v>
      </c>
      <c r="P1025" s="18">
        <f>+VLOOKUP(A1025,[1]Datos!A$2:H$2884,7,FALSE)</f>
        <v>1</v>
      </c>
      <c r="Q1025" s="19" t="str">
        <f>+VLOOKUP(A1025,[1]Datos!A$2:H$2884,8,FALSE)</f>
        <v>Acción cumplida.</v>
      </c>
    </row>
    <row r="1026" spans="1:19" ht="60" x14ac:dyDescent="0.25">
      <c r="A1026" s="1" t="str">
        <f t="shared" si="47"/>
        <v>2020003050195Socialización y formación</v>
      </c>
      <c r="B1026" s="5" t="s">
        <v>1463</v>
      </c>
      <c r="C1026" s="21" t="s">
        <v>1516</v>
      </c>
      <c r="D1026" s="20">
        <v>2020003050195</v>
      </c>
      <c r="E1026" s="5" t="s">
        <v>1517</v>
      </c>
      <c r="F1026" s="5" t="s">
        <v>1518</v>
      </c>
      <c r="G1026" s="5" t="s">
        <v>1524</v>
      </c>
      <c r="H1026" s="1">
        <v>10</v>
      </c>
      <c r="I1026" s="15">
        <f t="shared" si="46"/>
        <v>0.2</v>
      </c>
      <c r="J1026" s="21" t="s">
        <v>27</v>
      </c>
      <c r="K1026" s="21">
        <v>12</v>
      </c>
      <c r="L1026" s="21" t="s">
        <v>28</v>
      </c>
      <c r="M1026" s="16">
        <v>1</v>
      </c>
      <c r="N1026" s="17" t="str">
        <f>+VLOOKUP(A1026,[1]Datos!A$2:H$2884,5,FALSE)</f>
        <v>03.04.2023</v>
      </c>
      <c r="O1026" s="17" t="str">
        <f>+VLOOKUP(A1026,[1]Datos!A$2:H$2884,6,FALSE)</f>
        <v>22.12.2023</v>
      </c>
      <c r="P1026" s="18">
        <f>+VLOOKUP(A1026,[1]Datos!A$2:H$2884,7,FALSE)</f>
        <v>2</v>
      </c>
      <c r="Q1026" s="19" t="str">
        <f>+VLOOKUP(A1026,[1]Datos!A$2:H$2884,8,FALSE)</f>
        <v>Encuentro Departamental #1 Antioquia LAB en Urrao y Dialogo municipal en Caracolí.</v>
      </c>
    </row>
    <row r="1027" spans="1:19" ht="60" x14ac:dyDescent="0.25">
      <c r="A1027" s="1" t="str">
        <f t="shared" si="47"/>
        <v>2020003050195Documento estrategia anual</v>
      </c>
      <c r="B1027" s="5" t="s">
        <v>1463</v>
      </c>
      <c r="C1027" s="21" t="s">
        <v>1516</v>
      </c>
      <c r="D1027" s="20">
        <v>2020003050195</v>
      </c>
      <c r="E1027" s="5" t="s">
        <v>1517</v>
      </c>
      <c r="F1027" s="5" t="s">
        <v>1518</v>
      </c>
      <c r="G1027" s="5" t="s">
        <v>1509</v>
      </c>
      <c r="H1027" s="1">
        <v>1</v>
      </c>
      <c r="I1027" s="15">
        <f t="shared" si="46"/>
        <v>1</v>
      </c>
      <c r="J1027" s="21" t="s">
        <v>27</v>
      </c>
      <c r="K1027" s="21">
        <v>12</v>
      </c>
      <c r="L1027" s="21" t="s">
        <v>28</v>
      </c>
      <c r="M1027" s="16">
        <v>1</v>
      </c>
      <c r="N1027" s="17" t="str">
        <f>+VLOOKUP(A1027,[1]Datos!A$2:H$2884,5,FALSE)</f>
        <v>03.04.2023</v>
      </c>
      <c r="O1027" s="17" t="str">
        <f>+VLOOKUP(A1027,[1]Datos!A$2:H$2884,6,FALSE)</f>
        <v>22.12.2023</v>
      </c>
      <c r="P1027" s="18">
        <f>+VLOOKUP(A1027,[1]Datos!A$2:H$2884,7,FALSE)</f>
        <v>1</v>
      </c>
      <c r="Q1027" s="19" t="str">
        <f>+VLOOKUP(A1027,[1]Datos!A$2:H$2884,8,FALSE)</f>
        <v>Acción cumplida.</v>
      </c>
    </row>
    <row r="1028" spans="1:19" ht="60" x14ac:dyDescent="0.25">
      <c r="A1028" s="1" t="str">
        <f t="shared" si="47"/>
        <v>2020003050195Documento estrategia anual</v>
      </c>
      <c r="B1028" s="5" t="s">
        <v>1463</v>
      </c>
      <c r="C1028" s="21" t="s">
        <v>1516</v>
      </c>
      <c r="D1028" s="20">
        <v>2020003050195</v>
      </c>
      <c r="E1028" s="5" t="s">
        <v>1517</v>
      </c>
      <c r="F1028" s="5" t="s">
        <v>1518</v>
      </c>
      <c r="G1028" s="5" t="s">
        <v>1509</v>
      </c>
      <c r="H1028" s="1">
        <v>1</v>
      </c>
      <c r="I1028" s="15">
        <f t="shared" si="46"/>
        <v>1</v>
      </c>
      <c r="J1028" s="21" t="s">
        <v>27</v>
      </c>
      <c r="K1028" s="21">
        <v>12</v>
      </c>
      <c r="L1028" s="21" t="s">
        <v>28</v>
      </c>
      <c r="M1028" s="16">
        <v>1</v>
      </c>
      <c r="N1028" s="17" t="str">
        <f>+VLOOKUP(A1028,[1]Datos!A$2:H$2884,5,FALSE)</f>
        <v>03.04.2023</v>
      </c>
      <c r="O1028" s="17" t="str">
        <f>+VLOOKUP(A1028,[1]Datos!A$2:H$2884,6,FALSE)</f>
        <v>22.12.2023</v>
      </c>
      <c r="P1028" s="18">
        <f>+VLOOKUP(A1028,[1]Datos!A$2:H$2884,7,FALSE)</f>
        <v>1</v>
      </c>
      <c r="Q1028" s="19" t="str">
        <f>+VLOOKUP(A1028,[1]Datos!A$2:H$2884,8,FALSE)</f>
        <v>Acción cumplida.</v>
      </c>
    </row>
    <row r="1029" spans="1:19" ht="60" x14ac:dyDescent="0.25">
      <c r="A1029" s="1" t="str">
        <f t="shared" si="47"/>
        <v>2020003050195Documento estrategia anual</v>
      </c>
      <c r="B1029" s="5" t="s">
        <v>1463</v>
      </c>
      <c r="C1029" s="21" t="s">
        <v>1516</v>
      </c>
      <c r="D1029" s="20">
        <v>2020003050195</v>
      </c>
      <c r="E1029" s="5" t="s">
        <v>1517</v>
      </c>
      <c r="F1029" s="5" t="s">
        <v>1518</v>
      </c>
      <c r="G1029" s="5" t="s">
        <v>1509</v>
      </c>
      <c r="H1029" s="1">
        <v>1</v>
      </c>
      <c r="I1029" s="15">
        <f t="shared" ref="I1029:I1092" si="48">+P1029/H1029</f>
        <v>1</v>
      </c>
      <c r="J1029" s="21" t="s">
        <v>27</v>
      </c>
      <c r="K1029" s="21">
        <v>12</v>
      </c>
      <c r="L1029" s="21" t="s">
        <v>28</v>
      </c>
      <c r="M1029" s="16">
        <v>1</v>
      </c>
      <c r="N1029" s="17" t="str">
        <f>+VLOOKUP(A1029,[1]Datos!A$2:H$2884,5,FALSE)</f>
        <v>03.04.2023</v>
      </c>
      <c r="O1029" s="17" t="str">
        <f>+VLOOKUP(A1029,[1]Datos!A$2:H$2884,6,FALSE)</f>
        <v>22.12.2023</v>
      </c>
      <c r="P1029" s="18">
        <f>+VLOOKUP(A1029,[1]Datos!A$2:H$2884,7,FALSE)</f>
        <v>1</v>
      </c>
      <c r="Q1029" s="19" t="str">
        <f>+VLOOKUP(A1029,[1]Datos!A$2:H$2884,8,FALSE)</f>
        <v>Acción cumplida.</v>
      </c>
    </row>
    <row r="1030" spans="1:19" ht="60" x14ac:dyDescent="0.25">
      <c r="A1030" s="1" t="str">
        <f t="shared" si="47"/>
        <v>2020003050195Documento estrategia anual</v>
      </c>
      <c r="B1030" s="5" t="s">
        <v>1463</v>
      </c>
      <c r="C1030" s="21" t="s">
        <v>1516</v>
      </c>
      <c r="D1030" s="20">
        <v>2020003050195</v>
      </c>
      <c r="E1030" s="5" t="s">
        <v>1517</v>
      </c>
      <c r="F1030" s="5" t="s">
        <v>1518</v>
      </c>
      <c r="G1030" s="5" t="s">
        <v>1509</v>
      </c>
      <c r="H1030" s="1">
        <v>1</v>
      </c>
      <c r="I1030" s="15">
        <f t="shared" si="48"/>
        <v>1</v>
      </c>
      <c r="J1030" s="21" t="s">
        <v>27</v>
      </c>
      <c r="K1030" s="21">
        <v>12</v>
      </c>
      <c r="L1030" s="21" t="s">
        <v>28</v>
      </c>
      <c r="M1030" s="16">
        <v>1</v>
      </c>
      <c r="N1030" s="17" t="str">
        <f>+VLOOKUP(A1030,[1]Datos!A$2:H$2884,5,FALSE)</f>
        <v>03.04.2023</v>
      </c>
      <c r="O1030" s="17" t="str">
        <f>+VLOOKUP(A1030,[1]Datos!A$2:H$2884,6,FALSE)</f>
        <v>22.12.2023</v>
      </c>
      <c r="P1030" s="18">
        <f>+VLOOKUP(A1030,[1]Datos!A$2:H$2884,7,FALSE)</f>
        <v>1</v>
      </c>
      <c r="Q1030" s="19" t="str">
        <f>+VLOOKUP(A1030,[1]Datos!A$2:H$2884,8,FALSE)</f>
        <v>Acción cumplida.</v>
      </c>
    </row>
    <row r="1031" spans="1:19" ht="45" x14ac:dyDescent="0.25">
      <c r="A1031" s="1" t="str">
        <f t="shared" ref="A1031:A1094" si="49">+CONCATENATE(D1031,G1031)</f>
        <v>2020003050195Recurso humano practicante de excelencia</v>
      </c>
      <c r="B1031" s="5" t="s">
        <v>1463</v>
      </c>
      <c r="C1031" s="21" t="s">
        <v>1485</v>
      </c>
      <c r="D1031" s="20">
        <v>2020003050195</v>
      </c>
      <c r="E1031" s="1" t="s">
        <v>1517</v>
      </c>
      <c r="F1031" s="1" t="s">
        <v>1518</v>
      </c>
      <c r="G1031" s="1" t="s">
        <v>1469</v>
      </c>
      <c r="H1031" s="1">
        <v>1</v>
      </c>
      <c r="I1031" s="15">
        <f t="shared" si="48"/>
        <v>0.75</v>
      </c>
      <c r="J1031" s="1" t="s">
        <v>27</v>
      </c>
      <c r="K1031" s="1">
        <v>12</v>
      </c>
      <c r="L1031" s="1" t="s">
        <v>28</v>
      </c>
      <c r="N1031" s="17" t="str">
        <f>+VLOOKUP(A1031,[1]Datos!A$2:H$2884,5,FALSE)</f>
        <v>01.04.2023</v>
      </c>
      <c r="O1031" s="17" t="str">
        <f>+VLOOKUP(A1031,[1]Datos!A$2:H$2884,6,FALSE)</f>
        <v>15.12.2023</v>
      </c>
      <c r="P1031" s="18">
        <f>+VLOOKUP(A1031,[1]Datos!A$2:H$2884,7,FALSE)</f>
        <v>0.75</v>
      </c>
      <c r="Q1031" s="19" t="str">
        <f>+VLOOKUP(A1031,[1]Datos!A$2:H$2884,8,FALSE)</f>
        <v>N/A</v>
      </c>
    </row>
    <row r="1032" spans="1:19" ht="75" x14ac:dyDescent="0.25">
      <c r="A1032" s="1" t="str">
        <f t="shared" si="49"/>
        <v>2020003050196Construcción material didáctico en RC</v>
      </c>
      <c r="B1032" s="5" t="s">
        <v>1463</v>
      </c>
      <c r="C1032" s="21" t="s">
        <v>1525</v>
      </c>
      <c r="D1032" s="20">
        <v>2020003050196</v>
      </c>
      <c r="E1032" s="5" t="s">
        <v>1526</v>
      </c>
      <c r="F1032" s="5" t="s">
        <v>1527</v>
      </c>
      <c r="G1032" s="5" t="s">
        <v>1528</v>
      </c>
      <c r="H1032" s="1">
        <v>1</v>
      </c>
      <c r="I1032" s="15">
        <f t="shared" si="48"/>
        <v>0</v>
      </c>
      <c r="J1032" s="21" t="s">
        <v>27</v>
      </c>
      <c r="K1032" s="21">
        <v>12</v>
      </c>
      <c r="L1032" s="21" t="s">
        <v>28</v>
      </c>
      <c r="M1032" s="16">
        <v>0</v>
      </c>
      <c r="N1032" s="25">
        <f>+VLOOKUP(A1032,[1]Datos!A$2:H$2884,5,FALSE)</f>
        <v>45017</v>
      </c>
      <c r="O1032" s="25">
        <f>+VLOOKUP(A1032,[1]Datos!A$2:H$2884,6,FALSE)</f>
        <v>45275</v>
      </c>
      <c r="P1032" s="18">
        <f>+VLOOKUP(A1032,[1]Datos!A$2:H$2884,7,FALSE)</f>
        <v>0</v>
      </c>
      <c r="Q1032" s="19">
        <f>+VLOOKUP(A1032,[1]Datos!A$2:H$2884,8,FALSE)</f>
        <v>0</v>
      </c>
      <c r="R1032" s="36">
        <v>5518025235</v>
      </c>
      <c r="S1032" s="36">
        <v>2841275384</v>
      </c>
    </row>
    <row r="1033" spans="1:19" ht="75" x14ac:dyDescent="0.25">
      <c r="A1033" s="1" t="str">
        <f t="shared" si="49"/>
        <v>2020003050196Asesoría a las Asocomunales en RC</v>
      </c>
      <c r="B1033" s="5" t="s">
        <v>1463</v>
      </c>
      <c r="C1033" s="21" t="s">
        <v>1525</v>
      </c>
      <c r="D1033" s="20">
        <v>2020003050196</v>
      </c>
      <c r="E1033" s="5" t="s">
        <v>1526</v>
      </c>
      <c r="F1033" s="5" t="s">
        <v>1527</v>
      </c>
      <c r="G1033" s="5" t="s">
        <v>1529</v>
      </c>
      <c r="H1033" s="1">
        <v>27</v>
      </c>
      <c r="I1033" s="15">
        <f t="shared" si="48"/>
        <v>7.407407407407407E-2</v>
      </c>
      <c r="J1033" s="21" t="s">
        <v>27</v>
      </c>
      <c r="K1033" s="21">
        <v>12</v>
      </c>
      <c r="L1033" s="21" t="s">
        <v>28</v>
      </c>
      <c r="M1033" s="16">
        <v>0</v>
      </c>
      <c r="N1033" s="25">
        <f>+VLOOKUP(A1033,[1]Datos!A$2:H$2884,5,FALSE)</f>
        <v>45017</v>
      </c>
      <c r="O1033" s="25">
        <f>+VLOOKUP(A1033,[1]Datos!A$2:H$2884,6,FALSE)</f>
        <v>45275</v>
      </c>
      <c r="P1033" s="18">
        <f>+VLOOKUP(A1033,[1]Datos!A$2:H$2884,7,FALSE)</f>
        <v>2</v>
      </c>
      <c r="Q1033" s="19">
        <f>+VLOOKUP(A1033,[1]Datos!A$2:H$2884,8,FALSE)</f>
        <v>0</v>
      </c>
    </row>
    <row r="1034" spans="1:19" ht="75" x14ac:dyDescent="0.25">
      <c r="A1034" s="1" t="str">
        <f t="shared" si="49"/>
        <v>2020003050196Jornadas de RC de OC</v>
      </c>
      <c r="B1034" s="5" t="s">
        <v>1463</v>
      </c>
      <c r="C1034" s="21" t="s">
        <v>1525</v>
      </c>
      <c r="D1034" s="20">
        <v>2020003050196</v>
      </c>
      <c r="E1034" s="5" t="s">
        <v>1526</v>
      </c>
      <c r="F1034" s="5" t="s">
        <v>1527</v>
      </c>
      <c r="G1034" s="5" t="s">
        <v>1530</v>
      </c>
      <c r="H1034" s="1">
        <v>30</v>
      </c>
      <c r="I1034" s="15">
        <f t="shared" si="48"/>
        <v>6.6666666666666666E-2</v>
      </c>
      <c r="J1034" s="21" t="s">
        <v>27</v>
      </c>
      <c r="K1034" s="21">
        <v>12</v>
      </c>
      <c r="L1034" s="21" t="s">
        <v>28</v>
      </c>
      <c r="M1034" s="16">
        <v>0</v>
      </c>
      <c r="N1034" s="25">
        <f>+VLOOKUP(A1034,[1]Datos!A$2:H$2884,5,FALSE)</f>
        <v>45017</v>
      </c>
      <c r="O1034" s="25">
        <f>+VLOOKUP(A1034,[1]Datos!A$2:H$2884,6,FALSE)</f>
        <v>45275</v>
      </c>
      <c r="P1034" s="18">
        <f>+VLOOKUP(A1034,[1]Datos!A$2:H$2884,7,FALSE)</f>
        <v>2</v>
      </c>
      <c r="Q1034" s="19">
        <f>+VLOOKUP(A1034,[1]Datos!A$2:H$2884,8,FALSE)</f>
        <v>0</v>
      </c>
    </row>
    <row r="1035" spans="1:19" ht="75" x14ac:dyDescent="0.25">
      <c r="A1035" s="1" t="str">
        <f t="shared" si="49"/>
        <v>2020003050196Construcción de material didáctico</v>
      </c>
      <c r="B1035" s="5" t="s">
        <v>1463</v>
      </c>
      <c r="C1035" s="21" t="s">
        <v>1525</v>
      </c>
      <c r="D1035" s="20">
        <v>2020003050196</v>
      </c>
      <c r="E1035" s="5" t="s">
        <v>1526</v>
      </c>
      <c r="F1035" s="5" t="s">
        <v>1527</v>
      </c>
      <c r="G1035" s="5" t="s">
        <v>1531</v>
      </c>
      <c r="H1035" s="1">
        <v>1</v>
      </c>
      <c r="I1035" s="15">
        <f t="shared" si="48"/>
        <v>0</v>
      </c>
      <c r="J1035" s="21" t="s">
        <v>27</v>
      </c>
      <c r="K1035" s="21">
        <v>12</v>
      </c>
      <c r="L1035" s="21" t="s">
        <v>28</v>
      </c>
      <c r="M1035" s="16">
        <v>0</v>
      </c>
      <c r="N1035" s="25">
        <f>+VLOOKUP(A1035,[1]Datos!A$2:H$2884,5,FALSE)</f>
        <v>45017</v>
      </c>
      <c r="O1035" s="25">
        <f>+VLOOKUP(A1035,[1]Datos!A$2:H$2884,6,FALSE)</f>
        <v>45275</v>
      </c>
      <c r="P1035" s="18">
        <f>+VLOOKUP(A1035,[1]Datos!A$2:H$2884,7,FALSE)</f>
        <v>0</v>
      </c>
      <c r="Q1035" s="19">
        <f>+VLOOKUP(A1035,[1]Datos!A$2:H$2884,8,FALSE)</f>
        <v>0</v>
      </c>
    </row>
    <row r="1036" spans="1:19" ht="75" x14ac:dyDescent="0.25">
      <c r="A1036" s="1" t="str">
        <f t="shared" si="49"/>
        <v>2020003050196Actualización y soporte SURCO</v>
      </c>
      <c r="B1036" s="5" t="s">
        <v>1463</v>
      </c>
      <c r="C1036" s="21" t="s">
        <v>1525</v>
      </c>
      <c r="D1036" s="20">
        <v>2020003050196</v>
      </c>
      <c r="E1036" s="5" t="s">
        <v>1526</v>
      </c>
      <c r="F1036" s="5" t="s">
        <v>1527</v>
      </c>
      <c r="G1036" s="5" t="s">
        <v>1532</v>
      </c>
      <c r="H1036" s="1">
        <v>1</v>
      </c>
      <c r="I1036" s="15">
        <f t="shared" si="48"/>
        <v>0.9</v>
      </c>
      <c r="J1036" s="21" t="s">
        <v>27</v>
      </c>
      <c r="K1036" s="21">
        <v>12</v>
      </c>
      <c r="L1036" s="21" t="s">
        <v>28</v>
      </c>
      <c r="M1036" s="16">
        <v>0.5</v>
      </c>
      <c r="N1036" s="25">
        <f>+VLOOKUP(A1036,[1]Datos!A$2:H$2884,5,FALSE)</f>
        <v>45017</v>
      </c>
      <c r="O1036" s="25">
        <f>+VLOOKUP(A1036,[1]Datos!A$2:H$2884,6,FALSE)</f>
        <v>45275</v>
      </c>
      <c r="P1036" s="18">
        <f>+VLOOKUP(A1036,[1]Datos!A$2:H$2884,7,FALSE)</f>
        <v>0.9</v>
      </c>
      <c r="Q1036" s="19">
        <f>+VLOOKUP(A1036,[1]Datos!A$2:H$2884,8,FALSE)</f>
        <v>0</v>
      </c>
    </row>
    <row r="1037" spans="1:19" ht="75" x14ac:dyDescent="0.25">
      <c r="A1037" s="1" t="str">
        <f t="shared" si="49"/>
        <v>2020003050196Jornadas de desconcentración tramites</v>
      </c>
      <c r="B1037" s="5" t="s">
        <v>1463</v>
      </c>
      <c r="C1037" s="21" t="s">
        <v>1525</v>
      </c>
      <c r="D1037" s="20">
        <v>2020003050196</v>
      </c>
      <c r="E1037" s="5" t="s">
        <v>1526</v>
      </c>
      <c r="F1037" s="5" t="s">
        <v>1527</v>
      </c>
      <c r="G1037" s="5" t="s">
        <v>1533</v>
      </c>
      <c r="H1037" s="1">
        <v>9</v>
      </c>
      <c r="I1037" s="15">
        <f t="shared" si="48"/>
        <v>0.55555555555555558</v>
      </c>
      <c r="J1037" s="21" t="s">
        <v>27</v>
      </c>
      <c r="K1037" s="21">
        <v>12</v>
      </c>
      <c r="L1037" s="21" t="s">
        <v>28</v>
      </c>
      <c r="M1037" s="16">
        <v>4</v>
      </c>
      <c r="N1037" s="25">
        <f>+VLOOKUP(A1037,[1]Datos!A$2:H$2884,5,FALSE)</f>
        <v>45017</v>
      </c>
      <c r="O1037" s="25">
        <f>+VLOOKUP(A1037,[1]Datos!A$2:H$2884,6,FALSE)</f>
        <v>45275</v>
      </c>
      <c r="P1037" s="18">
        <f>+VLOOKUP(A1037,[1]Datos!A$2:H$2884,7,FALSE)</f>
        <v>5</v>
      </c>
      <c r="Q1037" s="19">
        <f>+VLOOKUP(A1037,[1]Datos!A$2:H$2884,8,FALSE)</f>
        <v>0</v>
      </c>
    </row>
    <row r="1038" spans="1:19" ht="75" x14ac:dyDescent="0.25">
      <c r="A1038" s="1" t="str">
        <f t="shared" si="49"/>
        <v>2020003050196Encuentros territoriales emprendimiento</v>
      </c>
      <c r="B1038" s="5" t="s">
        <v>1463</v>
      </c>
      <c r="C1038" s="21" t="s">
        <v>1525</v>
      </c>
      <c r="D1038" s="20">
        <v>2020003050196</v>
      </c>
      <c r="E1038" s="5" t="s">
        <v>1526</v>
      </c>
      <c r="F1038" s="5" t="s">
        <v>1527</v>
      </c>
      <c r="G1038" s="5" t="s">
        <v>1534</v>
      </c>
      <c r="H1038" s="1">
        <v>9</v>
      </c>
      <c r="I1038" s="15">
        <f t="shared" si="48"/>
        <v>0.1111111111111111</v>
      </c>
      <c r="J1038" s="21" t="s">
        <v>27</v>
      </c>
      <c r="K1038" s="21">
        <v>12</v>
      </c>
      <c r="L1038" s="21" t="s">
        <v>28</v>
      </c>
      <c r="M1038" s="16">
        <v>1</v>
      </c>
      <c r="N1038" s="25">
        <f>+VLOOKUP(A1038,[1]Datos!A$2:H$2884,5,FALSE)</f>
        <v>45017</v>
      </c>
      <c r="O1038" s="25">
        <f>+VLOOKUP(A1038,[1]Datos!A$2:H$2884,6,FALSE)</f>
        <v>45275</v>
      </c>
      <c r="P1038" s="18">
        <f>+VLOOKUP(A1038,[1]Datos!A$2:H$2884,7,FALSE)</f>
        <v>1</v>
      </c>
      <c r="Q1038" s="19">
        <f>+VLOOKUP(A1038,[1]Datos!A$2:H$2884,8,FALSE)</f>
        <v>0</v>
      </c>
    </row>
    <row r="1039" spans="1:19" ht="75" x14ac:dyDescent="0.25">
      <c r="A1039" s="1" t="str">
        <f t="shared" si="49"/>
        <v>2020003050196Acompañamiento a las CSE Empresariales</v>
      </c>
      <c r="B1039" s="5" t="s">
        <v>1463</v>
      </c>
      <c r="C1039" s="21" t="s">
        <v>1525</v>
      </c>
      <c r="D1039" s="20">
        <v>2020003050196</v>
      </c>
      <c r="E1039" s="5" t="s">
        <v>1526</v>
      </c>
      <c r="F1039" s="5" t="s">
        <v>1527</v>
      </c>
      <c r="G1039" s="5" t="s">
        <v>1535</v>
      </c>
      <c r="H1039" s="1">
        <v>1</v>
      </c>
      <c r="I1039" s="15">
        <f t="shared" si="48"/>
        <v>0.9</v>
      </c>
      <c r="J1039" s="21" t="s">
        <v>27</v>
      </c>
      <c r="K1039" s="21">
        <v>12</v>
      </c>
      <c r="L1039" s="21" t="s">
        <v>28</v>
      </c>
      <c r="M1039" s="16">
        <v>0.5</v>
      </c>
      <c r="N1039" s="25">
        <f>+VLOOKUP(A1039,[1]Datos!A$2:H$2884,5,FALSE)</f>
        <v>45017</v>
      </c>
      <c r="O1039" s="25">
        <f>+VLOOKUP(A1039,[1]Datos!A$2:H$2884,6,FALSE)</f>
        <v>45275</v>
      </c>
      <c r="P1039" s="18">
        <f>+VLOOKUP(A1039,[1]Datos!A$2:H$2884,7,FALSE)</f>
        <v>0.9</v>
      </c>
      <c r="Q1039" s="19">
        <f>+VLOOKUP(A1039,[1]Datos!A$2:H$2884,8,FALSE)</f>
        <v>0</v>
      </c>
    </row>
    <row r="1040" spans="1:19" ht="75" x14ac:dyDescent="0.25">
      <c r="A1040" s="1" t="str">
        <f t="shared" si="49"/>
        <v>2020003050196Inventario de las C.S.E Empresariales</v>
      </c>
      <c r="B1040" s="5" t="s">
        <v>1463</v>
      </c>
      <c r="C1040" s="21" t="s">
        <v>1525</v>
      </c>
      <c r="D1040" s="20">
        <v>2020003050196</v>
      </c>
      <c r="E1040" s="5" t="s">
        <v>1526</v>
      </c>
      <c r="F1040" s="5" t="s">
        <v>1527</v>
      </c>
      <c r="G1040" s="5" t="s">
        <v>1536</v>
      </c>
      <c r="H1040" s="1">
        <v>1</v>
      </c>
      <c r="I1040" s="15">
        <f t="shared" si="48"/>
        <v>0</v>
      </c>
      <c r="J1040" s="21" t="s">
        <v>27</v>
      </c>
      <c r="K1040" s="21">
        <v>12</v>
      </c>
      <c r="L1040" s="21" t="s">
        <v>28</v>
      </c>
      <c r="M1040" s="16">
        <v>0</v>
      </c>
      <c r="N1040" s="25">
        <f>+VLOOKUP(A1040,[1]Datos!A$2:H$2884,5,FALSE)</f>
        <v>45017</v>
      </c>
      <c r="O1040" s="25">
        <f>+VLOOKUP(A1040,[1]Datos!A$2:H$2884,6,FALSE)</f>
        <v>45275</v>
      </c>
      <c r="P1040" s="18">
        <f>+VLOOKUP(A1040,[1]Datos!A$2:H$2884,7,FALSE)</f>
        <v>0</v>
      </c>
      <c r="Q1040" s="19">
        <f>+VLOOKUP(A1040,[1]Datos!A$2:H$2884,8,FALSE)</f>
        <v>0</v>
      </c>
    </row>
    <row r="1041" spans="1:19" ht="75" x14ac:dyDescent="0.25">
      <c r="A1041" s="1" t="str">
        <f t="shared" si="49"/>
        <v>2020003050196Divulgación del mes de los OC</v>
      </c>
      <c r="B1041" s="5" t="s">
        <v>1463</v>
      </c>
      <c r="C1041" s="21" t="s">
        <v>1525</v>
      </c>
      <c r="D1041" s="20">
        <v>2020003050196</v>
      </c>
      <c r="E1041" s="5" t="s">
        <v>1526</v>
      </c>
      <c r="F1041" s="5" t="s">
        <v>1527</v>
      </c>
      <c r="G1041" s="5" t="s">
        <v>1537</v>
      </c>
      <c r="H1041" s="1">
        <v>1</v>
      </c>
      <c r="I1041" s="15">
        <f t="shared" si="48"/>
        <v>0</v>
      </c>
      <c r="J1041" s="21" t="s">
        <v>27</v>
      </c>
      <c r="K1041" s="21">
        <v>12</v>
      </c>
      <c r="L1041" s="21" t="s">
        <v>28</v>
      </c>
      <c r="M1041" s="16">
        <v>0</v>
      </c>
      <c r="N1041" s="25">
        <f>+VLOOKUP(A1041,[1]Datos!A$2:H$2884,5,FALSE)</f>
        <v>45017</v>
      </c>
      <c r="O1041" s="25">
        <f>+VLOOKUP(A1041,[1]Datos!A$2:H$2884,6,FALSE)</f>
        <v>45275</v>
      </c>
      <c r="P1041" s="18">
        <f>+VLOOKUP(A1041,[1]Datos!A$2:H$2884,7,FALSE)</f>
        <v>0</v>
      </c>
      <c r="Q1041" s="19">
        <f>+VLOOKUP(A1041,[1]Datos!A$2:H$2884,8,FALSE)</f>
        <v>0</v>
      </c>
    </row>
    <row r="1042" spans="1:19" ht="75" x14ac:dyDescent="0.25">
      <c r="A1042" s="1" t="str">
        <f t="shared" si="49"/>
        <v>2020003050196Acompañamiento a planes de trabajo OC</v>
      </c>
      <c r="B1042" s="5" t="s">
        <v>1463</v>
      </c>
      <c r="C1042" s="21" t="s">
        <v>1525</v>
      </c>
      <c r="D1042" s="20">
        <v>2020003050196</v>
      </c>
      <c r="E1042" s="5" t="s">
        <v>1526</v>
      </c>
      <c r="F1042" s="5" t="s">
        <v>1527</v>
      </c>
      <c r="G1042" s="5" t="s">
        <v>1538</v>
      </c>
      <c r="H1042" s="1">
        <v>117</v>
      </c>
      <c r="I1042" s="15">
        <f t="shared" si="48"/>
        <v>0.51282051282051277</v>
      </c>
      <c r="J1042" s="21" t="s">
        <v>27</v>
      </c>
      <c r="K1042" s="21">
        <v>12</v>
      </c>
      <c r="L1042" s="21" t="s">
        <v>28</v>
      </c>
      <c r="M1042" s="16">
        <v>36</v>
      </c>
      <c r="N1042" s="25">
        <f>+VLOOKUP(A1042,[1]Datos!A$2:H$2884,5,FALSE)</f>
        <v>45017</v>
      </c>
      <c r="O1042" s="25">
        <f>+VLOOKUP(A1042,[1]Datos!A$2:H$2884,6,FALSE)</f>
        <v>45275</v>
      </c>
      <c r="P1042" s="18">
        <f>+VLOOKUP(A1042,[1]Datos!A$2:H$2884,7,FALSE)</f>
        <v>60</v>
      </c>
      <c r="Q1042" s="19">
        <f>+VLOOKUP(A1042,[1]Datos!A$2:H$2884,8,FALSE)</f>
        <v>0</v>
      </c>
    </row>
    <row r="1043" spans="1:19" ht="75" x14ac:dyDescent="0.25">
      <c r="A1043" s="1" t="str">
        <f t="shared" si="49"/>
        <v>2020003050196Asesoría en los mínimos legales</v>
      </c>
      <c r="B1043" s="5" t="s">
        <v>1463</v>
      </c>
      <c r="C1043" s="21" t="s">
        <v>1525</v>
      </c>
      <c r="D1043" s="20">
        <v>2020003050196</v>
      </c>
      <c r="E1043" s="5" t="s">
        <v>1526</v>
      </c>
      <c r="F1043" s="5" t="s">
        <v>1527</v>
      </c>
      <c r="G1043" s="5" t="s">
        <v>1539</v>
      </c>
      <c r="H1043" s="1">
        <v>117</v>
      </c>
      <c r="I1043" s="15">
        <f t="shared" si="48"/>
        <v>0.51282051282051277</v>
      </c>
      <c r="J1043" s="21" t="s">
        <v>27</v>
      </c>
      <c r="K1043" s="21">
        <v>12</v>
      </c>
      <c r="L1043" s="21" t="s">
        <v>28</v>
      </c>
      <c r="M1043" s="16">
        <v>36</v>
      </c>
      <c r="N1043" s="25">
        <f>+VLOOKUP(A1043,[1]Datos!A$2:H$2884,5,FALSE)</f>
        <v>45017</v>
      </c>
      <c r="O1043" s="25">
        <f>+VLOOKUP(A1043,[1]Datos!A$2:H$2884,6,FALSE)</f>
        <v>45275</v>
      </c>
      <c r="P1043" s="18">
        <f>+VLOOKUP(A1043,[1]Datos!A$2:H$2884,7,FALSE)</f>
        <v>60</v>
      </c>
      <c r="Q1043" s="19">
        <f>+VLOOKUP(A1043,[1]Datos!A$2:H$2884,8,FALSE)</f>
        <v>0</v>
      </c>
    </row>
    <row r="1044" spans="1:19" ht="75" x14ac:dyDescent="0.25">
      <c r="A1044" s="1" t="str">
        <f t="shared" si="49"/>
        <v>2020003050196Encuentros formativos para afiliados</v>
      </c>
      <c r="B1044" s="5" t="s">
        <v>1463</v>
      </c>
      <c r="C1044" s="21" t="s">
        <v>1525</v>
      </c>
      <c r="D1044" s="20">
        <v>2020003050196</v>
      </c>
      <c r="E1044" s="5" t="s">
        <v>1526</v>
      </c>
      <c r="F1044" s="5" t="s">
        <v>1527</v>
      </c>
      <c r="G1044" s="5" t="s">
        <v>1540</v>
      </c>
      <c r="H1044" s="1">
        <v>9</v>
      </c>
      <c r="I1044" s="15">
        <f t="shared" si="48"/>
        <v>1</v>
      </c>
      <c r="J1044" s="21" t="s">
        <v>27</v>
      </c>
      <c r="K1044" s="21">
        <v>12</v>
      </c>
      <c r="L1044" s="21" t="s">
        <v>28</v>
      </c>
      <c r="M1044" s="16">
        <v>1</v>
      </c>
      <c r="N1044" s="25">
        <f>+VLOOKUP(A1044,[1]Datos!A$2:H$2884,5,FALSE)</f>
        <v>45017</v>
      </c>
      <c r="O1044" s="25">
        <f>+VLOOKUP(A1044,[1]Datos!A$2:H$2884,6,FALSE)</f>
        <v>45275</v>
      </c>
      <c r="P1044" s="18">
        <f>+VLOOKUP(A1044,[1]Datos!A$2:H$2884,7,FALSE)</f>
        <v>9</v>
      </c>
      <c r="Q1044" s="19">
        <f>+VLOOKUP(A1044,[1]Datos!A$2:H$2884,8,FALSE)</f>
        <v>0</v>
      </c>
    </row>
    <row r="1045" spans="1:19" ht="75" x14ac:dyDescent="0.25">
      <c r="A1045" s="1" t="str">
        <f t="shared" si="49"/>
        <v>2020003050196Servicios de transporte (placas blancas)</v>
      </c>
      <c r="B1045" s="1" t="s">
        <v>1463</v>
      </c>
      <c r="C1045" s="21" t="s">
        <v>1541</v>
      </c>
      <c r="D1045" s="20">
        <v>2020003050196</v>
      </c>
      <c r="E1045" s="5" t="s">
        <v>1526</v>
      </c>
      <c r="F1045" s="1" t="s">
        <v>1527</v>
      </c>
      <c r="G1045" s="16" t="s">
        <v>1542</v>
      </c>
      <c r="H1045" s="1">
        <v>1</v>
      </c>
      <c r="I1045" s="15">
        <f t="shared" si="48"/>
        <v>1</v>
      </c>
      <c r="J1045" s="1" t="s">
        <v>27</v>
      </c>
      <c r="K1045" s="1">
        <v>12</v>
      </c>
      <c r="L1045" s="1" t="s">
        <v>28</v>
      </c>
      <c r="M1045" s="16">
        <v>1</v>
      </c>
      <c r="N1045" s="25">
        <f>+VLOOKUP(A1045,[1]Datos!A$2:H$2884,5,FALSE)</f>
        <v>45017</v>
      </c>
      <c r="O1045" s="25">
        <f>+VLOOKUP(A1045,[1]Datos!A$2:H$2884,6,FALSE)</f>
        <v>45275</v>
      </c>
      <c r="P1045" s="18">
        <f>+VLOOKUP(A1045,[1]Datos!A$2:H$2884,7,FALSE)</f>
        <v>1</v>
      </c>
      <c r="Q1045" s="19">
        <f>+VLOOKUP(A1045,[1]Datos!A$2:H$2884,8,FALSE)</f>
        <v>0</v>
      </c>
    </row>
    <row r="1046" spans="1:19" ht="75" x14ac:dyDescent="0.25">
      <c r="A1046" s="1" t="str">
        <f t="shared" si="49"/>
        <v>2020003050196Recurso humano practicante de excelencia</v>
      </c>
      <c r="B1046" s="1" t="s">
        <v>1463</v>
      </c>
      <c r="C1046" s="21" t="s">
        <v>1541</v>
      </c>
      <c r="D1046" s="20">
        <v>2020003050196</v>
      </c>
      <c r="E1046" s="5" t="s">
        <v>1526</v>
      </c>
      <c r="F1046" s="1" t="s">
        <v>1527</v>
      </c>
      <c r="G1046" s="16" t="s">
        <v>1469</v>
      </c>
      <c r="H1046" s="1">
        <v>2</v>
      </c>
      <c r="I1046" s="15">
        <f t="shared" si="48"/>
        <v>0.75</v>
      </c>
      <c r="J1046" s="1" t="s">
        <v>27</v>
      </c>
      <c r="K1046" s="1">
        <v>12</v>
      </c>
      <c r="L1046" s="1" t="s">
        <v>28</v>
      </c>
      <c r="M1046" s="16">
        <v>0.5</v>
      </c>
      <c r="N1046" s="25">
        <f>+VLOOKUP(A1046,[1]Datos!A$2:H$2884,5,FALSE)</f>
        <v>45017</v>
      </c>
      <c r="O1046" s="25">
        <f>+VLOOKUP(A1046,[1]Datos!A$2:H$2884,6,FALSE)</f>
        <v>45275</v>
      </c>
      <c r="P1046" s="18">
        <f>+VLOOKUP(A1046,[1]Datos!A$2:H$2884,7,FALSE)</f>
        <v>1.5</v>
      </c>
      <c r="Q1046" s="19">
        <f>+VLOOKUP(A1046,[1]Datos!A$2:H$2884,8,FALSE)</f>
        <v>0</v>
      </c>
    </row>
    <row r="1047" spans="1:19" ht="75" x14ac:dyDescent="0.25">
      <c r="A1047" s="1" t="str">
        <f t="shared" si="49"/>
        <v>2020003050198Desarrollar el programa de formadores</v>
      </c>
      <c r="B1047" s="5" t="s">
        <v>1463</v>
      </c>
      <c r="C1047" s="21" t="s">
        <v>1543</v>
      </c>
      <c r="D1047" s="20">
        <v>2020003050198</v>
      </c>
      <c r="E1047" s="5" t="s">
        <v>1544</v>
      </c>
      <c r="F1047" s="5" t="s">
        <v>1545</v>
      </c>
      <c r="G1047" s="5" t="s">
        <v>1546</v>
      </c>
      <c r="H1047" s="1">
        <v>1</v>
      </c>
      <c r="I1047" s="15">
        <f t="shared" si="48"/>
        <v>0.75</v>
      </c>
      <c r="J1047" s="21" t="s">
        <v>27</v>
      </c>
      <c r="K1047" s="21">
        <v>12</v>
      </c>
      <c r="L1047" s="21" t="s">
        <v>28</v>
      </c>
      <c r="M1047" s="16">
        <v>0.25</v>
      </c>
      <c r="N1047" s="25">
        <f>+VLOOKUP(A1047,[1]Datos!A$2:H$2884,5,FALSE)</f>
        <v>45017</v>
      </c>
      <c r="O1047" s="25">
        <f>+VLOOKUP(A1047,[1]Datos!A$2:H$2884,6,FALSE)</f>
        <v>45275</v>
      </c>
      <c r="P1047" s="18">
        <f>+VLOOKUP(A1047,[1]Datos!A$2:H$2884,7,FALSE)</f>
        <v>0.75</v>
      </c>
      <c r="Q1047" s="19">
        <f>+VLOOKUP(A1047,[1]Datos!A$2:H$2884,8,FALSE)</f>
        <v>0</v>
      </c>
      <c r="R1047" s="36">
        <v>500754672</v>
      </c>
      <c r="S1047" s="36">
        <v>238217239</v>
      </c>
    </row>
    <row r="1048" spans="1:19" ht="75" x14ac:dyDescent="0.25">
      <c r="A1048" s="1" t="str">
        <f t="shared" si="49"/>
        <v>2020003050198Conformar la red de jóvenes comunales</v>
      </c>
      <c r="B1048" s="5" t="s">
        <v>1463</v>
      </c>
      <c r="C1048" s="21" t="s">
        <v>1543</v>
      </c>
      <c r="D1048" s="20">
        <v>2020003050198</v>
      </c>
      <c r="E1048" s="5" t="s">
        <v>1544</v>
      </c>
      <c r="F1048" s="5" t="s">
        <v>1545</v>
      </c>
      <c r="G1048" s="5" t="s">
        <v>1547</v>
      </c>
      <c r="H1048" s="1">
        <v>1</v>
      </c>
      <c r="I1048" s="15">
        <f t="shared" si="48"/>
        <v>0</v>
      </c>
      <c r="J1048" s="21" t="s">
        <v>27</v>
      </c>
      <c r="K1048" s="21">
        <v>12</v>
      </c>
      <c r="L1048" s="21" t="s">
        <v>28</v>
      </c>
      <c r="M1048" s="16">
        <v>0</v>
      </c>
      <c r="N1048" s="25">
        <f>+VLOOKUP(A1048,[1]Datos!A$2:H$2884,5,FALSE)</f>
        <v>45017</v>
      </c>
      <c r="O1048" s="25">
        <f>+VLOOKUP(A1048,[1]Datos!A$2:H$2884,6,FALSE)</f>
        <v>45275</v>
      </c>
      <c r="P1048" s="18">
        <f>+VLOOKUP(A1048,[1]Datos!A$2:H$2884,7,FALSE)</f>
        <v>0</v>
      </c>
      <c r="Q1048" s="19">
        <f>+VLOOKUP(A1048,[1]Datos!A$2:H$2884,8,FALSE)</f>
        <v>0</v>
      </c>
    </row>
    <row r="1049" spans="1:19" ht="75" x14ac:dyDescent="0.25">
      <c r="A1049" s="1" t="str">
        <f t="shared" si="49"/>
        <v>2020003050198Asesorar y formar jóvenes comunales</v>
      </c>
      <c r="B1049" s="5" t="s">
        <v>1463</v>
      </c>
      <c r="C1049" s="21" t="s">
        <v>1543</v>
      </c>
      <c r="D1049" s="20">
        <v>2020003050198</v>
      </c>
      <c r="E1049" s="5" t="s">
        <v>1544</v>
      </c>
      <c r="F1049" s="5" t="s">
        <v>1545</v>
      </c>
      <c r="G1049" s="5" t="s">
        <v>1548</v>
      </c>
      <c r="H1049" s="1">
        <v>9</v>
      </c>
      <c r="I1049" s="15">
        <f t="shared" si="48"/>
        <v>0.22222222222222221</v>
      </c>
      <c r="J1049" s="21" t="s">
        <v>27</v>
      </c>
      <c r="K1049" s="21">
        <v>12</v>
      </c>
      <c r="L1049" s="21" t="s">
        <v>28</v>
      </c>
      <c r="M1049" s="16">
        <v>0</v>
      </c>
      <c r="N1049" s="25">
        <f>+VLOOKUP(A1049,[1]Datos!A$2:H$2884,5,FALSE)</f>
        <v>45017</v>
      </c>
      <c r="O1049" s="25">
        <f>+VLOOKUP(A1049,[1]Datos!A$2:H$2884,6,FALSE)</f>
        <v>45275</v>
      </c>
      <c r="P1049" s="18">
        <f>+VLOOKUP(A1049,[1]Datos!A$2:H$2884,7,FALSE)</f>
        <v>2</v>
      </c>
      <c r="Q1049" s="19">
        <f>+VLOOKUP(A1049,[1]Datos!A$2:H$2884,8,FALSE)</f>
        <v>0</v>
      </c>
    </row>
    <row r="1050" spans="1:19" ht="75" x14ac:dyDescent="0.25">
      <c r="A1050" s="1" t="str">
        <f t="shared" si="49"/>
        <v>2020003050198Estrategia de comunicación</v>
      </c>
      <c r="B1050" s="5" t="s">
        <v>1463</v>
      </c>
      <c r="C1050" s="21" t="s">
        <v>1543</v>
      </c>
      <c r="D1050" s="20">
        <v>2020003050198</v>
      </c>
      <c r="E1050" s="5" t="s">
        <v>1544</v>
      </c>
      <c r="F1050" s="5" t="s">
        <v>1545</v>
      </c>
      <c r="G1050" s="5" t="s">
        <v>1549</v>
      </c>
      <c r="H1050" s="1">
        <v>1</v>
      </c>
      <c r="I1050" s="15">
        <f t="shared" si="48"/>
        <v>0.5</v>
      </c>
      <c r="J1050" s="21" t="s">
        <v>27</v>
      </c>
      <c r="K1050" s="21">
        <v>12</v>
      </c>
      <c r="L1050" s="21" t="s">
        <v>28</v>
      </c>
      <c r="M1050" s="16">
        <v>0</v>
      </c>
      <c r="N1050" s="25">
        <f>+VLOOKUP(A1050,[1]Datos!A$2:H$2884,5,FALSE)</f>
        <v>45017</v>
      </c>
      <c r="O1050" s="25">
        <f>+VLOOKUP(A1050,[1]Datos!A$2:H$2884,6,FALSE)</f>
        <v>45275</v>
      </c>
      <c r="P1050" s="18">
        <f>+VLOOKUP(A1050,[1]Datos!A$2:H$2884,7,FALSE)</f>
        <v>0.5</v>
      </c>
      <c r="Q1050" s="19">
        <f>+VLOOKUP(A1050,[1]Datos!A$2:H$2884,8,FALSE)</f>
        <v>0</v>
      </c>
    </row>
    <row r="1051" spans="1:19" ht="75" x14ac:dyDescent="0.25">
      <c r="A1051" s="1" t="str">
        <f t="shared" si="49"/>
        <v>2020003050198Crear alianzas para la incidencia</v>
      </c>
      <c r="B1051" s="5" t="s">
        <v>1463</v>
      </c>
      <c r="C1051" s="21" t="s">
        <v>1543</v>
      </c>
      <c r="D1051" s="20">
        <v>2020003050198</v>
      </c>
      <c r="E1051" s="5" t="s">
        <v>1544</v>
      </c>
      <c r="F1051" s="5" t="s">
        <v>1545</v>
      </c>
      <c r="G1051" s="5" t="s">
        <v>1550</v>
      </c>
      <c r="H1051" s="1">
        <v>1</v>
      </c>
      <c r="I1051" s="15">
        <f t="shared" si="48"/>
        <v>1</v>
      </c>
      <c r="J1051" s="21" t="s">
        <v>27</v>
      </c>
      <c r="K1051" s="21">
        <v>12</v>
      </c>
      <c r="L1051" s="21" t="s">
        <v>28</v>
      </c>
      <c r="M1051" s="16">
        <v>0</v>
      </c>
      <c r="N1051" s="25">
        <f>+VLOOKUP(A1051,[1]Datos!A$2:H$2884,5,FALSE)</f>
        <v>45017</v>
      </c>
      <c r="O1051" s="25">
        <f>+VLOOKUP(A1051,[1]Datos!A$2:H$2884,6,FALSE)</f>
        <v>45275</v>
      </c>
      <c r="P1051" s="18">
        <f>+VLOOKUP(A1051,[1]Datos!A$2:H$2884,7,FALSE)</f>
        <v>1</v>
      </c>
      <c r="Q1051" s="19">
        <f>+VLOOKUP(A1051,[1]Datos!A$2:H$2884,8,FALSE)</f>
        <v>0</v>
      </c>
    </row>
    <row r="1052" spans="1:19" ht="75" x14ac:dyDescent="0.25">
      <c r="A1052" s="1" t="str">
        <f t="shared" si="49"/>
        <v>2020003050198Apoyar la implementación de Ley 1989</v>
      </c>
      <c r="B1052" s="5" t="s">
        <v>1463</v>
      </c>
      <c r="C1052" s="21" t="s">
        <v>1543</v>
      </c>
      <c r="D1052" s="20">
        <v>2020003050198</v>
      </c>
      <c r="E1052" s="5" t="s">
        <v>1544</v>
      </c>
      <c r="F1052" s="5" t="s">
        <v>1545</v>
      </c>
      <c r="G1052" s="5" t="s">
        <v>1551</v>
      </c>
      <c r="H1052" s="1">
        <v>117</v>
      </c>
      <c r="I1052" s="15">
        <f t="shared" si="48"/>
        <v>0.20512820512820512</v>
      </c>
      <c r="J1052" s="21" t="s">
        <v>27</v>
      </c>
      <c r="K1052" s="21">
        <v>12</v>
      </c>
      <c r="L1052" s="21" t="s">
        <v>28</v>
      </c>
      <c r="M1052" s="16">
        <v>24</v>
      </c>
      <c r="N1052" s="25">
        <f>+VLOOKUP(A1052,[1]Datos!A$2:H$2884,5,FALSE)</f>
        <v>45017</v>
      </c>
      <c r="O1052" s="25">
        <f>+VLOOKUP(A1052,[1]Datos!A$2:H$2884,6,FALSE)</f>
        <v>45275</v>
      </c>
      <c r="P1052" s="18">
        <f>+VLOOKUP(A1052,[1]Datos!A$2:H$2884,7,FALSE)</f>
        <v>24</v>
      </c>
      <c r="Q1052" s="19">
        <f>+VLOOKUP(A1052,[1]Datos!A$2:H$2884,8,FALSE)</f>
        <v>0</v>
      </c>
    </row>
    <row r="1053" spans="1:19" ht="75" x14ac:dyDescent="0.25">
      <c r="A1053" s="1" t="str">
        <f t="shared" si="49"/>
        <v>2020003050198Realizar acciones de movilización</v>
      </c>
      <c r="B1053" s="5" t="s">
        <v>1463</v>
      </c>
      <c r="C1053" s="21" t="s">
        <v>1543</v>
      </c>
      <c r="D1053" s="20">
        <v>2020003050198</v>
      </c>
      <c r="E1053" s="5" t="s">
        <v>1544</v>
      </c>
      <c r="F1053" s="5" t="s">
        <v>1545</v>
      </c>
      <c r="G1053" s="5" t="s">
        <v>1552</v>
      </c>
      <c r="H1053" s="1">
        <v>9</v>
      </c>
      <c r="I1053" s="15">
        <f t="shared" si="48"/>
        <v>0</v>
      </c>
      <c r="J1053" s="21" t="s">
        <v>27</v>
      </c>
      <c r="K1053" s="21">
        <v>12</v>
      </c>
      <c r="L1053" s="21" t="s">
        <v>28</v>
      </c>
      <c r="M1053" s="16">
        <v>0</v>
      </c>
      <c r="N1053" s="25">
        <f>+VLOOKUP(A1053,[1]Datos!A$2:H$2884,5,FALSE)</f>
        <v>45017</v>
      </c>
      <c r="O1053" s="25">
        <f>+VLOOKUP(A1053,[1]Datos!A$2:H$2884,6,FALSE)</f>
        <v>45275</v>
      </c>
      <c r="P1053" s="18">
        <f>+VLOOKUP(A1053,[1]Datos!A$2:H$2884,7,FALSE)</f>
        <v>0</v>
      </c>
      <c r="Q1053" s="19">
        <f>+VLOOKUP(A1053,[1]Datos!A$2:H$2884,8,FALSE)</f>
        <v>0</v>
      </c>
    </row>
    <row r="1054" spans="1:19" ht="75" x14ac:dyDescent="0.25">
      <c r="A1054" s="1" t="str">
        <f t="shared" si="49"/>
        <v>2020003050198Realizar acciones de movilización</v>
      </c>
      <c r="B1054" s="5" t="s">
        <v>1463</v>
      </c>
      <c r="C1054" s="21" t="s">
        <v>1543</v>
      </c>
      <c r="D1054" s="20">
        <v>2020003050198</v>
      </c>
      <c r="E1054" s="5" t="s">
        <v>1544</v>
      </c>
      <c r="F1054" s="5" t="s">
        <v>1545</v>
      </c>
      <c r="G1054" s="5" t="s">
        <v>1552</v>
      </c>
      <c r="H1054" s="1">
        <v>9</v>
      </c>
      <c r="I1054" s="15">
        <f t="shared" si="48"/>
        <v>0</v>
      </c>
      <c r="J1054" s="21" t="s">
        <v>27</v>
      </c>
      <c r="K1054" s="21">
        <v>12</v>
      </c>
      <c r="L1054" s="21" t="s">
        <v>28</v>
      </c>
      <c r="M1054" s="16">
        <v>0</v>
      </c>
      <c r="N1054" s="25">
        <f>+VLOOKUP(A1054,[1]Datos!A$2:H$2884,5,FALSE)</f>
        <v>45017</v>
      </c>
      <c r="O1054" s="25">
        <f>+VLOOKUP(A1054,[1]Datos!A$2:H$2884,6,FALSE)</f>
        <v>45275</v>
      </c>
      <c r="P1054" s="18">
        <f>+VLOOKUP(A1054,[1]Datos!A$2:H$2884,7,FALSE)</f>
        <v>0</v>
      </c>
      <c r="Q1054" s="19">
        <f>+VLOOKUP(A1054,[1]Datos!A$2:H$2884,8,FALSE)</f>
        <v>0</v>
      </c>
    </row>
    <row r="1055" spans="1:19" ht="75" x14ac:dyDescent="0.25">
      <c r="A1055" s="1" t="str">
        <f t="shared" si="49"/>
        <v>2020003050198Fortalecer la red de mujeres comunales</v>
      </c>
      <c r="B1055" s="5" t="s">
        <v>1463</v>
      </c>
      <c r="C1055" s="21" t="s">
        <v>1543</v>
      </c>
      <c r="D1055" s="20">
        <v>2020003050198</v>
      </c>
      <c r="E1055" s="5" t="s">
        <v>1544</v>
      </c>
      <c r="F1055" s="5" t="s">
        <v>1545</v>
      </c>
      <c r="G1055" s="5" t="s">
        <v>1553</v>
      </c>
      <c r="H1055" s="1">
        <v>1</v>
      </c>
      <c r="I1055" s="15">
        <f t="shared" si="48"/>
        <v>0.5</v>
      </c>
      <c r="J1055" s="21" t="s">
        <v>27</v>
      </c>
      <c r="K1055" s="21">
        <v>12</v>
      </c>
      <c r="L1055" s="21" t="s">
        <v>28</v>
      </c>
      <c r="M1055" s="16">
        <v>0</v>
      </c>
      <c r="N1055" s="25">
        <f>+VLOOKUP(A1055,[1]Datos!A$2:H$2884,5,FALSE)</f>
        <v>45017</v>
      </c>
      <c r="O1055" s="25">
        <f>+VLOOKUP(A1055,[1]Datos!A$2:H$2884,6,FALSE)</f>
        <v>45275</v>
      </c>
      <c r="P1055" s="18">
        <f>+VLOOKUP(A1055,[1]Datos!A$2:H$2884,7,FALSE)</f>
        <v>0.5</v>
      </c>
      <c r="Q1055" s="19">
        <f>+VLOOKUP(A1055,[1]Datos!A$2:H$2884,8,FALSE)</f>
        <v>0</v>
      </c>
    </row>
    <row r="1056" spans="1:19" ht="75" x14ac:dyDescent="0.25">
      <c r="A1056" s="1" t="str">
        <f t="shared" si="49"/>
        <v>2020003050198Asesorar y formar a mujeres comunales</v>
      </c>
      <c r="B1056" s="5" t="s">
        <v>1463</v>
      </c>
      <c r="C1056" s="21" t="s">
        <v>1543</v>
      </c>
      <c r="D1056" s="20">
        <v>2020003050198</v>
      </c>
      <c r="E1056" s="5" t="s">
        <v>1544</v>
      </c>
      <c r="F1056" s="5" t="s">
        <v>1545</v>
      </c>
      <c r="G1056" s="5" t="s">
        <v>1554</v>
      </c>
      <c r="H1056" s="1">
        <v>9</v>
      </c>
      <c r="I1056" s="15">
        <f t="shared" si="48"/>
        <v>0.22222222222222221</v>
      </c>
      <c r="J1056" s="21" t="s">
        <v>27</v>
      </c>
      <c r="K1056" s="21">
        <v>12</v>
      </c>
      <c r="L1056" s="21" t="s">
        <v>28</v>
      </c>
      <c r="M1056" s="16">
        <v>0</v>
      </c>
      <c r="N1056" s="25">
        <f>+VLOOKUP(A1056,[1]Datos!A$2:H$2884,5,FALSE)</f>
        <v>45017</v>
      </c>
      <c r="O1056" s="25">
        <f>+VLOOKUP(A1056,[1]Datos!A$2:H$2884,6,FALSE)</f>
        <v>45275</v>
      </c>
      <c r="P1056" s="18">
        <f>+VLOOKUP(A1056,[1]Datos!A$2:H$2884,7,FALSE)</f>
        <v>2</v>
      </c>
      <c r="Q1056" s="19">
        <f>+VLOOKUP(A1056,[1]Datos!A$2:H$2884,8,FALSE)</f>
        <v>0</v>
      </c>
    </row>
    <row r="1057" spans="1:19" ht="45" x14ac:dyDescent="0.25">
      <c r="A1057" s="1" t="str">
        <f t="shared" si="49"/>
        <v>2020003050198Recurso humano practicante de excelencia</v>
      </c>
      <c r="B1057" s="5" t="s">
        <v>1463</v>
      </c>
      <c r="C1057" s="21" t="s">
        <v>1156</v>
      </c>
      <c r="D1057" s="20">
        <v>2020003050198</v>
      </c>
      <c r="E1057" s="1" t="s">
        <v>1544</v>
      </c>
      <c r="F1057" s="1" t="s">
        <v>1545</v>
      </c>
      <c r="G1057" s="1" t="s">
        <v>1469</v>
      </c>
      <c r="H1057" s="1">
        <v>1</v>
      </c>
      <c r="I1057" s="15">
        <f t="shared" si="48"/>
        <v>0.75</v>
      </c>
      <c r="J1057" s="1" t="s">
        <v>27</v>
      </c>
      <c r="K1057" s="1">
        <v>12</v>
      </c>
      <c r="L1057" s="1" t="s">
        <v>28</v>
      </c>
      <c r="N1057" s="25">
        <f>+VLOOKUP(A1057,[1]Datos!A$2:H$2884,5,FALSE)</f>
        <v>45017</v>
      </c>
      <c r="O1057" s="25">
        <f>+VLOOKUP(A1057,[1]Datos!A$2:H$2884,6,FALSE)</f>
        <v>45275</v>
      </c>
      <c r="P1057" s="18">
        <f>+VLOOKUP(A1057,[1]Datos!A$2:H$2884,7,FALSE)</f>
        <v>0.75</v>
      </c>
      <c r="Q1057" s="19">
        <f>+VLOOKUP(A1057,[1]Datos!A$2:H$2884,8,FALSE)</f>
        <v>0</v>
      </c>
    </row>
    <row r="1058" spans="1:19" ht="45" x14ac:dyDescent="0.25">
      <c r="A1058" s="1" t="str">
        <f t="shared" si="49"/>
        <v>2020003050249Acompa rendi cuentas org cofin</v>
      </c>
      <c r="B1058" s="5" t="s">
        <v>1463</v>
      </c>
      <c r="C1058" s="21" t="s">
        <v>1555</v>
      </c>
      <c r="D1058" s="20">
        <v>2020003050249</v>
      </c>
      <c r="E1058" s="5" t="s">
        <v>1556</v>
      </c>
      <c r="F1058" s="5" t="s">
        <v>1557</v>
      </c>
      <c r="G1058" s="5" t="s">
        <v>1558</v>
      </c>
      <c r="H1058" s="1">
        <v>25</v>
      </c>
      <c r="I1058" s="15">
        <f t="shared" si="48"/>
        <v>0</v>
      </c>
      <c r="J1058" s="21" t="s">
        <v>27</v>
      </c>
      <c r="K1058" s="21">
        <v>1</v>
      </c>
      <c r="L1058" s="21" t="s">
        <v>1559</v>
      </c>
      <c r="M1058" s="16">
        <v>0</v>
      </c>
      <c r="N1058" s="25">
        <f>+VLOOKUP(A1058,[1]Datos!A$2:H$2884,5,FALSE)</f>
        <v>45235</v>
      </c>
      <c r="O1058" s="25">
        <f>+VLOOKUP(A1058,[1]Datos!A$2:H$2884,6,FALSE)</f>
        <v>45275</v>
      </c>
      <c r="P1058" s="18">
        <f>+VLOOKUP(A1058,[1]Datos!A$2:H$2884,7,FALSE)</f>
        <v>0</v>
      </c>
      <c r="Q1058" s="19" t="str">
        <f>+VLOOKUP(A1058,[1]Datos!A$2:H$2884,8,FALSE)</f>
        <v>Este actividad se cumple una vez se ejecuten los proyectos ganadores.</v>
      </c>
      <c r="R1058" s="36">
        <v>1459514833</v>
      </c>
      <c r="S1058" s="36">
        <v>503873138</v>
      </c>
    </row>
    <row r="1059" spans="1:19" ht="45" x14ac:dyDescent="0.25">
      <c r="A1059" s="1" t="str">
        <f t="shared" si="49"/>
        <v>2020003050249Acompaña técnico org convocat</v>
      </c>
      <c r="B1059" s="5" t="s">
        <v>1463</v>
      </c>
      <c r="C1059" s="21" t="s">
        <v>1555</v>
      </c>
      <c r="D1059" s="20">
        <v>2020003050249</v>
      </c>
      <c r="E1059" s="5" t="s">
        <v>1556</v>
      </c>
      <c r="F1059" s="5" t="s">
        <v>1557</v>
      </c>
      <c r="G1059" s="5" t="s">
        <v>1560</v>
      </c>
      <c r="H1059" s="1">
        <v>500</v>
      </c>
      <c r="I1059" s="15">
        <f t="shared" si="48"/>
        <v>2.1139999999999999</v>
      </c>
      <c r="J1059" s="21" t="s">
        <v>27</v>
      </c>
      <c r="K1059" s="21">
        <v>8</v>
      </c>
      <c r="L1059" s="21" t="s">
        <v>1478</v>
      </c>
      <c r="M1059" s="16">
        <v>1057</v>
      </c>
      <c r="N1059" s="25">
        <f>+VLOOKUP(A1059,[1]Datos!A$2:H$2884,5,FALSE)</f>
        <v>45002</v>
      </c>
      <c r="O1059" s="25">
        <f>+VLOOKUP(A1059,[1]Datos!A$2:H$2884,6,FALSE)</f>
        <v>45044</v>
      </c>
      <c r="P1059" s="18">
        <f>+VLOOKUP(A1059,[1]Datos!A$2:H$2884,7,FALSE)</f>
        <v>1057</v>
      </c>
      <c r="Q1059" s="19" t="str">
        <f>+VLOOKUP(A1059,[1]Datos!A$2:H$2884,8,FALSE)</f>
        <v>Se logra una vez se cierra la convocatoria y se identifican la cantidad de propuestas presentadas</v>
      </c>
    </row>
    <row r="1060" spans="1:19" ht="45" x14ac:dyDescent="0.25">
      <c r="A1060" s="1" t="str">
        <f t="shared" si="49"/>
        <v>2020003050249Entrega de estímulos organz</v>
      </c>
      <c r="B1060" s="5" t="s">
        <v>1463</v>
      </c>
      <c r="C1060" s="21" t="s">
        <v>1555</v>
      </c>
      <c r="D1060" s="20">
        <v>2020003050249</v>
      </c>
      <c r="E1060" s="5" t="s">
        <v>1556</v>
      </c>
      <c r="F1060" s="5" t="s">
        <v>1557</v>
      </c>
      <c r="G1060" s="5" t="s">
        <v>1561</v>
      </c>
      <c r="H1060" s="1">
        <v>25</v>
      </c>
      <c r="I1060" s="15">
        <f t="shared" si="48"/>
        <v>2.12</v>
      </c>
      <c r="J1060" s="21" t="s">
        <v>27</v>
      </c>
      <c r="K1060" s="21">
        <v>6</v>
      </c>
      <c r="L1060" s="21" t="s">
        <v>1086</v>
      </c>
      <c r="M1060" s="16">
        <v>53</v>
      </c>
      <c r="N1060" s="25">
        <f>+VLOOKUP(A1060,[1]Datos!A$2:H$2884,5,FALSE)</f>
        <v>45100</v>
      </c>
      <c r="O1060" s="25">
        <f>+VLOOKUP(A1060,[1]Datos!A$2:H$2884,6,FALSE)</f>
        <v>45100</v>
      </c>
      <c r="P1060" s="18">
        <f>+VLOOKUP(A1060,[1]Datos!A$2:H$2884,7,FALSE)</f>
        <v>53</v>
      </c>
      <c r="Q1060" s="19" t="str">
        <f>+VLOOKUP(A1060,[1]Datos!A$2:H$2884,8,FALSE)</f>
        <v>Se logra una vez se publica la resolución de ganadores.</v>
      </c>
    </row>
    <row r="1061" spans="1:19" ht="90" x14ac:dyDescent="0.25">
      <c r="A1061" s="1" t="str">
        <f t="shared" si="49"/>
        <v>2020003050271Gestión de contribuciones y donaciones</v>
      </c>
      <c r="B1061" s="5" t="s">
        <v>1463</v>
      </c>
      <c r="C1061" s="21" t="s">
        <v>1562</v>
      </c>
      <c r="D1061" s="20">
        <v>2020003050271</v>
      </c>
      <c r="E1061" s="5" t="s">
        <v>1563</v>
      </c>
      <c r="F1061" s="5" t="s">
        <v>1564</v>
      </c>
      <c r="G1061" s="5" t="s">
        <v>1565</v>
      </c>
      <c r="H1061" s="1">
        <v>1</v>
      </c>
      <c r="I1061" s="15">
        <f t="shared" si="48"/>
        <v>1</v>
      </c>
      <c r="J1061" s="21" t="s">
        <v>27</v>
      </c>
      <c r="K1061" s="21">
        <v>12</v>
      </c>
      <c r="L1061" s="21" t="s">
        <v>28</v>
      </c>
      <c r="M1061" s="16">
        <v>1</v>
      </c>
      <c r="N1061" s="17" t="str">
        <f>+VLOOKUP(A1061,[1]Datos!A$2:H$2884,5,FALSE)</f>
        <v>18.04.20213</v>
      </c>
      <c r="O1061" s="17" t="str">
        <f>+VLOOKUP(A1061,[1]Datos!A$2:H$2884,6,FALSE)</f>
        <v>22.12.2023</v>
      </c>
      <c r="P1061" s="18">
        <f>+VLOOKUP(A1061,[1]Datos!A$2:H$2884,7,FALSE)</f>
        <v>1</v>
      </c>
      <c r="Q1061" s="19" t="str">
        <f>+VLOOKUP(A1061,[1]Datos!A$2:H$2884,8,FALSE)</f>
        <v xml:space="preserve">Mediante la Mesa Antioquia Solidaria se logro implementar una acción de atención a la población afectada por el incidente ocurrido en el municipio de Vigia del Fuerte. </v>
      </c>
      <c r="R1061" s="36">
        <v>270952186</v>
      </c>
      <c r="S1061" s="36">
        <v>180060439</v>
      </c>
    </row>
    <row r="1062" spans="1:19" ht="90" x14ac:dyDescent="0.25">
      <c r="A1062" s="1" t="str">
        <f t="shared" si="49"/>
        <v>2020003050271Escuela de entrenamiento</v>
      </c>
      <c r="B1062" s="5" t="s">
        <v>1463</v>
      </c>
      <c r="C1062" s="21" t="s">
        <v>1562</v>
      </c>
      <c r="D1062" s="20">
        <v>2020003050271</v>
      </c>
      <c r="E1062" s="5" t="s">
        <v>1563</v>
      </c>
      <c r="F1062" s="5" t="s">
        <v>1564</v>
      </c>
      <c r="G1062" s="5" t="s">
        <v>1566</v>
      </c>
      <c r="H1062" s="1">
        <v>1000</v>
      </c>
      <c r="I1062" s="15">
        <f t="shared" si="48"/>
        <v>3.3000000000000002E-2</v>
      </c>
      <c r="J1062" s="21" t="s">
        <v>27</v>
      </c>
      <c r="K1062" s="21">
        <v>12</v>
      </c>
      <c r="L1062" s="21" t="s">
        <v>28</v>
      </c>
      <c r="M1062" s="16">
        <v>22</v>
      </c>
      <c r="N1062" s="17" t="str">
        <f>+VLOOKUP(A1062,[1]Datos!A$2:H$2884,5,FALSE)</f>
        <v>18.04.2023</v>
      </c>
      <c r="O1062" s="17" t="str">
        <f>+VLOOKUP(A1062,[1]Datos!A$2:H$2884,6,FALSE)</f>
        <v>22.12.2023</v>
      </c>
      <c r="P1062" s="18">
        <f>+VLOOKUP(A1062,[1]Datos!A$2:H$2884,7,FALSE)</f>
        <v>33</v>
      </c>
      <c r="Q1062" s="19" t="str">
        <f>+VLOOKUP(A1062,[1]Datos!A$2:H$2884,8,FALSE)</f>
        <v>Charla formativa sobre "Economia Solidaria-Juntas de Acción Comunal y Participación Ciudadana"</v>
      </c>
    </row>
    <row r="1063" spans="1:19" ht="90" x14ac:dyDescent="0.25">
      <c r="A1063" s="1" t="str">
        <f t="shared" si="49"/>
        <v>2020003050271Campaña de comunicación pública</v>
      </c>
      <c r="B1063" s="5" t="s">
        <v>1463</v>
      </c>
      <c r="C1063" s="21" t="s">
        <v>1562</v>
      </c>
      <c r="D1063" s="20">
        <v>2020003050271</v>
      </c>
      <c r="E1063" s="5" t="s">
        <v>1563</v>
      </c>
      <c r="F1063" s="5" t="s">
        <v>1564</v>
      </c>
      <c r="G1063" s="5" t="s">
        <v>1567</v>
      </c>
      <c r="H1063" s="1">
        <v>1</v>
      </c>
      <c r="I1063" s="15">
        <f t="shared" si="48"/>
        <v>1</v>
      </c>
      <c r="J1063" s="21" t="s">
        <v>27</v>
      </c>
      <c r="K1063" s="21">
        <v>12</v>
      </c>
      <c r="L1063" s="21" t="s">
        <v>28</v>
      </c>
      <c r="M1063" s="16">
        <v>1</v>
      </c>
      <c r="N1063" s="17" t="str">
        <f>+VLOOKUP(A1063,[1]Datos!A$2:H$2884,5,FALSE)</f>
        <v>18.04.2023</v>
      </c>
      <c r="O1063" s="17" t="str">
        <f>+VLOOKUP(A1063,[1]Datos!A$2:H$2884,6,FALSE)</f>
        <v>22.12.2023</v>
      </c>
      <c r="P1063" s="18">
        <f>+VLOOKUP(A1063,[1]Datos!A$2:H$2884,7,FALSE)</f>
        <v>1</v>
      </c>
      <c r="Q1063" s="19" t="str">
        <f>+VLOOKUP(A1063,[1]Datos!A$2:H$2884,8,FALSE)</f>
        <v>N/A</v>
      </c>
    </row>
    <row r="1064" spans="1:19" ht="90" x14ac:dyDescent="0.25">
      <c r="A1064" s="1" t="str">
        <f t="shared" si="49"/>
        <v>2020003050271Secretaría técnica</v>
      </c>
      <c r="B1064" s="5" t="s">
        <v>1463</v>
      </c>
      <c r="C1064" s="21" t="s">
        <v>1562</v>
      </c>
      <c r="D1064" s="20">
        <v>2020003050271</v>
      </c>
      <c r="E1064" s="5" t="s">
        <v>1563</v>
      </c>
      <c r="F1064" s="5" t="s">
        <v>1564</v>
      </c>
      <c r="G1064" s="5" t="s">
        <v>1568</v>
      </c>
      <c r="H1064" s="1">
        <v>1</v>
      </c>
      <c r="I1064" s="15">
        <f t="shared" si="48"/>
        <v>1</v>
      </c>
      <c r="J1064" s="21" t="s">
        <v>27</v>
      </c>
      <c r="K1064" s="21">
        <v>12</v>
      </c>
      <c r="L1064" s="21" t="s">
        <v>28</v>
      </c>
      <c r="M1064" s="16">
        <v>1</v>
      </c>
      <c r="N1064" s="17" t="str">
        <f>+VLOOKUP(A1064,[1]Datos!A$2:H$2884,5,FALSE)</f>
        <v>18.04.2023</v>
      </c>
      <c r="O1064" s="17" t="str">
        <f>+VLOOKUP(A1064,[1]Datos!A$2:H$2884,6,FALSE)</f>
        <v>22.12.2023</v>
      </c>
      <c r="P1064" s="18">
        <f>+VLOOKUP(A1064,[1]Datos!A$2:H$2884,7,FALSE)</f>
        <v>1</v>
      </c>
      <c r="Q1064" s="19" t="str">
        <f>+VLOOKUP(A1064,[1]Datos!A$2:H$2884,8,FALSE)</f>
        <v>Acompañamiento a la Mesa Antioquia Solidaria.</v>
      </c>
    </row>
    <row r="1065" spans="1:19" ht="90" x14ac:dyDescent="0.25">
      <c r="A1065" s="1" t="str">
        <f t="shared" si="49"/>
        <v>2020003050271Promover alianzas institucionales</v>
      </c>
      <c r="B1065" s="5" t="s">
        <v>1463</v>
      </c>
      <c r="C1065" s="21" t="s">
        <v>1562</v>
      </c>
      <c r="D1065" s="20">
        <v>2020003050271</v>
      </c>
      <c r="E1065" s="5" t="s">
        <v>1563</v>
      </c>
      <c r="F1065" s="5" t="s">
        <v>1564</v>
      </c>
      <c r="G1065" s="5" t="s">
        <v>1569</v>
      </c>
      <c r="H1065" s="1">
        <v>1</v>
      </c>
      <c r="I1065" s="15">
        <f t="shared" si="48"/>
        <v>1</v>
      </c>
      <c r="J1065" s="21" t="s">
        <v>27</v>
      </c>
      <c r="K1065" s="21">
        <v>12</v>
      </c>
      <c r="L1065" s="21" t="s">
        <v>28</v>
      </c>
      <c r="M1065" s="16">
        <v>1</v>
      </c>
      <c r="N1065" s="17" t="str">
        <f>+VLOOKUP(A1065,[1]Datos!A$2:H$2884,5,FALSE)</f>
        <v>18.04.2023</v>
      </c>
      <c r="O1065" s="17" t="str">
        <f>+VLOOKUP(A1065,[1]Datos!A$2:H$2884,6,FALSE)</f>
        <v>22.12.2023</v>
      </c>
      <c r="P1065" s="18">
        <f>+VLOOKUP(A1065,[1]Datos!A$2:H$2884,7,FALSE)</f>
        <v>1</v>
      </c>
      <c r="Q1065" s="19" t="str">
        <f>+VLOOKUP(A1065,[1]Datos!A$2:H$2884,8,FALSE)</f>
        <v xml:space="preserve">Mediante la Mesa Antioquia Solidaria se logro implementar una alianza entre cada uno de los sectores que hacen parte de dicha instancia, para la atención a la población afectada por el incidente ocurrido en el municipio de Vigia del Fuerte. </v>
      </c>
    </row>
    <row r="1066" spans="1:19" ht="45" x14ac:dyDescent="0.25">
      <c r="A1066" s="1" t="str">
        <f t="shared" si="49"/>
        <v>2020003050271Recurso humano practicante de excelencia</v>
      </c>
      <c r="B1066" s="5" t="s">
        <v>1463</v>
      </c>
      <c r="C1066" s="21" t="s">
        <v>1156</v>
      </c>
      <c r="D1066" s="20">
        <v>2020003050271</v>
      </c>
      <c r="E1066" s="1" t="s">
        <v>1563</v>
      </c>
      <c r="F1066" s="1" t="s">
        <v>1564</v>
      </c>
      <c r="G1066" s="1" t="s">
        <v>1469</v>
      </c>
      <c r="H1066" s="1">
        <v>1</v>
      </c>
      <c r="I1066" s="15">
        <f t="shared" si="48"/>
        <v>0.75</v>
      </c>
      <c r="J1066" s="1" t="s">
        <v>27</v>
      </c>
      <c r="K1066" s="1">
        <v>12</v>
      </c>
      <c r="L1066" s="1" t="s">
        <v>28</v>
      </c>
      <c r="N1066" s="17" t="str">
        <f>+VLOOKUP(A1066,[1]Datos!A$2:H$2884,5,FALSE)</f>
        <v>01.04.2023</v>
      </c>
      <c r="O1066" s="17" t="str">
        <f>+VLOOKUP(A1066,[1]Datos!A$2:H$2884,6,FALSE)</f>
        <v>15.12.2023</v>
      </c>
      <c r="P1066" s="18">
        <f>+VLOOKUP(A1066,[1]Datos!A$2:H$2884,7,FALSE)</f>
        <v>0.75</v>
      </c>
      <c r="Q1066" s="19" t="str">
        <f>+VLOOKUP(A1066,[1]Datos!A$2:H$2884,8,FALSE)</f>
        <v>N/A</v>
      </c>
    </row>
    <row r="1067" spans="1:19" ht="45" x14ac:dyDescent="0.25">
      <c r="A1067" s="1" t="str">
        <f t="shared" si="49"/>
        <v>2020003050207Convocatoria de Incentivos</v>
      </c>
      <c r="B1067" s="5" t="s">
        <v>1570</v>
      </c>
      <c r="C1067" s="21" t="s">
        <v>1571</v>
      </c>
      <c r="D1067" s="20">
        <v>2020003050207</v>
      </c>
      <c r="E1067" s="5" t="s">
        <v>1572</v>
      </c>
      <c r="F1067" s="5" t="s">
        <v>1573</v>
      </c>
      <c r="G1067" s="5" t="s">
        <v>1574</v>
      </c>
      <c r="H1067" s="1">
        <v>1</v>
      </c>
      <c r="I1067" s="15">
        <f t="shared" si="48"/>
        <v>1</v>
      </c>
      <c r="J1067" s="21" t="s">
        <v>27</v>
      </c>
      <c r="K1067" s="21">
        <v>12</v>
      </c>
      <c r="L1067" s="21" t="s">
        <v>28</v>
      </c>
      <c r="M1067" s="16">
        <v>0.6</v>
      </c>
      <c r="N1067" s="17" t="str">
        <f>+VLOOKUP(A1067,[1]Datos!A$2:H$2884,5,FALSE)</f>
        <v>01.03.2023</v>
      </c>
      <c r="O1067" s="17" t="str">
        <f>+VLOOKUP(A1067,[1]Datos!A$2:H$2884,6,FALSE)</f>
        <v>15.12.2023</v>
      </c>
      <c r="P1067" s="18">
        <f>+VLOOKUP(A1067,[1]Datos!A$2:H$2884,7,FALSE)</f>
        <v>1</v>
      </c>
      <c r="Q1067" s="19">
        <f>+VLOOKUP(A1067,[1]Datos!A$2:H$2884,8,FALSE)</f>
        <v>0</v>
      </c>
      <c r="R1067" s="36">
        <v>5000000</v>
      </c>
      <c r="S1067" s="36">
        <v>0</v>
      </c>
    </row>
    <row r="1068" spans="1:19" ht="75" x14ac:dyDescent="0.25">
      <c r="A1068" s="1" t="str">
        <f t="shared" si="49"/>
        <v>2020003050208Implementar Política Economía Solidaria</v>
      </c>
      <c r="B1068" s="5" t="s">
        <v>1570</v>
      </c>
      <c r="C1068" s="21" t="s">
        <v>1575</v>
      </c>
      <c r="D1068" s="20">
        <v>2020003050208</v>
      </c>
      <c r="E1068" s="5" t="s">
        <v>1576</v>
      </c>
      <c r="F1068" s="5" t="s">
        <v>1577</v>
      </c>
      <c r="G1068" s="5" t="s">
        <v>1578</v>
      </c>
      <c r="H1068" s="1">
        <v>1</v>
      </c>
      <c r="I1068" s="15">
        <f t="shared" si="48"/>
        <v>1</v>
      </c>
      <c r="J1068" s="21" t="s">
        <v>27</v>
      </c>
      <c r="K1068" s="21">
        <v>12</v>
      </c>
      <c r="L1068" s="21" t="s">
        <v>28</v>
      </c>
      <c r="M1068" s="16">
        <v>0.8</v>
      </c>
      <c r="N1068" s="17" t="str">
        <f>+VLOOKUP(A1068,[1]Datos!A$2:H$2884,5,FALSE)</f>
        <v>02.01.2023</v>
      </c>
      <c r="O1068" s="17" t="str">
        <f>+VLOOKUP(A1068,[1]Datos!A$2:H$2884,6,FALSE)</f>
        <v>15.12.2023</v>
      </c>
      <c r="P1068" s="18">
        <f>+VLOOKUP(A1068,[1]Datos!A$2:H$2884,7,FALSE)</f>
        <v>1</v>
      </c>
      <c r="Q1068" s="19">
        <f>+VLOOKUP(A1068,[1]Datos!A$2:H$2884,8,FALSE)</f>
        <v>0</v>
      </c>
      <c r="R1068" s="36">
        <v>25000000</v>
      </c>
      <c r="S1068" s="36">
        <v>0</v>
      </c>
    </row>
    <row r="1069" spans="1:19" ht="75" x14ac:dyDescent="0.25">
      <c r="A1069" s="1" t="str">
        <f t="shared" si="49"/>
        <v>2020003050208Apoyar municipios Política Solidaria</v>
      </c>
      <c r="B1069" s="1" t="s">
        <v>1570</v>
      </c>
      <c r="C1069" s="21" t="s">
        <v>1575</v>
      </c>
      <c r="D1069" s="20">
        <v>2020003050208</v>
      </c>
      <c r="E1069" s="5" t="s">
        <v>1576</v>
      </c>
      <c r="F1069" s="1" t="s">
        <v>1577</v>
      </c>
      <c r="G1069" s="16" t="s">
        <v>1579</v>
      </c>
      <c r="H1069" s="1">
        <v>1</v>
      </c>
      <c r="I1069" s="15">
        <f t="shared" si="48"/>
        <v>1</v>
      </c>
      <c r="J1069" s="1" t="s">
        <v>27</v>
      </c>
      <c r="K1069" s="1">
        <v>12</v>
      </c>
      <c r="L1069" s="1" t="s">
        <v>28</v>
      </c>
      <c r="M1069" s="16">
        <v>1</v>
      </c>
      <c r="N1069" s="17" t="str">
        <f>+VLOOKUP(A1069,[1]Datos!A$2:H$2884,5,FALSE)</f>
        <v>02.01.2023</v>
      </c>
      <c r="O1069" s="17" t="str">
        <f>+VLOOKUP(A1069,[1]Datos!A$2:H$2884,6,FALSE)</f>
        <v>15.12.2023</v>
      </c>
      <c r="P1069" s="18">
        <f>+VLOOKUP(A1069,[1]Datos!A$2:H$2884,7,FALSE)</f>
        <v>1</v>
      </c>
      <c r="Q1069" s="19">
        <f>+VLOOKUP(A1069,[1]Datos!A$2:H$2884,8,FALSE)</f>
        <v>0</v>
      </c>
    </row>
    <row r="1070" spans="1:19" ht="60" x14ac:dyDescent="0.25">
      <c r="A1070" s="1" t="str">
        <f t="shared" si="49"/>
        <v>2020003050209Intervención en plazas de mercado</v>
      </c>
      <c r="B1070" s="5" t="s">
        <v>1570</v>
      </c>
      <c r="C1070" s="21" t="s">
        <v>830</v>
      </c>
      <c r="D1070" s="20">
        <v>2020003050209</v>
      </c>
      <c r="E1070" s="5" t="s">
        <v>1580</v>
      </c>
      <c r="F1070" s="5" t="s">
        <v>1581</v>
      </c>
      <c r="G1070" s="5" t="s">
        <v>1582</v>
      </c>
      <c r="H1070" s="1">
        <v>2</v>
      </c>
      <c r="I1070" s="15">
        <f t="shared" si="48"/>
        <v>3.5</v>
      </c>
      <c r="J1070" s="21" t="s">
        <v>27</v>
      </c>
      <c r="K1070" s="21">
        <v>12</v>
      </c>
      <c r="L1070" s="21" t="s">
        <v>28</v>
      </c>
      <c r="M1070" s="16">
        <v>6</v>
      </c>
      <c r="N1070" s="17" t="str">
        <f>+VLOOKUP(A1070,[1]Datos!A$2:H$2884,5,FALSE)</f>
        <v>01.02.2023</v>
      </c>
      <c r="O1070" s="17" t="str">
        <f>+VLOOKUP(A1070,[1]Datos!A$2:H$2884,6,FALSE)</f>
        <v>15.12.2023</v>
      </c>
      <c r="P1070" s="18">
        <f>+VLOOKUP(A1070,[1]Datos!A$2:H$2884,7,FALSE)</f>
        <v>7</v>
      </c>
      <c r="Q1070" s="19" t="str">
        <f>+VLOOKUP(A1070,[1]Datos!A$2:H$2884,8,FALSE)</f>
        <v>Intervención de Plazas de mercado: Arboletes, La Ceja del Tambo, Santuario, Marinilla, San Vicente Ferrer, Turbo, Bello</v>
      </c>
      <c r="R1070" s="36">
        <v>2304740000</v>
      </c>
      <c r="S1070" s="36">
        <v>1493570459</v>
      </c>
    </row>
    <row r="1071" spans="1:19" ht="60" x14ac:dyDescent="0.25">
      <c r="A1071" s="1" t="str">
        <f t="shared" si="49"/>
        <v>2020003050209Operación estrategias campañas y eventos</v>
      </c>
      <c r="B1071" s="5" t="s">
        <v>1570</v>
      </c>
      <c r="C1071" s="21" t="s">
        <v>830</v>
      </c>
      <c r="D1071" s="20">
        <v>2020003050209</v>
      </c>
      <c r="E1071" s="21" t="s">
        <v>1580</v>
      </c>
      <c r="F1071" s="21" t="s">
        <v>1581</v>
      </c>
      <c r="G1071" s="21" t="s">
        <v>1583</v>
      </c>
      <c r="H1071" s="1">
        <v>1</v>
      </c>
      <c r="I1071" s="15">
        <f t="shared" si="48"/>
        <v>0.75</v>
      </c>
      <c r="J1071" s="21" t="s">
        <v>27</v>
      </c>
      <c r="K1071" s="21">
        <v>12</v>
      </c>
      <c r="L1071" s="21" t="s">
        <v>28</v>
      </c>
      <c r="M1071" s="16">
        <v>0.6</v>
      </c>
      <c r="N1071" s="17" t="str">
        <f>+VLOOKUP(A1071,[1]Datos!A$2:H$2884,5,FALSE)</f>
        <v>01.02.2023</v>
      </c>
      <c r="O1071" s="17" t="str">
        <f>+VLOOKUP(A1071,[1]Datos!A$2:H$2884,6,FALSE)</f>
        <v>15.12.2023</v>
      </c>
      <c r="P1071" s="18">
        <f>+VLOOKUP(A1071,[1]Datos!A$2:H$2884,7,FALSE)</f>
        <v>0.75</v>
      </c>
      <c r="Q1071" s="19">
        <f>+VLOOKUP(A1071,[1]Datos!A$2:H$2884,8,FALSE)</f>
        <v>0</v>
      </c>
    </row>
    <row r="1072" spans="1:19" ht="45" x14ac:dyDescent="0.25">
      <c r="A1072" s="1" t="str">
        <f t="shared" si="49"/>
        <v>2020003050248Alianzas para inclusión crediticia</v>
      </c>
      <c r="B1072" s="5" t="s">
        <v>1570</v>
      </c>
      <c r="C1072" s="21" t="s">
        <v>1584</v>
      </c>
      <c r="D1072" s="20">
        <v>2020003050248</v>
      </c>
      <c r="E1072" s="5" t="s">
        <v>1585</v>
      </c>
      <c r="F1072" s="5" t="s">
        <v>1586</v>
      </c>
      <c r="G1072" s="5" t="s">
        <v>1587</v>
      </c>
      <c r="H1072" s="1">
        <v>1</v>
      </c>
      <c r="I1072" s="15">
        <f t="shared" si="48"/>
        <v>1</v>
      </c>
      <c r="J1072" s="21" t="s">
        <v>27</v>
      </c>
      <c r="K1072" s="21">
        <v>12</v>
      </c>
      <c r="L1072" s="21" t="s">
        <v>28</v>
      </c>
      <c r="M1072" s="16">
        <v>1</v>
      </c>
      <c r="N1072" s="17" t="str">
        <f>+VLOOKUP(A1072,[1]Datos!A$2:H$2884,5,FALSE)</f>
        <v>26.06.2023</v>
      </c>
      <c r="O1072" s="17" t="str">
        <f>+VLOOKUP(A1072,[1]Datos!A$2:H$2884,6,FALSE)</f>
        <v>30.11.2023</v>
      </c>
      <c r="P1072" s="18">
        <f>+VLOOKUP(A1072,[1]Datos!A$2:H$2884,7,FALSE)</f>
        <v>1</v>
      </c>
      <c r="Q1072" s="19">
        <f>+VLOOKUP(A1072,[1]Datos!A$2:H$2884,8,FALSE)</f>
        <v>0</v>
      </c>
      <c r="R1072" s="36">
        <v>5040578040</v>
      </c>
      <c r="S1072" s="36">
        <v>418669662</v>
      </c>
    </row>
    <row r="1073" spans="1:19" ht="45" x14ac:dyDescent="0.25">
      <c r="A1073" s="1" t="str">
        <f t="shared" si="49"/>
        <v>2020003050248Practicantes y/o personal de apoyo</v>
      </c>
      <c r="B1073" s="5" t="s">
        <v>1570</v>
      </c>
      <c r="C1073" s="21" t="s">
        <v>1584</v>
      </c>
      <c r="D1073" s="20">
        <v>2020003050248</v>
      </c>
      <c r="E1073" s="5" t="s">
        <v>1585</v>
      </c>
      <c r="F1073" s="5" t="s">
        <v>1586</v>
      </c>
      <c r="G1073" s="5" t="s">
        <v>1588</v>
      </c>
      <c r="H1073" s="1">
        <v>1</v>
      </c>
      <c r="I1073" s="15">
        <f t="shared" si="48"/>
        <v>1</v>
      </c>
      <c r="J1073" s="21" t="s">
        <v>27</v>
      </c>
      <c r="K1073" s="21">
        <v>12</v>
      </c>
      <c r="L1073" s="21" t="s">
        <v>28</v>
      </c>
      <c r="M1073" s="16">
        <v>1</v>
      </c>
      <c r="N1073" s="17" t="str">
        <f>+VLOOKUP(A1073,[1]Datos!A$2:H$2884,5,FALSE)</f>
        <v>01.02.2023</v>
      </c>
      <c r="O1073" s="17" t="str">
        <f>+VLOOKUP(A1073,[1]Datos!A$2:H$2884,6,FALSE)</f>
        <v>30.06.2023</v>
      </c>
      <c r="P1073" s="18">
        <f>+VLOOKUP(A1073,[1]Datos!A$2:H$2884,7,FALSE)</f>
        <v>1</v>
      </c>
      <c r="Q1073" s="19">
        <f>+VLOOKUP(A1073,[1]Datos!A$2:H$2884,8,FALSE)</f>
        <v>0</v>
      </c>
    </row>
    <row r="1074" spans="1:19" ht="45" x14ac:dyDescent="0.25">
      <c r="A1074" s="1" t="str">
        <f t="shared" si="49"/>
        <v>2020003050248Transporte placa blanca</v>
      </c>
      <c r="B1074" s="5" t="s">
        <v>1570</v>
      </c>
      <c r="C1074" s="21" t="s">
        <v>1584</v>
      </c>
      <c r="D1074" s="20">
        <v>2020003050248</v>
      </c>
      <c r="E1074" s="5" t="s">
        <v>1585</v>
      </c>
      <c r="F1074" s="5" t="s">
        <v>1586</v>
      </c>
      <c r="G1074" s="5" t="s">
        <v>1589</v>
      </c>
      <c r="H1074" s="1">
        <v>2</v>
      </c>
      <c r="I1074" s="15">
        <f t="shared" si="48"/>
        <v>1</v>
      </c>
      <c r="J1074" s="21" t="s">
        <v>27</v>
      </c>
      <c r="K1074" s="21">
        <v>12</v>
      </c>
      <c r="L1074" s="21" t="s">
        <v>28</v>
      </c>
      <c r="M1074" s="16">
        <v>2</v>
      </c>
      <c r="N1074" s="17" t="str">
        <f>+VLOOKUP(A1074,[1]Datos!A$2:H$2884,5,FALSE)</f>
        <v>01.03.2023</v>
      </c>
      <c r="O1074" s="17" t="str">
        <f>+VLOOKUP(A1074,[1]Datos!A$2:H$2884,6,FALSE)</f>
        <v>30.11.2023</v>
      </c>
      <c r="P1074" s="18">
        <f>+VLOOKUP(A1074,[1]Datos!A$2:H$2884,7,FALSE)</f>
        <v>2</v>
      </c>
      <c r="Q1074" s="19">
        <f>+VLOOKUP(A1074,[1]Datos!A$2:H$2884,8,FALSE)</f>
        <v>0</v>
      </c>
    </row>
    <row r="1075" spans="1:19" ht="45" x14ac:dyDescent="0.25">
      <c r="A1075" s="1" t="str">
        <f t="shared" si="49"/>
        <v>2020003050248Medios, publicidad y comunicaciones</v>
      </c>
      <c r="B1075" s="5" t="s">
        <v>1570</v>
      </c>
      <c r="C1075" s="21" t="s">
        <v>1584</v>
      </c>
      <c r="D1075" s="20">
        <v>2020003050248</v>
      </c>
      <c r="E1075" s="5" t="s">
        <v>1585</v>
      </c>
      <c r="F1075" s="5" t="s">
        <v>1586</v>
      </c>
      <c r="G1075" s="5" t="s">
        <v>1590</v>
      </c>
      <c r="H1075" s="1">
        <v>1</v>
      </c>
      <c r="I1075" s="15">
        <f t="shared" si="48"/>
        <v>1</v>
      </c>
      <c r="J1075" s="21" t="s">
        <v>27</v>
      </c>
      <c r="K1075" s="21">
        <v>12</v>
      </c>
      <c r="L1075" s="21" t="s">
        <v>28</v>
      </c>
      <c r="M1075" s="16">
        <v>1</v>
      </c>
      <c r="N1075" s="17" t="str">
        <f>+VLOOKUP(A1075,[1]Datos!A$2:H$2884,5,FALSE)</f>
        <v>26.06.2023</v>
      </c>
      <c r="O1075" s="17" t="str">
        <f>+VLOOKUP(A1075,[1]Datos!A$2:H$2884,6,FALSE)</f>
        <v>30.11.2023</v>
      </c>
      <c r="P1075" s="18">
        <f>+VLOOKUP(A1075,[1]Datos!A$2:H$2884,7,FALSE)</f>
        <v>1</v>
      </c>
      <c r="Q1075" s="19">
        <f>+VLOOKUP(A1075,[1]Datos!A$2:H$2884,8,FALSE)</f>
        <v>0</v>
      </c>
    </row>
    <row r="1076" spans="1:19" ht="45" x14ac:dyDescent="0.25">
      <c r="A1076" s="1" t="str">
        <f t="shared" si="49"/>
        <v>2020003050248Realización de ferias y eventos</v>
      </c>
      <c r="B1076" s="5" t="s">
        <v>1570</v>
      </c>
      <c r="C1076" s="21" t="s">
        <v>1584</v>
      </c>
      <c r="D1076" s="20">
        <v>2020003050248</v>
      </c>
      <c r="E1076" s="5" t="s">
        <v>1585</v>
      </c>
      <c r="F1076" s="5" t="s">
        <v>1586</v>
      </c>
      <c r="G1076" s="5" t="s">
        <v>1591</v>
      </c>
      <c r="H1076" s="1">
        <v>6</v>
      </c>
      <c r="I1076" s="15">
        <f t="shared" si="48"/>
        <v>2.1666666666666665</v>
      </c>
      <c r="J1076" s="21" t="s">
        <v>27</v>
      </c>
      <c r="K1076" s="21">
        <v>12</v>
      </c>
      <c r="L1076" s="21" t="s">
        <v>28</v>
      </c>
      <c r="M1076" s="16">
        <v>6</v>
      </c>
      <c r="N1076" s="17" t="str">
        <f>+VLOOKUP(A1076,[1]Datos!A$2:H$2884,5,FALSE)</f>
        <v>01.02.2023</v>
      </c>
      <c r="O1076" s="17" t="str">
        <f>+VLOOKUP(A1076,[1]Datos!A$2:H$2884,6,FALSE)</f>
        <v>30.09.2023</v>
      </c>
      <c r="P1076" s="18">
        <f>+VLOOKUP(A1076,[1]Datos!A$2:H$2884,7,FALSE)</f>
        <v>13</v>
      </c>
      <c r="Q1076" s="19" t="str">
        <f>+VLOOKUP(A1076,[1]Datos!A$2:H$2884,8,FALSE)</f>
        <v>Se realizaron siete (7) ferias adicionales, toda vez que difrentes alcaldías solicitaron apoyo y acompañamiento del programa para eventos propios de su municipio</v>
      </c>
    </row>
    <row r="1077" spans="1:19" ht="45" x14ac:dyDescent="0.25">
      <c r="A1077" s="1" t="str">
        <f t="shared" si="49"/>
        <v>2020003050248Unidades productivas apoyadas crédito</v>
      </c>
      <c r="B1077" s="5" t="s">
        <v>1570</v>
      </c>
      <c r="C1077" s="21" t="s">
        <v>1584</v>
      </c>
      <c r="D1077" s="20">
        <v>2020003050248</v>
      </c>
      <c r="E1077" s="5" t="s">
        <v>1585</v>
      </c>
      <c r="F1077" s="5" t="s">
        <v>1586</v>
      </c>
      <c r="G1077" s="5" t="s">
        <v>1592</v>
      </c>
      <c r="H1077" s="1">
        <v>5000</v>
      </c>
      <c r="I1077" s="15">
        <f t="shared" si="48"/>
        <v>0.17100000000000001</v>
      </c>
      <c r="J1077" s="21" t="s">
        <v>27</v>
      </c>
      <c r="K1077" s="21">
        <v>12</v>
      </c>
      <c r="L1077" s="21" t="s">
        <v>28</v>
      </c>
      <c r="M1077" s="16">
        <v>389</v>
      </c>
      <c r="N1077" s="17" t="str">
        <f>+VLOOKUP(A1077,[1]Datos!A$2:H$2884,5,FALSE)</f>
        <v>02.01.2023</v>
      </c>
      <c r="O1077" s="17" t="str">
        <f>+VLOOKUP(A1077,[1]Datos!A$2:H$2884,6,FALSE)</f>
        <v>30.12.2023</v>
      </c>
      <c r="P1077" s="18">
        <f>+VLOOKUP(A1077,[1]Datos!A$2:H$2884,7,FALSE)</f>
        <v>855</v>
      </c>
      <c r="Q1077" s="19">
        <f>+VLOOKUP(A1077,[1]Datos!A$2:H$2884,8,FALSE)</f>
        <v>0</v>
      </c>
    </row>
    <row r="1078" spans="1:19" ht="75" x14ac:dyDescent="0.25">
      <c r="A1078" s="1" t="str">
        <f t="shared" si="49"/>
        <v>2020003050268Nuevas empresas y unidades productivas</v>
      </c>
      <c r="B1078" s="5" t="s">
        <v>1570</v>
      </c>
      <c r="C1078" s="21" t="s">
        <v>1593</v>
      </c>
      <c r="D1078" s="20">
        <v>2020003050268</v>
      </c>
      <c r="E1078" s="5" t="s">
        <v>1594</v>
      </c>
      <c r="F1078" s="5" t="s">
        <v>1595</v>
      </c>
      <c r="G1078" s="5" t="s">
        <v>1596</v>
      </c>
      <c r="H1078" s="1">
        <v>100</v>
      </c>
      <c r="I1078" s="15">
        <f t="shared" si="48"/>
        <v>1.55</v>
      </c>
      <c r="J1078" s="21" t="s">
        <v>27</v>
      </c>
      <c r="K1078" s="21">
        <v>12</v>
      </c>
      <c r="L1078" s="21" t="s">
        <v>28</v>
      </c>
      <c r="M1078" s="16">
        <v>0</v>
      </c>
      <c r="N1078" s="17" t="str">
        <f>+VLOOKUP(A1078,[1]Datos!A$2:H$2884,5,FALSE)</f>
        <v>01.01.2023</v>
      </c>
      <c r="O1078" s="17" t="str">
        <f>+VLOOKUP(A1078,[1]Datos!A$2:H$2884,6,FALSE)</f>
        <v>30.09.2023</v>
      </c>
      <c r="P1078" s="18">
        <f>+VLOOKUP(A1078,[1]Datos!A$2:H$2884,7,FALSE)</f>
        <v>155</v>
      </c>
      <c r="Q1078" s="19">
        <f>+VLOOKUP(A1078,[1]Datos!A$2:H$2884,8,FALSE)</f>
        <v>0</v>
      </c>
      <c r="R1078" s="36">
        <v>900000000</v>
      </c>
      <c r="S1078" s="36">
        <v>371595437</v>
      </c>
    </row>
    <row r="1079" spans="1:19" ht="75" x14ac:dyDescent="0.25">
      <c r="A1079" s="1" t="str">
        <f t="shared" si="49"/>
        <v>2020003050268Formento del emprendimiento en CTeI</v>
      </c>
      <c r="B1079" s="5" t="s">
        <v>1570</v>
      </c>
      <c r="C1079" s="21" t="s">
        <v>1593</v>
      </c>
      <c r="D1079" s="20">
        <v>2020003050268</v>
      </c>
      <c r="E1079" s="5" t="s">
        <v>1594</v>
      </c>
      <c r="F1079" s="5" t="s">
        <v>1595</v>
      </c>
      <c r="G1079" s="5" t="s">
        <v>1597</v>
      </c>
      <c r="H1079" s="1">
        <v>1</v>
      </c>
      <c r="I1079" s="15">
        <f t="shared" si="48"/>
        <v>1</v>
      </c>
      <c r="J1079" s="21" t="s">
        <v>27</v>
      </c>
      <c r="K1079" s="21">
        <v>12</v>
      </c>
      <c r="L1079" s="21" t="s">
        <v>28</v>
      </c>
      <c r="M1079" s="16">
        <v>0</v>
      </c>
      <c r="N1079" s="17" t="str">
        <f>+VLOOKUP(A1079,[1]Datos!A$2:H$2884,5,FALSE)</f>
        <v>01.01.2023</v>
      </c>
      <c r="O1079" s="17" t="str">
        <f>+VLOOKUP(A1079,[1]Datos!A$2:H$2884,6,FALSE)</f>
        <v>30.09.2023</v>
      </c>
      <c r="P1079" s="18">
        <f>+VLOOKUP(A1079,[1]Datos!A$2:H$2884,7,FALSE)</f>
        <v>1</v>
      </c>
      <c r="Q1079" s="19">
        <f>+VLOOKUP(A1079,[1]Datos!A$2:H$2884,8,FALSE)</f>
        <v>0</v>
      </c>
    </row>
    <row r="1080" spans="1:19" ht="75" x14ac:dyDescent="0.25">
      <c r="A1080" s="1" t="str">
        <f t="shared" si="49"/>
        <v>2020003050268Agenda de I+D para la Innovación</v>
      </c>
      <c r="B1080" s="5" t="s">
        <v>1570</v>
      </c>
      <c r="C1080" s="21" t="s">
        <v>1593</v>
      </c>
      <c r="D1080" s="20">
        <v>2020003050268</v>
      </c>
      <c r="E1080" s="5" t="s">
        <v>1594</v>
      </c>
      <c r="F1080" s="5" t="s">
        <v>1595</v>
      </c>
      <c r="G1080" s="5" t="s">
        <v>1598</v>
      </c>
      <c r="H1080" s="1">
        <v>1</v>
      </c>
      <c r="I1080" s="15">
        <f t="shared" si="48"/>
        <v>3</v>
      </c>
      <c r="J1080" s="21" t="s">
        <v>27</v>
      </c>
      <c r="K1080" s="21">
        <v>12</v>
      </c>
      <c r="L1080" s="21" t="s">
        <v>28</v>
      </c>
      <c r="M1080" s="16">
        <v>6</v>
      </c>
      <c r="N1080" s="17" t="str">
        <f>+VLOOKUP(A1080,[1]Datos!A$2:H$2884,5,FALSE)</f>
        <v>01.01.2023</v>
      </c>
      <c r="O1080" s="17" t="str">
        <f>+VLOOKUP(A1080,[1]Datos!A$2:H$2884,6,FALSE)</f>
        <v>30.09.2023</v>
      </c>
      <c r="P1080" s="18">
        <f>+VLOOKUP(A1080,[1]Datos!A$2:H$2884,7,FALSE)</f>
        <v>3</v>
      </c>
      <c r="Q1080" s="19">
        <f>+VLOOKUP(A1080,[1]Datos!A$2:H$2884,8,FALSE)</f>
        <v>0</v>
      </c>
    </row>
    <row r="1081" spans="1:19" ht="75" x14ac:dyDescent="0.25">
      <c r="A1081" s="1" t="str">
        <f t="shared" si="49"/>
        <v>2020003050268Proyectos de Agro 4.0</v>
      </c>
      <c r="B1081" s="5" t="s">
        <v>1570</v>
      </c>
      <c r="C1081" s="21" t="s">
        <v>1593</v>
      </c>
      <c r="D1081" s="20">
        <v>2020003050268</v>
      </c>
      <c r="E1081" s="21" t="s">
        <v>1594</v>
      </c>
      <c r="F1081" s="21" t="s">
        <v>1595</v>
      </c>
      <c r="G1081" s="21" t="s">
        <v>1599</v>
      </c>
      <c r="H1081" s="1">
        <v>1</v>
      </c>
      <c r="I1081" s="15">
        <f t="shared" si="48"/>
        <v>2</v>
      </c>
      <c r="J1081" s="21" t="s">
        <v>27</v>
      </c>
      <c r="K1081" s="21">
        <v>12</v>
      </c>
      <c r="L1081" s="21" t="s">
        <v>28</v>
      </c>
      <c r="M1081" s="16">
        <v>0</v>
      </c>
      <c r="N1081" s="17" t="str">
        <f>+VLOOKUP(A1081,[1]Datos!A$2:H$2884,5,FALSE)</f>
        <v>01.01.2023</v>
      </c>
      <c r="O1081" s="17" t="str">
        <f>+VLOOKUP(A1081,[1]Datos!A$2:H$2884,6,FALSE)</f>
        <v>30.09.2023</v>
      </c>
      <c r="P1081" s="18">
        <f>+VLOOKUP(A1081,[1]Datos!A$2:H$2884,7,FALSE)</f>
        <v>2</v>
      </c>
      <c r="Q1081" s="19">
        <f>+VLOOKUP(A1081,[1]Datos!A$2:H$2884,8,FALSE)</f>
        <v>0</v>
      </c>
    </row>
    <row r="1082" spans="1:19" ht="75" x14ac:dyDescent="0.25">
      <c r="A1082" s="1" t="str">
        <f t="shared" si="49"/>
        <v>2020003050268Proyectos estrategicos CTeI en el Dpto</v>
      </c>
      <c r="B1082" s="1" t="s">
        <v>1570</v>
      </c>
      <c r="C1082" s="21" t="s">
        <v>1593</v>
      </c>
      <c r="D1082" s="20">
        <v>2020003050268</v>
      </c>
      <c r="E1082" s="5" t="s">
        <v>1594</v>
      </c>
      <c r="F1082" s="1" t="s">
        <v>1595</v>
      </c>
      <c r="G1082" s="16" t="s">
        <v>1600</v>
      </c>
      <c r="H1082" s="1">
        <v>1</v>
      </c>
      <c r="I1082" s="15">
        <f t="shared" si="48"/>
        <v>1</v>
      </c>
      <c r="J1082" s="1" t="s">
        <v>27</v>
      </c>
      <c r="K1082" s="1">
        <v>12</v>
      </c>
      <c r="L1082" s="1" t="s">
        <v>28</v>
      </c>
      <c r="M1082" s="16">
        <v>12</v>
      </c>
      <c r="N1082" s="17" t="str">
        <f>+VLOOKUP(A1082,[1]Datos!A$2:H$2884,5,FALSE)</f>
        <v>01.01.2023</v>
      </c>
      <c r="O1082" s="17" t="str">
        <f>+VLOOKUP(A1082,[1]Datos!A$2:H$2884,6,FALSE)</f>
        <v>30.09.2023</v>
      </c>
      <c r="P1082" s="18">
        <f>+VLOOKUP(A1082,[1]Datos!A$2:H$2884,7,FALSE)</f>
        <v>1</v>
      </c>
      <c r="Q1082" s="19">
        <f>+VLOOKUP(A1082,[1]Datos!A$2:H$2884,8,FALSE)</f>
        <v>0</v>
      </c>
    </row>
    <row r="1083" spans="1:19" ht="120" x14ac:dyDescent="0.25">
      <c r="A1083" s="1" t="str">
        <f t="shared" si="49"/>
        <v>2020003050278Urabá sector terciario</v>
      </c>
      <c r="B1083" s="5" t="s">
        <v>1570</v>
      </c>
      <c r="C1083" s="21" t="s">
        <v>1601</v>
      </c>
      <c r="D1083" s="20">
        <v>2020003050278</v>
      </c>
      <c r="E1083" s="5" t="s">
        <v>1602</v>
      </c>
      <c r="F1083" s="5" t="s">
        <v>1603</v>
      </c>
      <c r="G1083" s="5" t="s">
        <v>1604</v>
      </c>
      <c r="H1083" s="1">
        <v>1</v>
      </c>
      <c r="I1083" s="15">
        <f t="shared" si="48"/>
        <v>0</v>
      </c>
      <c r="J1083" s="21" t="s">
        <v>27</v>
      </c>
      <c r="K1083" s="21">
        <v>12</v>
      </c>
      <c r="L1083" s="21" t="s">
        <v>28</v>
      </c>
      <c r="M1083" s="16">
        <v>0</v>
      </c>
      <c r="N1083" s="17" t="str">
        <f>+VLOOKUP(A1083,[1]Datos!A$2:H$2884,5,FALSE)</f>
        <v>01.01.2023</v>
      </c>
      <c r="O1083" s="17" t="str">
        <f>+VLOOKUP(A1083,[1]Datos!A$2:H$2884,6,FALSE)</f>
        <v>15.12.2023</v>
      </c>
      <c r="P1083" s="18">
        <f>+VLOOKUP(A1083,[1]Datos!A$2:H$2884,7,FALSE)</f>
        <v>0</v>
      </c>
      <c r="Q1083" s="19" t="str">
        <f>+VLOOKUP(A1083,[1]Datos!A$2:H$2884,8,FALSE)</f>
        <v>Se encuentra en proceso de formulación</v>
      </c>
      <c r="R1083" s="36">
        <v>1889319971</v>
      </c>
      <c r="S1083" s="36">
        <v>1215517017</v>
      </c>
    </row>
    <row r="1084" spans="1:19" ht="120" x14ac:dyDescent="0.25">
      <c r="A1084" s="1" t="str">
        <f t="shared" si="49"/>
        <v>2020003050278Agroalimentario Bajo Cauca</v>
      </c>
      <c r="B1084" s="5" t="s">
        <v>1570</v>
      </c>
      <c r="C1084" s="21" t="s">
        <v>1601</v>
      </c>
      <c r="D1084" s="20">
        <v>2020003050278</v>
      </c>
      <c r="E1084" s="5" t="s">
        <v>1602</v>
      </c>
      <c r="F1084" s="5" t="s">
        <v>1603</v>
      </c>
      <c r="G1084" s="5" t="s">
        <v>1605</v>
      </c>
      <c r="H1084" s="1">
        <v>1</v>
      </c>
      <c r="I1084" s="15">
        <f t="shared" si="48"/>
        <v>1</v>
      </c>
      <c r="J1084" s="21" t="s">
        <v>27</v>
      </c>
      <c r="K1084" s="21">
        <v>12</v>
      </c>
      <c r="L1084" s="21" t="s">
        <v>28</v>
      </c>
      <c r="M1084" s="16">
        <v>0</v>
      </c>
      <c r="N1084" s="17" t="str">
        <f>+VLOOKUP(A1084,[1]Datos!A$2:H$2884,5,FALSE)</f>
        <v>01.01.2023</v>
      </c>
      <c r="O1084" s="17" t="str">
        <f>+VLOOKUP(A1084,[1]Datos!A$2:H$2884,6,FALSE)</f>
        <v>15.12.2023</v>
      </c>
      <c r="P1084" s="18">
        <f>+VLOOKUP(A1084,[1]Datos!A$2:H$2884,7,FALSE)</f>
        <v>1</v>
      </c>
      <c r="Q1084" s="19" t="str">
        <f>+VLOOKUP(A1084,[1]Datos!A$2:H$2884,8,FALSE)</f>
        <v>Se encuentra en proceso de formulación</v>
      </c>
    </row>
    <row r="1085" spans="1:19" ht="120" x14ac:dyDescent="0.25">
      <c r="A1085" s="1" t="str">
        <f t="shared" si="49"/>
        <v>2020003050278Tren Verde</v>
      </c>
      <c r="B1085" s="5" t="s">
        <v>1570</v>
      </c>
      <c r="C1085" s="21" t="s">
        <v>1601</v>
      </c>
      <c r="D1085" s="20">
        <v>2020003050278</v>
      </c>
      <c r="E1085" s="5" t="s">
        <v>1602</v>
      </c>
      <c r="F1085" s="5" t="s">
        <v>1603</v>
      </c>
      <c r="G1085" s="5" t="s">
        <v>1606</v>
      </c>
      <c r="H1085" s="1">
        <v>1</v>
      </c>
      <c r="I1085" s="15">
        <f t="shared" si="48"/>
        <v>1</v>
      </c>
      <c r="J1085" s="21" t="s">
        <v>27</v>
      </c>
      <c r="K1085" s="21">
        <v>12</v>
      </c>
      <c r="L1085" s="21" t="s">
        <v>28</v>
      </c>
      <c r="M1085" s="16">
        <v>1</v>
      </c>
      <c r="N1085" s="17" t="str">
        <f>+VLOOKUP(A1085,[1]Datos!A$2:H$2884,5,FALSE)</f>
        <v>01.01.2023</v>
      </c>
      <c r="O1085" s="17" t="str">
        <f>+VLOOKUP(A1085,[1]Datos!A$2:H$2884,6,FALSE)</f>
        <v>15.12.2023</v>
      </c>
      <c r="P1085" s="18">
        <f>+VLOOKUP(A1085,[1]Datos!A$2:H$2884,7,FALSE)</f>
        <v>1</v>
      </c>
      <c r="Q1085" s="19" t="str">
        <f>+VLOOKUP(A1085,[1]Datos!A$2:H$2884,8,FALSE)</f>
        <v>Se encuentra en proceso de formulación</v>
      </c>
    </row>
    <row r="1086" spans="1:19" ht="120" x14ac:dyDescent="0.25">
      <c r="A1086" s="1" t="str">
        <f t="shared" si="49"/>
        <v>2020003050278Ciudad aeroportuaria Oriente</v>
      </c>
      <c r="B1086" s="5" t="s">
        <v>1570</v>
      </c>
      <c r="C1086" s="21" t="s">
        <v>1601</v>
      </c>
      <c r="D1086" s="20">
        <v>2020003050278</v>
      </c>
      <c r="E1086" s="5" t="s">
        <v>1602</v>
      </c>
      <c r="F1086" s="5" t="s">
        <v>1603</v>
      </c>
      <c r="G1086" s="5" t="s">
        <v>1607</v>
      </c>
      <c r="H1086" s="1">
        <v>1</v>
      </c>
      <c r="I1086" s="15">
        <f t="shared" si="48"/>
        <v>1</v>
      </c>
      <c r="J1086" s="21" t="s">
        <v>27</v>
      </c>
      <c r="K1086" s="21">
        <v>12</v>
      </c>
      <c r="L1086" s="21" t="s">
        <v>28</v>
      </c>
      <c r="M1086" s="16">
        <v>1</v>
      </c>
      <c r="N1086" s="17" t="str">
        <f>+VLOOKUP(A1086,[1]Datos!A$2:H$2884,5,FALSE)</f>
        <v>01.01.2023</v>
      </c>
      <c r="O1086" s="17" t="str">
        <f>+VLOOKUP(A1086,[1]Datos!A$2:H$2884,6,FALSE)</f>
        <v>15.12.2023</v>
      </c>
      <c r="P1086" s="18">
        <f>+VLOOKUP(A1086,[1]Datos!A$2:H$2884,7,FALSE)</f>
        <v>1</v>
      </c>
      <c r="Q1086" s="19" t="str">
        <f>+VLOOKUP(A1086,[1]Datos!A$2:H$2884,8,FALSE)</f>
        <v>Se encuentra en proceso de formulación</v>
      </c>
    </row>
    <row r="1087" spans="1:19" ht="120" x14ac:dyDescent="0.25">
      <c r="A1087" s="1" t="str">
        <f t="shared" si="49"/>
        <v>2020003050278Proyecto fortalecimiento café</v>
      </c>
      <c r="B1087" s="5" t="s">
        <v>1570</v>
      </c>
      <c r="C1087" s="21" t="s">
        <v>1601</v>
      </c>
      <c r="D1087" s="20">
        <v>2020003050278</v>
      </c>
      <c r="E1087" s="5" t="s">
        <v>1602</v>
      </c>
      <c r="F1087" s="5" t="s">
        <v>1603</v>
      </c>
      <c r="G1087" s="5" t="s">
        <v>1608</v>
      </c>
      <c r="H1087" s="1">
        <v>1</v>
      </c>
      <c r="I1087" s="15">
        <f t="shared" si="48"/>
        <v>1</v>
      </c>
      <c r="J1087" s="21" t="s">
        <v>27</v>
      </c>
      <c r="K1087" s="21">
        <v>12</v>
      </c>
      <c r="L1087" s="21" t="s">
        <v>28</v>
      </c>
      <c r="M1087" s="16">
        <v>1</v>
      </c>
      <c r="N1087" s="17" t="str">
        <f>+VLOOKUP(A1087,[1]Datos!A$2:H$2884,5,FALSE)</f>
        <v>01.01.2023</v>
      </c>
      <c r="O1087" s="17" t="str">
        <f>+VLOOKUP(A1087,[1]Datos!A$2:H$2884,6,FALSE)</f>
        <v>15.12.2023</v>
      </c>
      <c r="P1087" s="18">
        <f>+VLOOKUP(A1087,[1]Datos!A$2:H$2884,7,FALSE)</f>
        <v>1</v>
      </c>
      <c r="Q1087" s="19" t="str">
        <f>+VLOOKUP(A1087,[1]Datos!A$2:H$2884,8,FALSE)</f>
        <v>Se encuentra en proceso de formulación</v>
      </c>
    </row>
    <row r="1088" spans="1:19" ht="120" x14ac:dyDescent="0.25">
      <c r="A1088" s="1" t="str">
        <f t="shared" si="49"/>
        <v>2020003050278Índices regionales de competitividad</v>
      </c>
      <c r="B1088" s="5" t="s">
        <v>1570</v>
      </c>
      <c r="C1088" s="21" t="s">
        <v>1601</v>
      </c>
      <c r="D1088" s="20">
        <v>2020003050278</v>
      </c>
      <c r="E1088" s="5" t="s">
        <v>1602</v>
      </c>
      <c r="F1088" s="5" t="s">
        <v>1603</v>
      </c>
      <c r="G1088" s="5" t="s">
        <v>1609</v>
      </c>
      <c r="H1088" s="1">
        <v>1</v>
      </c>
      <c r="I1088" s="15">
        <f t="shared" si="48"/>
        <v>0</v>
      </c>
      <c r="J1088" s="21" t="s">
        <v>27</v>
      </c>
      <c r="K1088" s="21">
        <v>12</v>
      </c>
      <c r="L1088" s="21" t="s">
        <v>28</v>
      </c>
      <c r="M1088" s="16">
        <v>0</v>
      </c>
      <c r="N1088" s="17" t="str">
        <f>+VLOOKUP(A1088,[1]Datos!A$2:H$2884,5,FALSE)</f>
        <v>01.01.2023</v>
      </c>
      <c r="O1088" s="17" t="str">
        <f>+VLOOKUP(A1088,[1]Datos!A$2:H$2884,6,FALSE)</f>
        <v>15.12.2023</v>
      </c>
      <c r="P1088" s="18">
        <f>+VLOOKUP(A1088,[1]Datos!A$2:H$2884,7,FALSE)</f>
        <v>0</v>
      </c>
      <c r="Q1088" s="19" t="str">
        <f>+VLOOKUP(A1088,[1]Datos!A$2:H$2884,8,FALSE)</f>
        <v>Desde el año 2020 se han realizado 3 mediciones anuales del Indice de Competitividad Municipal. De acuerdo a los resultados obtenidos, se estableció como recomendación del operador de este estudio, que el mismo debe realizarse cada dos años, debido a que las variables tienden a permanecer constantes durante este tiempo. Esto también con el fin de optimizar los recursos públicos</v>
      </c>
    </row>
    <row r="1089" spans="1:19" ht="45" x14ac:dyDescent="0.25">
      <c r="A1089" s="1" t="str">
        <f t="shared" si="49"/>
        <v>2021003050078Transporte placa blanca</v>
      </c>
      <c r="B1089" s="5" t="s">
        <v>1570</v>
      </c>
      <c r="C1089" s="21" t="s">
        <v>1610</v>
      </c>
      <c r="D1089" s="20">
        <v>2021003050078</v>
      </c>
      <c r="E1089" s="5" t="s">
        <v>1611</v>
      </c>
      <c r="F1089" s="5" t="s">
        <v>1612</v>
      </c>
      <c r="G1089" s="5" t="s">
        <v>1589</v>
      </c>
      <c r="H1089" s="1">
        <v>1</v>
      </c>
      <c r="I1089" s="15">
        <f t="shared" si="48"/>
        <v>0.75</v>
      </c>
      <c r="J1089" s="21" t="s">
        <v>27</v>
      </c>
      <c r="K1089" s="21">
        <v>12</v>
      </c>
      <c r="L1089" s="21" t="s">
        <v>28</v>
      </c>
      <c r="M1089" s="16">
        <v>0.6</v>
      </c>
      <c r="N1089" s="17" t="str">
        <f>+VLOOKUP(A1089,[1]Datos!A$2:H$2884,5,FALSE)</f>
        <v>01.02.2023</v>
      </c>
      <c r="O1089" s="17" t="str">
        <f>+VLOOKUP(A1089,[1]Datos!A$2:H$2884,6,FALSE)</f>
        <v>15.12.2023</v>
      </c>
      <c r="P1089" s="18">
        <f>+VLOOKUP(A1089,[1]Datos!A$2:H$2884,7,FALSE)</f>
        <v>0.75</v>
      </c>
      <c r="Q1089" s="19">
        <f>+VLOOKUP(A1089,[1]Datos!A$2:H$2884,8,FALSE)</f>
        <v>0</v>
      </c>
      <c r="R1089" s="36">
        <v>4465000000</v>
      </c>
      <c r="S1089" s="36">
        <v>725300710</v>
      </c>
    </row>
    <row r="1090" spans="1:19" ht="45" x14ac:dyDescent="0.25">
      <c r="A1090" s="1" t="str">
        <f t="shared" si="49"/>
        <v>2021003050078Medios publicidad y comunicaciones</v>
      </c>
      <c r="B1090" s="5" t="s">
        <v>1570</v>
      </c>
      <c r="C1090" s="21" t="s">
        <v>1610</v>
      </c>
      <c r="D1090" s="20">
        <v>2021003050078</v>
      </c>
      <c r="E1090" s="5" t="s">
        <v>1611</v>
      </c>
      <c r="F1090" s="5" t="s">
        <v>1612</v>
      </c>
      <c r="G1090" s="5" t="s">
        <v>1613</v>
      </c>
      <c r="H1090" s="1">
        <v>1</v>
      </c>
      <c r="I1090" s="15">
        <f t="shared" si="48"/>
        <v>0.75</v>
      </c>
      <c r="J1090" s="21" t="s">
        <v>27</v>
      </c>
      <c r="K1090" s="21">
        <v>12</v>
      </c>
      <c r="L1090" s="21" t="s">
        <v>28</v>
      </c>
      <c r="M1090" s="16">
        <v>0.6</v>
      </c>
      <c r="N1090" s="17" t="str">
        <f>+VLOOKUP(A1090,[1]Datos!A$2:H$2884,5,FALSE)</f>
        <v>01.02.2023</v>
      </c>
      <c r="O1090" s="17" t="str">
        <f>+VLOOKUP(A1090,[1]Datos!A$2:H$2884,6,FALSE)</f>
        <v>15.12.2023</v>
      </c>
      <c r="P1090" s="18">
        <f>+VLOOKUP(A1090,[1]Datos!A$2:H$2884,7,FALSE)</f>
        <v>0.75</v>
      </c>
      <c r="Q1090" s="19">
        <f>+VLOOKUP(A1090,[1]Datos!A$2:H$2884,8,FALSE)</f>
        <v>0</v>
      </c>
    </row>
    <row r="1091" spans="1:19" ht="45" x14ac:dyDescent="0.25">
      <c r="A1091" s="1" t="str">
        <f t="shared" si="49"/>
        <v>2021003050078Practicantes y/o personal de apoyo</v>
      </c>
      <c r="B1091" s="5" t="s">
        <v>1570</v>
      </c>
      <c r="C1091" s="21" t="s">
        <v>1610</v>
      </c>
      <c r="D1091" s="20">
        <v>2021003050078</v>
      </c>
      <c r="E1091" s="5" t="s">
        <v>1611</v>
      </c>
      <c r="F1091" s="5" t="s">
        <v>1612</v>
      </c>
      <c r="G1091" s="5" t="s">
        <v>1588</v>
      </c>
      <c r="H1091" s="1">
        <v>1</v>
      </c>
      <c r="I1091" s="15">
        <f t="shared" si="48"/>
        <v>4</v>
      </c>
      <c r="J1091" s="21" t="s">
        <v>27</v>
      </c>
      <c r="K1091" s="21">
        <v>12</v>
      </c>
      <c r="L1091" s="21" t="s">
        <v>28</v>
      </c>
      <c r="M1091" s="16">
        <v>1</v>
      </c>
      <c r="N1091" s="17" t="str">
        <f>+VLOOKUP(A1091,[1]Datos!A$2:H$2884,5,FALSE)</f>
        <v>01.02.2023</v>
      </c>
      <c r="O1091" s="17" t="str">
        <f>+VLOOKUP(A1091,[1]Datos!A$2:H$2884,6,FALSE)</f>
        <v>15.12.2023</v>
      </c>
      <c r="P1091" s="18">
        <f>+VLOOKUP(A1091,[1]Datos!A$2:H$2884,7,FALSE)</f>
        <v>4</v>
      </c>
      <c r="Q1091" s="19">
        <f>+VLOOKUP(A1091,[1]Datos!A$2:H$2884,8,FALSE)</f>
        <v>0</v>
      </c>
    </row>
    <row r="1092" spans="1:19" ht="45" x14ac:dyDescent="0.25">
      <c r="A1092" s="1" t="str">
        <f t="shared" si="49"/>
        <v>2021003050078Realización de ferias y eventos</v>
      </c>
      <c r="B1092" s="5" t="s">
        <v>1570</v>
      </c>
      <c r="C1092" s="21" t="s">
        <v>1610</v>
      </c>
      <c r="D1092" s="20">
        <v>2021003050078</v>
      </c>
      <c r="E1092" s="5" t="s">
        <v>1611</v>
      </c>
      <c r="F1092" s="5" t="s">
        <v>1612</v>
      </c>
      <c r="G1092" s="5" t="s">
        <v>1591</v>
      </c>
      <c r="H1092" s="1">
        <v>1</v>
      </c>
      <c r="I1092" s="15">
        <f t="shared" si="48"/>
        <v>0.9</v>
      </c>
      <c r="J1092" s="21" t="s">
        <v>27</v>
      </c>
      <c r="K1092" s="21">
        <v>12</v>
      </c>
      <c r="L1092" s="21" t="s">
        <v>28</v>
      </c>
      <c r="M1092" s="16">
        <v>0.5</v>
      </c>
      <c r="N1092" s="17" t="str">
        <f>+VLOOKUP(A1092,[1]Datos!A$2:H$2884,5,FALSE)</f>
        <v>01.03.2023</v>
      </c>
      <c r="O1092" s="17" t="str">
        <f>+VLOOKUP(A1092,[1]Datos!A$2:H$2884,6,FALSE)</f>
        <v>15.12.2023</v>
      </c>
      <c r="P1092" s="18">
        <f>+VLOOKUP(A1092,[1]Datos!A$2:H$2884,7,FALSE)</f>
        <v>0.9</v>
      </c>
      <c r="Q1092" s="19">
        <f>+VLOOKUP(A1092,[1]Datos!A$2:H$2884,8,FALSE)</f>
        <v>0</v>
      </c>
    </row>
    <row r="1093" spans="1:19" ht="45" x14ac:dyDescent="0.25">
      <c r="A1093" s="1" t="str">
        <f t="shared" si="49"/>
        <v>2021003050078Concursos fortalecimiento empresarial</v>
      </c>
      <c r="B1093" s="5" t="s">
        <v>1570</v>
      </c>
      <c r="C1093" s="21" t="s">
        <v>1610</v>
      </c>
      <c r="D1093" s="20">
        <v>2021003050078</v>
      </c>
      <c r="E1093" s="5" t="s">
        <v>1611</v>
      </c>
      <c r="F1093" s="5" t="s">
        <v>1612</v>
      </c>
      <c r="G1093" s="5" t="s">
        <v>1614</v>
      </c>
      <c r="H1093" s="1">
        <v>1</v>
      </c>
      <c r="I1093" s="15">
        <f t="shared" ref="I1093:I1128" si="50">+P1093/H1093</f>
        <v>1</v>
      </c>
      <c r="J1093" s="21" t="s">
        <v>27</v>
      </c>
      <c r="K1093" s="21">
        <v>12</v>
      </c>
      <c r="L1093" s="21" t="s">
        <v>28</v>
      </c>
      <c r="M1093" s="16">
        <v>0.5</v>
      </c>
      <c r="N1093" s="17" t="str">
        <f>+VLOOKUP(A1093,[1]Datos!A$2:H$2884,5,FALSE)</f>
        <v>01.03.2023</v>
      </c>
      <c r="O1093" s="17" t="str">
        <f>+VLOOKUP(A1093,[1]Datos!A$2:H$2884,6,FALSE)</f>
        <v>15.12.2023</v>
      </c>
      <c r="P1093" s="18">
        <f>+VLOOKUP(A1093,[1]Datos!A$2:H$2884,7,FALSE)</f>
        <v>1</v>
      </c>
      <c r="Q1093" s="19">
        <f>+VLOOKUP(A1093,[1]Datos!A$2:H$2884,8,FALSE)</f>
        <v>0</v>
      </c>
    </row>
    <row r="1094" spans="1:19" ht="45" x14ac:dyDescent="0.25">
      <c r="A1094" s="1" t="str">
        <f t="shared" si="49"/>
        <v>2021003050078Apoyo técnico fortalecimiento empresas</v>
      </c>
      <c r="B1094" s="5" t="s">
        <v>1570</v>
      </c>
      <c r="C1094" s="21" t="s">
        <v>1610</v>
      </c>
      <c r="D1094" s="20">
        <v>2021003050078</v>
      </c>
      <c r="E1094" s="5" t="s">
        <v>1611</v>
      </c>
      <c r="F1094" s="5" t="s">
        <v>1612</v>
      </c>
      <c r="G1094" s="5" t="s">
        <v>1615</v>
      </c>
      <c r="H1094" s="1">
        <v>250</v>
      </c>
      <c r="I1094" s="15">
        <f t="shared" si="50"/>
        <v>1</v>
      </c>
      <c r="J1094" s="21" t="s">
        <v>27</v>
      </c>
      <c r="K1094" s="21">
        <v>12</v>
      </c>
      <c r="L1094" s="21" t="s">
        <v>28</v>
      </c>
      <c r="M1094" s="16">
        <v>0</v>
      </c>
      <c r="N1094" s="17" t="str">
        <f>+VLOOKUP(A1094,[1]Datos!A$2:H$2884,5,FALSE)</f>
        <v>28.04.2023</v>
      </c>
      <c r="O1094" s="17" t="str">
        <f>+VLOOKUP(A1094,[1]Datos!A$2:H$2884,6,FALSE)</f>
        <v>15.12.2023</v>
      </c>
      <c r="P1094" s="18">
        <f>+VLOOKUP(A1094,[1]Datos!A$2:H$2884,7,FALSE)</f>
        <v>250</v>
      </c>
      <c r="Q1094" s="19">
        <f>+VLOOKUP(A1094,[1]Datos!A$2:H$2884,8,FALSE)</f>
        <v>0</v>
      </c>
    </row>
    <row r="1095" spans="1:19" ht="45" x14ac:dyDescent="0.25">
      <c r="A1095" s="1" t="str">
        <f t="shared" ref="A1095:A1158" si="51">+CONCATENATE(D1095,G1095)</f>
        <v>2021003050078Ruedas de empleabilidad</v>
      </c>
      <c r="B1095" s="5" t="s">
        <v>1570</v>
      </c>
      <c r="C1095" s="21" t="s">
        <v>1610</v>
      </c>
      <c r="D1095" s="20">
        <v>2021003050078</v>
      </c>
      <c r="E1095" s="5" t="s">
        <v>1611</v>
      </c>
      <c r="F1095" s="5" t="s">
        <v>1612</v>
      </c>
      <c r="G1095" s="5" t="s">
        <v>1616</v>
      </c>
      <c r="H1095" s="1">
        <v>1</v>
      </c>
      <c r="I1095" s="15">
        <f t="shared" si="50"/>
        <v>0</v>
      </c>
      <c r="J1095" s="21" t="s">
        <v>27</v>
      </c>
      <c r="K1095" s="21">
        <v>12</v>
      </c>
      <c r="L1095" s="21" t="s">
        <v>28</v>
      </c>
      <c r="M1095" s="16">
        <v>0</v>
      </c>
      <c r="N1095" s="17" t="str">
        <f>+VLOOKUP(A1095,[1]Datos!A$2:H$2884,5,FALSE)</f>
        <v>01.02.2023</v>
      </c>
      <c r="O1095" s="17" t="str">
        <f>+VLOOKUP(A1095,[1]Datos!A$2:H$2884,6,FALSE)</f>
        <v>15.12.2023</v>
      </c>
      <c r="P1095" s="18">
        <f>+VLOOKUP(A1095,[1]Datos!A$2:H$2884,7,FALSE)</f>
        <v>0</v>
      </c>
      <c r="Q1095" s="19" t="str">
        <f>+VLOOKUP(A1095,[1]Datos!A$2:H$2884,8,FALSE)</f>
        <v>Esta actividad fue completamente cumplida en la vigencia 2022</v>
      </c>
    </row>
    <row r="1096" spans="1:19" ht="60" x14ac:dyDescent="0.25">
      <c r="A1096" s="1" t="str">
        <f t="shared" si="51"/>
        <v>2021003050082Actividades de CTeI</v>
      </c>
      <c r="B1096" s="5" t="s">
        <v>1570</v>
      </c>
      <c r="C1096" s="21" t="s">
        <v>1617</v>
      </c>
      <c r="D1096" s="20">
        <v>2021003050082</v>
      </c>
      <c r="E1096" s="5" t="s">
        <v>1618</v>
      </c>
      <c r="F1096" s="5" t="s">
        <v>1619</v>
      </c>
      <c r="G1096" s="5" t="s">
        <v>1620</v>
      </c>
      <c r="H1096" s="1">
        <v>1</v>
      </c>
      <c r="I1096" s="15">
        <f t="shared" si="50"/>
        <v>0.75</v>
      </c>
      <c r="J1096" s="21" t="s">
        <v>27</v>
      </c>
      <c r="K1096" s="21">
        <v>12</v>
      </c>
      <c r="L1096" s="21" t="s">
        <v>28</v>
      </c>
      <c r="M1096" s="16">
        <v>0.5</v>
      </c>
      <c r="N1096" s="17" t="str">
        <f>+VLOOKUP(A1096,[1]Datos!A$2:H$2884,5,FALSE)</f>
        <v>01.01.2023</v>
      </c>
      <c r="O1096" s="17" t="str">
        <f>+VLOOKUP(A1096,[1]Datos!A$2:H$2884,6,FALSE)</f>
        <v>30.09.2023</v>
      </c>
      <c r="P1096" s="18">
        <f>+VLOOKUP(A1096,[1]Datos!A$2:H$2884,7,FALSE)</f>
        <v>0.75</v>
      </c>
      <c r="Q1096" s="19"/>
      <c r="R1096" s="36">
        <v>1063000000</v>
      </c>
      <c r="S1096" s="36">
        <v>231029802</v>
      </c>
    </row>
    <row r="1097" spans="1:19" ht="60" x14ac:dyDescent="0.25">
      <c r="A1097" s="1" t="str">
        <f t="shared" si="51"/>
        <v>2021003050082Consolidación Alianzas Intitucionales</v>
      </c>
      <c r="B1097" s="5" t="s">
        <v>1570</v>
      </c>
      <c r="C1097" s="21" t="s">
        <v>1617</v>
      </c>
      <c r="D1097" s="20">
        <v>2021003050082</v>
      </c>
      <c r="E1097" s="5" t="s">
        <v>1618</v>
      </c>
      <c r="F1097" s="5" t="s">
        <v>1619</v>
      </c>
      <c r="G1097" s="5" t="s">
        <v>1621</v>
      </c>
      <c r="H1097" s="1">
        <v>1</v>
      </c>
      <c r="I1097" s="15">
        <f t="shared" si="50"/>
        <v>1</v>
      </c>
      <c r="J1097" s="21" t="s">
        <v>27</v>
      </c>
      <c r="K1097" s="21">
        <v>12</v>
      </c>
      <c r="L1097" s="21" t="s">
        <v>28</v>
      </c>
      <c r="M1097" s="16">
        <v>0</v>
      </c>
      <c r="N1097" s="17" t="str">
        <f>+VLOOKUP(A1097,[1]Datos!A$2:H$2884,5,FALSE)</f>
        <v>01.01.2023</v>
      </c>
      <c r="O1097" s="17" t="str">
        <f>+VLOOKUP(A1097,[1]Datos!A$2:H$2884,6,FALSE)</f>
        <v>30.09.2023</v>
      </c>
      <c r="P1097" s="18">
        <f>+VLOOKUP(A1097,[1]Datos!A$2:H$2884,7,FALSE)</f>
        <v>1</v>
      </c>
      <c r="Q1097" s="19">
        <f>+VLOOKUP(A1097,[1]Datos!A$2:H$2884,8,FALSE)</f>
        <v>0</v>
      </c>
    </row>
    <row r="1098" spans="1:19" ht="60" x14ac:dyDescent="0.25">
      <c r="A1098" s="1" t="str">
        <f t="shared" si="51"/>
        <v>2021003050082Fomento de nuevas vocaciones en el Dpto</v>
      </c>
      <c r="B1098" s="5" t="s">
        <v>1570</v>
      </c>
      <c r="C1098" s="21" t="s">
        <v>1617</v>
      </c>
      <c r="D1098" s="20">
        <v>2021003050082</v>
      </c>
      <c r="E1098" s="5" t="s">
        <v>1618</v>
      </c>
      <c r="F1098" s="5" t="s">
        <v>1619</v>
      </c>
      <c r="G1098" s="5" t="s">
        <v>1622</v>
      </c>
      <c r="H1098" s="1">
        <v>1</v>
      </c>
      <c r="I1098" s="15">
        <f t="shared" si="50"/>
        <v>1</v>
      </c>
      <c r="J1098" s="21" t="s">
        <v>27</v>
      </c>
      <c r="K1098" s="21">
        <v>12</v>
      </c>
      <c r="L1098" s="21" t="s">
        <v>28</v>
      </c>
      <c r="M1098" s="16">
        <v>0</v>
      </c>
      <c r="N1098" s="17" t="str">
        <f>+VLOOKUP(A1098,[1]Datos!A$2:H$2884,5,FALSE)</f>
        <v>01.01.2023</v>
      </c>
      <c r="O1098" s="17" t="str">
        <f>+VLOOKUP(A1098,[1]Datos!A$2:H$2884,6,FALSE)</f>
        <v>30.09.2023</v>
      </c>
      <c r="P1098" s="18">
        <f>+VLOOKUP(A1098,[1]Datos!A$2:H$2884,7,FALSE)</f>
        <v>1</v>
      </c>
      <c r="Q1098" s="19">
        <f>+VLOOKUP(A1098,[1]Datos!A$2:H$2884,8,FALSE)</f>
        <v>0</v>
      </c>
    </row>
    <row r="1099" spans="1:19" ht="60" x14ac:dyDescent="0.25">
      <c r="A1099" s="1" t="str">
        <f t="shared" si="51"/>
        <v>2021003050082Practicantes y/o personal de apoyo</v>
      </c>
      <c r="B1099" s="5" t="s">
        <v>1570</v>
      </c>
      <c r="C1099" s="21" t="s">
        <v>1617</v>
      </c>
      <c r="D1099" s="20">
        <v>2021003050082</v>
      </c>
      <c r="E1099" s="5" t="s">
        <v>1618</v>
      </c>
      <c r="F1099" s="5" t="s">
        <v>1619</v>
      </c>
      <c r="G1099" s="5" t="s">
        <v>1588</v>
      </c>
      <c r="H1099" s="1">
        <v>2</v>
      </c>
      <c r="I1099" s="15">
        <f t="shared" si="50"/>
        <v>1</v>
      </c>
      <c r="J1099" s="21" t="s">
        <v>27</v>
      </c>
      <c r="K1099" s="21">
        <v>12</v>
      </c>
      <c r="L1099" s="21" t="s">
        <v>28</v>
      </c>
      <c r="M1099" s="16">
        <v>1</v>
      </c>
      <c r="N1099" s="17" t="str">
        <f>+VLOOKUP(A1099,[1]Datos!A$2:H$2884,5,FALSE)</f>
        <v>01.01.2023</v>
      </c>
      <c r="O1099" s="17" t="str">
        <f>+VLOOKUP(A1099,[1]Datos!A$2:H$2884,6,FALSE)</f>
        <v>30.09.2023</v>
      </c>
      <c r="P1099" s="18">
        <f>+VLOOKUP(A1099,[1]Datos!A$2:H$2884,7,FALSE)</f>
        <v>2</v>
      </c>
      <c r="Q1099" s="19" t="str">
        <f>+VLOOKUP(A1099,[1]Datos!A$2:H$2884,8,FALSE)</f>
        <v>En la cantidad Programada el valor es 1; se realizó corrección en el aplicativo TI, porque el dato real son 2 practicantes, uno que fue vinculado en el primer semestre de 2023 y otro practicante vinculado en el segundo semestre de este mismo año.</v>
      </c>
    </row>
    <row r="1100" spans="1:19" ht="60" x14ac:dyDescent="0.25">
      <c r="A1100" s="1" t="str">
        <f t="shared" si="51"/>
        <v>2021003050082Transporte Placa Blanca</v>
      </c>
      <c r="B1100" s="5" t="s">
        <v>1570</v>
      </c>
      <c r="C1100" s="21" t="s">
        <v>1617</v>
      </c>
      <c r="D1100" s="20">
        <v>2021003050082</v>
      </c>
      <c r="E1100" s="5" t="s">
        <v>1618</v>
      </c>
      <c r="F1100" s="5" t="s">
        <v>1619</v>
      </c>
      <c r="G1100" s="5" t="s">
        <v>1623</v>
      </c>
      <c r="H1100" s="1">
        <v>1</v>
      </c>
      <c r="I1100" s="15">
        <f t="shared" si="50"/>
        <v>0.8</v>
      </c>
      <c r="J1100" s="21" t="s">
        <v>27</v>
      </c>
      <c r="K1100" s="21">
        <v>12</v>
      </c>
      <c r="L1100" s="21" t="s">
        <v>28</v>
      </c>
      <c r="M1100" s="16">
        <v>0.5</v>
      </c>
      <c r="N1100" s="17" t="str">
        <f>+VLOOKUP(A1100,[1]Datos!A$2:H$2884,5,FALSE)</f>
        <v>01.01.2023</v>
      </c>
      <c r="O1100" s="17" t="str">
        <f>+VLOOKUP(A1100,[1]Datos!A$2:H$2884,6,FALSE)</f>
        <v>30.09.2023</v>
      </c>
      <c r="P1100" s="18">
        <f>+VLOOKUP(A1100,[1]Datos!A$2:H$2884,7,FALSE)</f>
        <v>0.8</v>
      </c>
      <c r="Q1100" s="19"/>
    </row>
    <row r="1101" spans="1:19" ht="60" x14ac:dyDescent="0.25">
      <c r="A1101" s="1" t="str">
        <f t="shared" si="51"/>
        <v>2021003050082Medios, publicidad y comunicaciones</v>
      </c>
      <c r="B1101" s="5" t="s">
        <v>1570</v>
      </c>
      <c r="C1101" s="21" t="s">
        <v>1617</v>
      </c>
      <c r="D1101" s="20">
        <v>2021003050082</v>
      </c>
      <c r="E1101" s="5" t="s">
        <v>1618</v>
      </c>
      <c r="F1101" s="5" t="s">
        <v>1619</v>
      </c>
      <c r="G1101" s="5" t="s">
        <v>1590</v>
      </c>
      <c r="H1101" s="1">
        <v>1</v>
      </c>
      <c r="I1101" s="15">
        <f t="shared" si="50"/>
        <v>0.8</v>
      </c>
      <c r="J1101" s="21" t="s">
        <v>27</v>
      </c>
      <c r="K1101" s="21">
        <v>12</v>
      </c>
      <c r="L1101" s="21" t="s">
        <v>28</v>
      </c>
      <c r="M1101" s="16">
        <v>0.5</v>
      </c>
      <c r="N1101" s="17" t="str">
        <f>+VLOOKUP(A1101,[1]Datos!A$2:H$2884,5,FALSE)</f>
        <v>01.01.2023</v>
      </c>
      <c r="O1101" s="17" t="str">
        <f>+VLOOKUP(A1101,[1]Datos!A$2:H$2884,6,FALSE)</f>
        <v>30.09.2023</v>
      </c>
      <c r="P1101" s="18">
        <f>+VLOOKUP(A1101,[1]Datos!A$2:H$2884,7,FALSE)</f>
        <v>0.8</v>
      </c>
      <c r="Q1101" s="19"/>
    </row>
    <row r="1102" spans="1:19" ht="60" x14ac:dyDescent="0.25">
      <c r="A1102" s="1" t="str">
        <f t="shared" si="51"/>
        <v>2021003050082Fortalecimiento de financiación en CTeI</v>
      </c>
      <c r="B1102" s="5" t="s">
        <v>1570</v>
      </c>
      <c r="C1102" s="21" t="s">
        <v>1617</v>
      </c>
      <c r="D1102" s="20">
        <v>2021003050082</v>
      </c>
      <c r="E1102" s="5" t="s">
        <v>1618</v>
      </c>
      <c r="F1102" s="5" t="s">
        <v>1619</v>
      </c>
      <c r="G1102" s="5" t="s">
        <v>1624</v>
      </c>
      <c r="H1102" s="1">
        <v>100</v>
      </c>
      <c r="I1102" s="15">
        <f t="shared" si="50"/>
        <v>0.01</v>
      </c>
      <c r="J1102" s="21" t="s">
        <v>105</v>
      </c>
      <c r="K1102" s="21">
        <v>12</v>
      </c>
      <c r="L1102" s="21" t="s">
        <v>28</v>
      </c>
      <c r="M1102" s="16">
        <v>70</v>
      </c>
      <c r="N1102" s="17" t="str">
        <f>+VLOOKUP(A1102,[1]Datos!A$2:H$2884,5,FALSE)</f>
        <v>01.01.2023</v>
      </c>
      <c r="O1102" s="17" t="str">
        <f>+VLOOKUP(A1102,[1]Datos!A$2:H$2884,6,FALSE)</f>
        <v>30.09.2023</v>
      </c>
      <c r="P1102" s="18">
        <f>+VLOOKUP(A1102,[1]Datos!A$2:H$2884,7,FALSE)</f>
        <v>1</v>
      </c>
      <c r="Q1102" s="19">
        <f>+VLOOKUP(A1102,[1]Datos!A$2:H$2884,8,FALSE)</f>
        <v>0</v>
      </c>
    </row>
    <row r="1103" spans="1:19" ht="60" x14ac:dyDescent="0.25">
      <c r="A1103" s="1" t="str">
        <f t="shared" si="51"/>
        <v>2021003050082Realización de Ferias y eventos</v>
      </c>
      <c r="B1103" s="5" t="s">
        <v>1570</v>
      </c>
      <c r="C1103" s="21" t="s">
        <v>1617</v>
      </c>
      <c r="D1103" s="20">
        <v>2021003050082</v>
      </c>
      <c r="E1103" s="5" t="s">
        <v>1618</v>
      </c>
      <c r="F1103" s="5" t="s">
        <v>1619</v>
      </c>
      <c r="G1103" s="5" t="s">
        <v>1625</v>
      </c>
      <c r="H1103" s="1">
        <v>1</v>
      </c>
      <c r="I1103" s="15">
        <f t="shared" si="50"/>
        <v>2</v>
      </c>
      <c r="J1103" s="21" t="s">
        <v>27</v>
      </c>
      <c r="K1103" s="21">
        <v>12</v>
      </c>
      <c r="L1103" s="21" t="s">
        <v>28</v>
      </c>
      <c r="M1103" s="16" t="s">
        <v>1626</v>
      </c>
      <c r="N1103" s="17" t="str">
        <f>+VLOOKUP(A1103,[1]Datos!A$2:H$2884,5,FALSE)</f>
        <v>01.01.2023</v>
      </c>
      <c r="O1103" s="17" t="str">
        <f>+VLOOKUP(A1103,[1]Datos!A$2:H$2884,6,FALSE)</f>
        <v>30.09.2023</v>
      </c>
      <c r="P1103" s="18">
        <f>+VLOOKUP(A1103,[1]Datos!A$2:H$2884,7,FALSE)</f>
        <v>2</v>
      </c>
      <c r="Q1103" s="19" t="str">
        <f>+VLOOKUP(A1103,[1]Datos!A$2:H$2884,8,FALSE)</f>
        <v>Se realizaron 2 eventos por demanda en el marco de los proyectos de Antójate de Antioquia y Agcenter con líneas de trabajo en innovación.</v>
      </c>
    </row>
    <row r="1104" spans="1:19" ht="60" x14ac:dyDescent="0.25">
      <c r="A1104" s="1" t="str">
        <f t="shared" si="51"/>
        <v>2021003050082Fortalecimiento de los CUEE y CRCI</v>
      </c>
      <c r="B1104" s="5" t="s">
        <v>1570</v>
      </c>
      <c r="C1104" s="21" t="s">
        <v>1617</v>
      </c>
      <c r="D1104" s="20">
        <v>2021003050082</v>
      </c>
      <c r="E1104" s="5" t="s">
        <v>1618</v>
      </c>
      <c r="F1104" s="5" t="s">
        <v>1619</v>
      </c>
      <c r="G1104" s="5" t="s">
        <v>1627</v>
      </c>
      <c r="H1104" s="1">
        <v>2</v>
      </c>
      <c r="I1104" s="15">
        <f t="shared" si="50"/>
        <v>1</v>
      </c>
      <c r="J1104" s="21" t="s">
        <v>27</v>
      </c>
      <c r="K1104" s="21">
        <v>12</v>
      </c>
      <c r="L1104" s="21" t="s">
        <v>28</v>
      </c>
      <c r="M1104" s="16">
        <v>0</v>
      </c>
      <c r="N1104" s="17" t="str">
        <f>+VLOOKUP(A1104,[1]Datos!A$2:H$2884,5,FALSE)</f>
        <v>01.01.2023</v>
      </c>
      <c r="O1104" s="17" t="str">
        <f>+VLOOKUP(A1104,[1]Datos!A$2:H$2884,6,FALSE)</f>
        <v>30.09.2023</v>
      </c>
      <c r="P1104" s="18">
        <f>+VLOOKUP(A1104,[1]Datos!A$2:H$2884,7,FALSE)</f>
        <v>2</v>
      </c>
      <c r="Q1104" s="19" t="str">
        <f>+VLOOKUP(A1104,[1]Datos!A$2:H$2884,8,FALSE)</f>
        <v>Corresponde a las actividades de la Gobernación como aliado en los proyectos Plataformas Regionales de CTeI y Antioquia Tech con la Universidad de Antioquia y Tennova, los cuales conllevan igualmente articulación con los CUEE y las CRCI.</v>
      </c>
    </row>
    <row r="1105" spans="1:19" ht="60" x14ac:dyDescent="0.25">
      <c r="A1105" s="1" t="str">
        <f t="shared" si="51"/>
        <v>2021003050083Relacionamiento institucional-comercial</v>
      </c>
      <c r="B1105" s="5" t="s">
        <v>1570</v>
      </c>
      <c r="C1105" s="21" t="s">
        <v>1628</v>
      </c>
      <c r="D1105" s="20">
        <v>2021003050083</v>
      </c>
      <c r="E1105" s="5" t="s">
        <v>1629</v>
      </c>
      <c r="F1105" s="5" t="s">
        <v>1630</v>
      </c>
      <c r="G1105" s="5" t="s">
        <v>1631</v>
      </c>
      <c r="H1105" s="1">
        <v>1</v>
      </c>
      <c r="I1105" s="15">
        <f t="shared" si="50"/>
        <v>1</v>
      </c>
      <c r="J1105" s="21" t="s">
        <v>27</v>
      </c>
      <c r="K1105" s="21">
        <v>12</v>
      </c>
      <c r="L1105" s="21" t="s">
        <v>28</v>
      </c>
      <c r="M1105" s="16">
        <v>1</v>
      </c>
      <c r="N1105" s="17" t="str">
        <f>+VLOOKUP(A1105,[1]Datos!A$2:H$2884,5,FALSE)</f>
        <v>01.01.2023</v>
      </c>
      <c r="O1105" s="17" t="str">
        <f>+VLOOKUP(A1105,[1]Datos!A$2:H$2884,6,FALSE)</f>
        <v>31.12.2023</v>
      </c>
      <c r="P1105" s="18">
        <f>+VLOOKUP(A1105,[1]Datos!A$2:H$2884,7,FALSE)</f>
        <v>1</v>
      </c>
      <c r="Q1105" s="19" t="str">
        <f>+VLOOKUP(A1105,[1]Datos!A$2:H$2884,8,FALSE)</f>
        <v>Se continúan gestionando las relaciones de hermanamientos vigentes y promocionando la marca Antioquia es Mágica</v>
      </c>
      <c r="R1105" s="36">
        <v>948260000</v>
      </c>
      <c r="S1105" s="36">
        <v>570162354</v>
      </c>
    </row>
    <row r="1106" spans="1:19" ht="60" x14ac:dyDescent="0.25">
      <c r="A1106" s="1" t="str">
        <f t="shared" si="51"/>
        <v>2021003050083Promoción empresarial nuevos mercados</v>
      </c>
      <c r="B1106" s="5" t="s">
        <v>1570</v>
      </c>
      <c r="C1106" s="21" t="s">
        <v>1628</v>
      </c>
      <c r="D1106" s="20">
        <v>2021003050083</v>
      </c>
      <c r="E1106" s="5" t="s">
        <v>1629</v>
      </c>
      <c r="F1106" s="5" t="s">
        <v>1630</v>
      </c>
      <c r="G1106" s="5" t="s">
        <v>1632</v>
      </c>
      <c r="H1106" s="1">
        <v>1</v>
      </c>
      <c r="I1106" s="15">
        <f t="shared" si="50"/>
        <v>1</v>
      </c>
      <c r="J1106" s="21" t="s">
        <v>27</v>
      </c>
      <c r="K1106" s="21">
        <v>12</v>
      </c>
      <c r="L1106" s="21" t="s">
        <v>28</v>
      </c>
      <c r="M1106" s="16">
        <v>1</v>
      </c>
      <c r="N1106" s="17" t="str">
        <f>+VLOOKUP(A1106,[1]Datos!A$2:H$2884,5,FALSE)</f>
        <v>01.01.2023</v>
      </c>
      <c r="O1106" s="17" t="str">
        <f>+VLOOKUP(A1106,[1]Datos!A$2:H$2884,6,FALSE)</f>
        <v>31.12.2023</v>
      </c>
      <c r="P1106" s="18">
        <f>+VLOOKUP(A1106,[1]Datos!A$2:H$2884,7,FALSE)</f>
        <v>1</v>
      </c>
      <c r="Q1106" s="19" t="str">
        <f>+VLOOKUP(A1106,[1]Datos!A$2:H$2884,8,FALSE)</f>
        <v>Se continúan gestionando acciones para beneficiar a los empresarios con espacios de promoción comercial con cara a mercados internacionales</v>
      </c>
    </row>
    <row r="1107" spans="1:19" ht="90" x14ac:dyDescent="0.25">
      <c r="A1107" s="1" t="str">
        <f t="shared" si="51"/>
        <v>2021003050083Fortalecimiento empresarial</v>
      </c>
      <c r="B1107" s="5" t="s">
        <v>1570</v>
      </c>
      <c r="C1107" s="21" t="s">
        <v>1628</v>
      </c>
      <c r="D1107" s="20">
        <v>2021003050083</v>
      </c>
      <c r="E1107" s="5" t="s">
        <v>1629</v>
      </c>
      <c r="F1107" s="5" t="s">
        <v>1630</v>
      </c>
      <c r="G1107" s="5" t="s">
        <v>1633</v>
      </c>
      <c r="H1107" s="1">
        <v>2</v>
      </c>
      <c r="I1107" s="15">
        <f t="shared" si="50"/>
        <v>1</v>
      </c>
      <c r="J1107" s="21" t="s">
        <v>27</v>
      </c>
      <c r="K1107" s="21">
        <v>12</v>
      </c>
      <c r="L1107" s="21" t="s">
        <v>28</v>
      </c>
      <c r="M1107" s="16">
        <v>1</v>
      </c>
      <c r="N1107" s="17" t="str">
        <f>+VLOOKUP(A1107,[1]Datos!A$2:H$2884,5,FALSE)</f>
        <v>01.01.2023</v>
      </c>
      <c r="O1107" s="17" t="str">
        <f>+VLOOKUP(A1107,[1]Datos!A$2:H$2884,6,FALSE)</f>
        <v>31.12.2023</v>
      </c>
      <c r="P1107" s="18">
        <f>+VLOOKUP(A1107,[1]Datos!A$2:H$2884,7,FALSE)</f>
        <v>2</v>
      </c>
      <c r="Q1107" s="19" t="str">
        <f>+VLOOKUP(A1107,[1]Datos!A$2:H$2884,8,FALSE)</f>
        <v>Se realiza alinza con Fundación Inexmoda, con el objetivo de consolidar estrategias y herramientas para acceder a nuevos mercados para los empresarios de Antioquia. Se realiza alianza con Holland House para capacitar a empresarios en temas de comercio exterior con miras a tres mercados potenciales: Chile, España y Costa Rica y Guatemala</v>
      </c>
    </row>
    <row r="1108" spans="1:19" ht="60" x14ac:dyDescent="0.25">
      <c r="A1108" s="1" t="str">
        <f t="shared" si="51"/>
        <v>2021003050083Atracción de inversión extranjera</v>
      </c>
      <c r="B1108" s="5" t="s">
        <v>1570</v>
      </c>
      <c r="C1108" s="21" t="s">
        <v>1628</v>
      </c>
      <c r="D1108" s="20">
        <v>2021003050083</v>
      </c>
      <c r="E1108" s="5" t="s">
        <v>1629</v>
      </c>
      <c r="F1108" s="5" t="s">
        <v>1630</v>
      </c>
      <c r="G1108" s="5" t="s">
        <v>1634</v>
      </c>
      <c r="H1108" s="1">
        <v>20</v>
      </c>
      <c r="I1108" s="15">
        <f t="shared" si="50"/>
        <v>0.75</v>
      </c>
      <c r="J1108" s="21" t="s">
        <v>105</v>
      </c>
      <c r="K1108" s="21">
        <v>12</v>
      </c>
      <c r="L1108" s="21" t="s">
        <v>28</v>
      </c>
      <c r="M1108" s="16">
        <v>10</v>
      </c>
      <c r="N1108" s="17" t="str">
        <f>+VLOOKUP(A1108,[1]Datos!A$2:H$2884,5,FALSE)</f>
        <v>01.01.2023</v>
      </c>
      <c r="O1108" s="17" t="str">
        <f>+VLOOKUP(A1108,[1]Datos!A$2:H$2884,6,FALSE)</f>
        <v>31.12.2023</v>
      </c>
      <c r="P1108" s="18">
        <f>+VLOOKUP(A1108,[1]Datos!A$2:H$2884,7,FALSE)</f>
        <v>15</v>
      </c>
      <c r="Q1108" s="19" t="str">
        <f>+VLOOKUP(A1108,[1]Datos!A$2:H$2884,8,FALSE)</f>
        <v>Se realiza gestión y acompañamiento a estrategias, acciones y planes de trabajo en conjunto con otras entidades que trabajan en pro de la atracción y retención de inversión extranjera directa, con el fin de obtener mejores resultados y trabajar en sinergias</v>
      </c>
    </row>
    <row r="1109" spans="1:19" ht="60" x14ac:dyDescent="0.25">
      <c r="A1109" s="1" t="str">
        <f t="shared" si="51"/>
        <v>2021003050083Realización de ferias y eventos</v>
      </c>
      <c r="B1109" s="5" t="s">
        <v>1570</v>
      </c>
      <c r="C1109" s="21" t="s">
        <v>1628</v>
      </c>
      <c r="D1109" s="20">
        <v>2021003050083</v>
      </c>
      <c r="E1109" s="5" t="s">
        <v>1629</v>
      </c>
      <c r="F1109" s="5" t="s">
        <v>1630</v>
      </c>
      <c r="G1109" s="5" t="s">
        <v>1591</v>
      </c>
      <c r="H1109" s="1">
        <v>20</v>
      </c>
      <c r="I1109" s="15">
        <f t="shared" si="50"/>
        <v>0.75</v>
      </c>
      <c r="J1109" s="21" t="s">
        <v>105</v>
      </c>
      <c r="K1109" s="21">
        <v>12</v>
      </c>
      <c r="L1109" s="21" t="s">
        <v>28</v>
      </c>
      <c r="M1109" s="16">
        <v>10</v>
      </c>
      <c r="N1109" s="17" t="str">
        <f>+VLOOKUP(A1109,[1]Datos!A$2:H$2884,5,FALSE)</f>
        <v>01.01.2023</v>
      </c>
      <c r="O1109" s="17" t="str">
        <f>+VLOOKUP(A1109,[1]Datos!A$2:H$2884,6,FALSE)</f>
        <v>31.12.2023</v>
      </c>
      <c r="P1109" s="18">
        <f>+VLOOKUP(A1109,[1]Datos!A$2:H$2884,7,FALSE)</f>
        <v>15</v>
      </c>
      <c r="Q1109" s="19" t="str">
        <f>+VLOOKUP(A1109,[1]Datos!A$2:H$2884,8,FALSE)</f>
        <v>Se ejecutan las acciones a través del contrato bolsa con Activa para cubrir las necesidad de logística y operaciones para la realización de ferias, ruedas de negocios y eventos de carácter internacional para el beneficio de empresarios de Antioquia</v>
      </c>
    </row>
    <row r="1110" spans="1:19" ht="60" x14ac:dyDescent="0.25">
      <c r="A1110" s="1" t="str">
        <f t="shared" si="51"/>
        <v>2021003050083Medios, publicidad y comunicaciones</v>
      </c>
      <c r="B1110" s="5" t="s">
        <v>1570</v>
      </c>
      <c r="C1110" s="21" t="s">
        <v>1628</v>
      </c>
      <c r="D1110" s="20">
        <v>2021003050083</v>
      </c>
      <c r="E1110" s="5" t="s">
        <v>1629</v>
      </c>
      <c r="F1110" s="5" t="s">
        <v>1630</v>
      </c>
      <c r="G1110" s="5" t="s">
        <v>1590</v>
      </c>
      <c r="H1110" s="1">
        <v>20</v>
      </c>
      <c r="I1110" s="15">
        <f t="shared" si="50"/>
        <v>0.75</v>
      </c>
      <c r="J1110" s="21" t="s">
        <v>105</v>
      </c>
      <c r="K1110" s="21">
        <v>12</v>
      </c>
      <c r="L1110" s="21" t="s">
        <v>28</v>
      </c>
      <c r="M1110" s="16">
        <v>10</v>
      </c>
      <c r="N1110" s="17" t="str">
        <f>+VLOOKUP(A1110,[1]Datos!A$2:H$2884,5,FALSE)</f>
        <v>01.01.2023</v>
      </c>
      <c r="O1110" s="17" t="str">
        <f>+VLOOKUP(A1110,[1]Datos!A$2:H$2884,6,FALSE)</f>
        <v>31.12.2023</v>
      </c>
      <c r="P1110" s="18">
        <f>+VLOOKUP(A1110,[1]Datos!A$2:H$2884,7,FALSE)</f>
        <v>15</v>
      </c>
      <c r="Q1110" s="19" t="str">
        <f>+VLOOKUP(A1110,[1]Datos!A$2:H$2884,8,FALSE)</f>
        <v>Se ejecutan las acciones a través del contrato bolsa con Teleantioquia, para necesidades audiovisuales, de medios y cubrimiento de eventos especiales</v>
      </c>
    </row>
    <row r="1111" spans="1:19" ht="60" x14ac:dyDescent="0.25">
      <c r="A1111" s="1" t="str">
        <f t="shared" si="51"/>
        <v>2021003050083Transporte Placa Blanca</v>
      </c>
      <c r="B1111" s="5" t="s">
        <v>1570</v>
      </c>
      <c r="C1111" s="21" t="s">
        <v>1628</v>
      </c>
      <c r="D1111" s="20">
        <v>2021003050083</v>
      </c>
      <c r="E1111" s="5" t="s">
        <v>1629</v>
      </c>
      <c r="F1111" s="5" t="s">
        <v>1630</v>
      </c>
      <c r="G1111" s="5" t="s">
        <v>1623</v>
      </c>
      <c r="H1111" s="1">
        <v>20</v>
      </c>
      <c r="I1111" s="15">
        <f t="shared" si="50"/>
        <v>0.75</v>
      </c>
      <c r="J1111" s="21" t="s">
        <v>105</v>
      </c>
      <c r="K1111" s="21">
        <v>12</v>
      </c>
      <c r="L1111" s="21" t="s">
        <v>28</v>
      </c>
      <c r="M1111" s="16">
        <v>10</v>
      </c>
      <c r="N1111" s="17" t="str">
        <f>+VLOOKUP(A1111,[1]Datos!A$2:H$2884,5,FALSE)</f>
        <v>01.01.2023</v>
      </c>
      <c r="O1111" s="17" t="str">
        <f>+VLOOKUP(A1111,[1]Datos!A$2:H$2884,6,FALSE)</f>
        <v>31.12.2023</v>
      </c>
      <c r="P1111" s="18">
        <f>+VLOOKUP(A1111,[1]Datos!A$2:H$2884,7,FALSE)</f>
        <v>15</v>
      </c>
      <c r="Q1111" s="19" t="str">
        <f>+VLOOKUP(A1111,[1]Datos!A$2:H$2884,8,FALSE)</f>
        <v>Se ejecutan las acciones para cubrir la necesidad de transporte y movilización de los directivos del equipo de acuerdo a la estrategia y proyecto a cubrir</v>
      </c>
    </row>
    <row r="1112" spans="1:19" ht="60" x14ac:dyDescent="0.25">
      <c r="A1112" s="1" t="str">
        <f t="shared" si="51"/>
        <v>2021003050083Gestión de Cooperación Internacional</v>
      </c>
      <c r="B1112" s="5" t="s">
        <v>1570</v>
      </c>
      <c r="C1112" s="21" t="s">
        <v>1628</v>
      </c>
      <c r="D1112" s="20">
        <v>2021003050083</v>
      </c>
      <c r="E1112" s="5" t="s">
        <v>1629</v>
      </c>
      <c r="F1112" s="5" t="s">
        <v>1630</v>
      </c>
      <c r="G1112" s="5" t="s">
        <v>1635</v>
      </c>
      <c r="H1112" s="1">
        <v>20</v>
      </c>
      <c r="I1112" s="15">
        <f t="shared" si="50"/>
        <v>0.75</v>
      </c>
      <c r="J1112" s="21" t="s">
        <v>105</v>
      </c>
      <c r="K1112" s="21">
        <v>12</v>
      </c>
      <c r="L1112" s="21" t="s">
        <v>28</v>
      </c>
      <c r="M1112" s="16">
        <v>10</v>
      </c>
      <c r="N1112" s="17" t="str">
        <f>+VLOOKUP(A1112,[1]Datos!A$2:H$2884,5,FALSE)</f>
        <v>01.01.2023</v>
      </c>
      <c r="O1112" s="17" t="str">
        <f>+VLOOKUP(A1112,[1]Datos!A$2:H$2884,6,FALSE)</f>
        <v>31.12.2023</v>
      </c>
      <c r="P1112" s="18">
        <f>+VLOOKUP(A1112,[1]Datos!A$2:H$2884,7,FALSE)</f>
        <v>15</v>
      </c>
      <c r="Q1112" s="19" t="str">
        <f>+VLOOKUP(A1112,[1]Datos!A$2:H$2884,8,FALSE)</f>
        <v xml:space="preserve">Se ejecutan las acciones para promover la gestión de proyectos que buscan financiación a través de cooperación internacional, convocatorias, subvenciones, </v>
      </c>
    </row>
    <row r="1113" spans="1:19" ht="60" x14ac:dyDescent="0.25">
      <c r="A1113" s="1" t="str">
        <f t="shared" si="51"/>
        <v>2021003050083Practicantes y/o personal de apoyo</v>
      </c>
      <c r="B1113" s="5" t="s">
        <v>1570</v>
      </c>
      <c r="C1113" s="21" t="s">
        <v>1628</v>
      </c>
      <c r="D1113" s="20">
        <v>2021003050083</v>
      </c>
      <c r="E1113" s="5" t="s">
        <v>1629</v>
      </c>
      <c r="F1113" s="5" t="s">
        <v>1630</v>
      </c>
      <c r="G1113" s="5" t="s">
        <v>1588</v>
      </c>
      <c r="H1113" s="1">
        <v>20</v>
      </c>
      <c r="I1113" s="15">
        <f t="shared" si="50"/>
        <v>0.75</v>
      </c>
      <c r="J1113" s="21" t="s">
        <v>105</v>
      </c>
      <c r="K1113" s="21">
        <v>12</v>
      </c>
      <c r="L1113" s="21" t="s">
        <v>28</v>
      </c>
      <c r="M1113" s="16">
        <v>10</v>
      </c>
      <c r="N1113" s="17" t="str">
        <f>+VLOOKUP(A1113,[1]Datos!A$2:H$2884,5,FALSE)</f>
        <v>01.01.2023</v>
      </c>
      <c r="O1113" s="17" t="str">
        <f>+VLOOKUP(A1113,[1]Datos!A$2:H$2884,6,FALSE)</f>
        <v>15.12.2023</v>
      </c>
      <c r="P1113" s="18">
        <f>+VLOOKUP(A1113,[1]Datos!A$2:H$2884,7,FALSE)</f>
        <v>15</v>
      </c>
      <c r="Q1113" s="19" t="str">
        <f>+VLOOKUP(A1113,[1]Datos!A$2:H$2884,8,FALSE)</f>
        <v>Gestión de apoyo de practicantes de excelencia en el primer y segundo semestre del año. Contratación de una profesional especializada para apoyar labores de relacionamientos con aliados nacionales e internacionales.</v>
      </c>
    </row>
    <row r="1114" spans="1:19" ht="45" x14ac:dyDescent="0.25">
      <c r="A1114" s="1" t="str">
        <f t="shared" si="51"/>
        <v>2021003050085Concursos de capital semilla</v>
      </c>
      <c r="B1114" s="5" t="s">
        <v>1570</v>
      </c>
      <c r="C1114" s="21" t="s">
        <v>1636</v>
      </c>
      <c r="D1114" s="20">
        <v>2021003050085</v>
      </c>
      <c r="E1114" s="5" t="s">
        <v>1637</v>
      </c>
      <c r="F1114" s="5" t="s">
        <v>1638</v>
      </c>
      <c r="G1114" s="5" t="s">
        <v>1639</v>
      </c>
      <c r="H1114" s="1">
        <v>1</v>
      </c>
      <c r="I1114" s="15">
        <f t="shared" si="50"/>
        <v>1</v>
      </c>
      <c r="J1114" s="21" t="s">
        <v>27</v>
      </c>
      <c r="K1114" s="21">
        <v>12</v>
      </c>
      <c r="L1114" s="21" t="s">
        <v>28</v>
      </c>
      <c r="M1114" s="16">
        <v>0.5</v>
      </c>
      <c r="N1114" s="17" t="str">
        <f>+VLOOKUP(A1114,[1]Datos!A$2:H$2884,5,FALSE)</f>
        <v>01.03.2023</v>
      </c>
      <c r="O1114" s="17" t="str">
        <f>+VLOOKUP(A1114,[1]Datos!A$2:H$2884,6,FALSE)</f>
        <v>15.12.2023</v>
      </c>
      <c r="P1114" s="18">
        <f>+VLOOKUP(A1114,[1]Datos!A$2:H$2884,7,FALSE)</f>
        <v>1</v>
      </c>
      <c r="Q1114" s="19">
        <f>+VLOOKUP(A1114,[1]Datos!A$2:H$2884,8,FALSE)</f>
        <v>0</v>
      </c>
      <c r="R1114" s="36">
        <v>50000000</v>
      </c>
      <c r="S1114" s="36">
        <v>0</v>
      </c>
    </row>
    <row r="1115" spans="1:19" ht="45" x14ac:dyDescent="0.25">
      <c r="A1115" s="1" t="str">
        <f t="shared" si="51"/>
        <v>2021003050085Realizar investigaciones</v>
      </c>
      <c r="B1115" s="5" t="s">
        <v>1570</v>
      </c>
      <c r="C1115" s="21" t="s">
        <v>1636</v>
      </c>
      <c r="D1115" s="20">
        <v>2021003050085</v>
      </c>
      <c r="E1115" s="5" t="s">
        <v>1637</v>
      </c>
      <c r="F1115" s="5" t="s">
        <v>1638</v>
      </c>
      <c r="G1115" s="5" t="s">
        <v>580</v>
      </c>
      <c r="H1115" s="1">
        <v>1</v>
      </c>
      <c r="I1115" s="15">
        <f t="shared" si="50"/>
        <v>1</v>
      </c>
      <c r="J1115" s="21" t="s">
        <v>27</v>
      </c>
      <c r="K1115" s="21">
        <v>12</v>
      </c>
      <c r="L1115" s="21" t="s">
        <v>28</v>
      </c>
      <c r="M1115" s="16">
        <v>1</v>
      </c>
      <c r="N1115" s="17" t="str">
        <f>+VLOOKUP(A1115,[1]Datos!A$2:H$2884,5,FALSE)</f>
        <v>01.02.2023</v>
      </c>
      <c r="O1115" s="17" t="str">
        <f>+VLOOKUP(A1115,[1]Datos!A$2:H$2884,6,FALSE)</f>
        <v>15.12.2023</v>
      </c>
      <c r="P1115" s="18">
        <f>+VLOOKUP(A1115,[1]Datos!A$2:H$2884,7,FALSE)</f>
        <v>1</v>
      </c>
      <c r="Q1115" s="19">
        <f>+VLOOKUP(A1115,[1]Datos!A$2:H$2884,8,FALSE)</f>
        <v>0</v>
      </c>
    </row>
    <row r="1116" spans="1:19" ht="45" x14ac:dyDescent="0.25">
      <c r="A1116" s="1" t="str">
        <f t="shared" si="51"/>
        <v>2021003050085Formulación política pública</v>
      </c>
      <c r="B1116" s="5" t="s">
        <v>1570</v>
      </c>
      <c r="C1116" s="21" t="s">
        <v>1636</v>
      </c>
      <c r="D1116" s="20">
        <v>2021003050085</v>
      </c>
      <c r="E1116" s="21" t="s">
        <v>1637</v>
      </c>
      <c r="F1116" s="21" t="s">
        <v>1638</v>
      </c>
      <c r="G1116" s="21" t="s">
        <v>1640</v>
      </c>
      <c r="H1116" s="1">
        <v>1</v>
      </c>
      <c r="I1116" s="15">
        <f t="shared" si="50"/>
        <v>0.9</v>
      </c>
      <c r="J1116" s="21" t="s">
        <v>105</v>
      </c>
      <c r="K1116" s="21">
        <v>12</v>
      </c>
      <c r="L1116" s="21" t="s">
        <v>28</v>
      </c>
      <c r="M1116" s="16">
        <v>0.8</v>
      </c>
      <c r="N1116" s="17" t="str">
        <f>+VLOOKUP(A1116,[1]Datos!A$2:H$2884,5,FALSE)</f>
        <v>01.02.2023</v>
      </c>
      <c r="O1116" s="17" t="str">
        <f>+VLOOKUP(A1116,[1]Datos!A$2:H$2884,6,FALSE)</f>
        <v>15.12.2023</v>
      </c>
      <c r="P1116" s="18">
        <f>+VLOOKUP(A1116,[1]Datos!A$2:H$2884,7,FALSE)</f>
        <v>0.9</v>
      </c>
      <c r="Q1116" s="19">
        <f>+VLOOKUP(A1116,[1]Datos!A$2:H$2884,8,FALSE)</f>
        <v>0</v>
      </c>
    </row>
    <row r="1117" spans="1:19" ht="45" x14ac:dyDescent="0.25">
      <c r="A1117" s="1" t="str">
        <f t="shared" si="51"/>
        <v>2021003050086Realización convocatoria capital semilla</v>
      </c>
      <c r="B1117" s="5" t="s">
        <v>1570</v>
      </c>
      <c r="C1117" s="21" t="s">
        <v>1641</v>
      </c>
      <c r="D1117" s="20">
        <v>2021003050086</v>
      </c>
      <c r="E1117" s="5" t="s">
        <v>1642</v>
      </c>
      <c r="F1117" s="5" t="s">
        <v>1643</v>
      </c>
      <c r="G1117" s="5" t="s">
        <v>1644</v>
      </c>
      <c r="H1117" s="1">
        <v>1</v>
      </c>
      <c r="I1117" s="15">
        <f t="shared" si="50"/>
        <v>1</v>
      </c>
      <c r="J1117" s="21" t="s">
        <v>27</v>
      </c>
      <c r="K1117" s="21">
        <v>12</v>
      </c>
      <c r="L1117" s="21" t="s">
        <v>28</v>
      </c>
      <c r="M1117" s="16">
        <v>1</v>
      </c>
      <c r="N1117" s="17" t="str">
        <f>+VLOOKUP(A1117,[1]Datos!A$2:H$2884,5,FALSE)</f>
        <v>01.03.2023</v>
      </c>
      <c r="O1117" s="17" t="str">
        <f>+VLOOKUP(A1117,[1]Datos!A$2:H$2884,6,FALSE)</f>
        <v>15.12.2023</v>
      </c>
      <c r="P1117" s="18">
        <f>+VLOOKUP(A1117,[1]Datos!A$2:H$2884,7,FALSE)</f>
        <v>1</v>
      </c>
      <c r="Q1117" s="19">
        <f>+VLOOKUP(A1117,[1]Datos!A$2:H$2884,8,FALSE)</f>
        <v>0</v>
      </c>
      <c r="R1117" s="36">
        <v>1350000000</v>
      </c>
      <c r="S1117" s="36">
        <v>922402655</v>
      </c>
    </row>
    <row r="1118" spans="1:19" ht="45" x14ac:dyDescent="0.25">
      <c r="A1118" s="1" t="str">
        <f t="shared" si="51"/>
        <v>2021003050086Sensibilización de emprendedores</v>
      </c>
      <c r="B1118" s="5" t="s">
        <v>1570</v>
      </c>
      <c r="C1118" s="21" t="s">
        <v>1641</v>
      </c>
      <c r="D1118" s="20">
        <v>2021003050086</v>
      </c>
      <c r="E1118" s="5" t="s">
        <v>1642</v>
      </c>
      <c r="F1118" s="5" t="s">
        <v>1643</v>
      </c>
      <c r="G1118" s="5" t="s">
        <v>1645</v>
      </c>
      <c r="H1118" s="1">
        <v>500</v>
      </c>
      <c r="I1118" s="15">
        <f t="shared" si="50"/>
        <v>0.44400000000000001</v>
      </c>
      <c r="J1118" s="21" t="s">
        <v>44</v>
      </c>
      <c r="K1118" s="21">
        <v>12</v>
      </c>
      <c r="L1118" s="21" t="s">
        <v>28</v>
      </c>
      <c r="M1118" s="16">
        <v>208</v>
      </c>
      <c r="N1118" s="17" t="str">
        <f>+VLOOKUP(A1118,[1]Datos!A$2:H$2884,5,FALSE)</f>
        <v>28.04.2023</v>
      </c>
      <c r="O1118" s="17" t="str">
        <f>+VLOOKUP(A1118,[1]Datos!A$2:H$2884,6,FALSE)</f>
        <v>15.12.2023</v>
      </c>
      <c r="P1118" s="18">
        <f>+VLOOKUP(A1118,[1]Datos!A$2:H$2884,7,FALSE)</f>
        <v>222</v>
      </c>
      <c r="Q1118" s="19" t="str">
        <f>+VLOOKUP(A1118,[1]Datos!A$2:H$2884,8,FALSE)</f>
        <v>La meta establecida para el cuatrienio, referente a la sensibilización de emprendedores, fue cumplida en su totalidad en el período comprendido entre 2020-2022</v>
      </c>
    </row>
    <row r="1119" spans="1:19" ht="45" x14ac:dyDescent="0.25">
      <c r="A1119" s="1" t="str">
        <f t="shared" si="51"/>
        <v>2020003050016Apoyo logístico-técnico-humano2</v>
      </c>
      <c r="B1119" s="5" t="s">
        <v>1646</v>
      </c>
      <c r="C1119" s="21" t="s">
        <v>1647</v>
      </c>
      <c r="D1119" s="20">
        <v>2020003050016</v>
      </c>
      <c r="E1119" s="5" t="s">
        <v>1648</v>
      </c>
      <c r="F1119" s="5" t="s">
        <v>1649</v>
      </c>
      <c r="G1119" s="5" t="s">
        <v>1650</v>
      </c>
      <c r="H1119" s="1">
        <v>1</v>
      </c>
      <c r="I1119" s="15">
        <f t="shared" si="50"/>
        <v>1</v>
      </c>
      <c r="J1119" s="21" t="s">
        <v>27</v>
      </c>
      <c r="K1119" s="21">
        <v>12</v>
      </c>
      <c r="L1119" s="21" t="s">
        <v>28</v>
      </c>
      <c r="M1119" s="16">
        <v>1</v>
      </c>
      <c r="N1119" s="17" t="str">
        <f>+VLOOKUP(A1119,[1]Datos!A$2:H$2884,5,FALSE)</f>
        <v>01.01.2023</v>
      </c>
      <c r="O1119" s="17" t="str">
        <f>+VLOOKUP(A1119,[1]Datos!A$2:H$2884,6,FALSE)</f>
        <v>30.09.2023</v>
      </c>
      <c r="P1119" s="18">
        <f>+VLOOKUP(A1119,[1]Datos!A$2:H$2884,7,FALSE)</f>
        <v>1</v>
      </c>
      <c r="Q1119" s="19" t="str">
        <f>+VLOOKUP(A1119,[1]Datos!A$2:H$2884,8,FALSE)</f>
        <v>Se mantiene el contrato de personal de apoyo a la gestión en la realización de acciones para el fortalecimiento de las capacidades y la presencia de la institucionalidad en el territorio.</v>
      </c>
      <c r="R1119" s="36">
        <v>17265241105</v>
      </c>
      <c r="S1119" s="36">
        <v>3911662913</v>
      </c>
    </row>
    <row r="1120" spans="1:19" ht="45" x14ac:dyDescent="0.25">
      <c r="A1120" s="1" t="str">
        <f t="shared" si="51"/>
        <v>2020003050016Obras de mantenimiento.</v>
      </c>
      <c r="B1120" s="5" t="s">
        <v>1646</v>
      </c>
      <c r="C1120" s="21" t="s">
        <v>1647</v>
      </c>
      <c r="D1120" s="20">
        <v>2020003050016</v>
      </c>
      <c r="E1120" s="5" t="s">
        <v>1648</v>
      </c>
      <c r="F1120" s="5" t="s">
        <v>1649</v>
      </c>
      <c r="G1120" s="5" t="s">
        <v>1651</v>
      </c>
      <c r="H1120" s="1">
        <v>1</v>
      </c>
      <c r="I1120" s="15">
        <f t="shared" si="50"/>
        <v>1</v>
      </c>
      <c r="J1120" s="21" t="s">
        <v>27</v>
      </c>
      <c r="K1120" s="21">
        <v>12</v>
      </c>
      <c r="L1120" s="21" t="s">
        <v>28</v>
      </c>
      <c r="M1120" s="16">
        <v>1</v>
      </c>
      <c r="N1120" s="17" t="str">
        <f>+VLOOKUP(A1120,[1]Datos!A$2:H$2884,5,FALSE)</f>
        <v>01.01.2023</v>
      </c>
      <c r="O1120" s="17" t="str">
        <f>+VLOOKUP(A1120,[1]Datos!A$2:H$2884,6,FALSE)</f>
        <v>30.09.2023</v>
      </c>
      <c r="P1120" s="18">
        <f>+VLOOKUP(A1120,[1]Datos!A$2:H$2884,7,FALSE)</f>
        <v>1</v>
      </c>
      <c r="Q1120" s="19" t="str">
        <f>+VLOOKUP(A1120,[1]Datos!A$2:H$2884,8,FALSE)</f>
        <v xml:space="preserve">Se firmó contrato con RENTAN para la ejecución de proyectos de obras de mantenimiento </v>
      </c>
    </row>
    <row r="1121" spans="1:19" ht="45" x14ac:dyDescent="0.25">
      <c r="A1121" s="1" t="str">
        <f t="shared" si="51"/>
        <v>2020003050016Apoyo logístico-técnico-humano1</v>
      </c>
      <c r="B1121" s="5" t="s">
        <v>1646</v>
      </c>
      <c r="C1121" s="21" t="s">
        <v>1647</v>
      </c>
      <c r="D1121" s="20">
        <v>2020003050016</v>
      </c>
      <c r="E1121" s="5" t="s">
        <v>1648</v>
      </c>
      <c r="F1121" s="5" t="s">
        <v>1649</v>
      </c>
      <c r="G1121" s="5" t="s">
        <v>1652</v>
      </c>
      <c r="H1121" s="1">
        <v>19</v>
      </c>
      <c r="I1121" s="15">
        <f t="shared" si="50"/>
        <v>5.2631578947368418E-2</v>
      </c>
      <c r="J1121" s="21" t="s">
        <v>27</v>
      </c>
      <c r="K1121" s="21">
        <v>12</v>
      </c>
      <c r="L1121" s="21" t="s">
        <v>28</v>
      </c>
      <c r="M1121" s="16">
        <v>1</v>
      </c>
      <c r="N1121" s="17" t="str">
        <f>+VLOOKUP(A1121,[1]Datos!A$2:H$2884,5,FALSE)</f>
        <v>01.01.2023</v>
      </c>
      <c r="O1121" s="17" t="str">
        <f>+VLOOKUP(A1121,[1]Datos!A$2:H$2884,6,FALSE)</f>
        <v>30.09.2023</v>
      </c>
      <c r="P1121" s="18">
        <f>+VLOOKUP(A1121,[1]Datos!A$2:H$2884,7,FALSE)</f>
        <v>1</v>
      </c>
      <c r="Q1121" s="19" t="str">
        <f>+VLOOKUP(A1121,[1]Datos!A$2:H$2884,8,FALSE)</f>
        <v>Se mantiene el contrato de personal de apoyo a la gestión en la realización de acciones para el fortalecimiento de las capacidades y la presencia de la institucionalidad en el territorio.</v>
      </c>
    </row>
    <row r="1122" spans="1:19" ht="45" x14ac:dyDescent="0.25">
      <c r="A1122" s="1" t="str">
        <f t="shared" si="51"/>
        <v>2020003050016Dotación de mobiliario y equipo.</v>
      </c>
      <c r="B1122" s="5" t="s">
        <v>1646</v>
      </c>
      <c r="C1122" s="21" t="s">
        <v>1647</v>
      </c>
      <c r="D1122" s="20">
        <v>2020003050016</v>
      </c>
      <c r="E1122" s="5" t="s">
        <v>1648</v>
      </c>
      <c r="F1122" s="5" t="s">
        <v>1649</v>
      </c>
      <c r="G1122" s="5" t="s">
        <v>1653</v>
      </c>
      <c r="H1122" s="1">
        <v>19</v>
      </c>
      <c r="I1122" s="15">
        <f t="shared" si="50"/>
        <v>5.2631578947368418E-2</v>
      </c>
      <c r="J1122" s="21" t="s">
        <v>27</v>
      </c>
      <c r="K1122" s="21">
        <v>12</v>
      </c>
      <c r="L1122" s="21" t="s">
        <v>28</v>
      </c>
      <c r="M1122" s="16">
        <v>0</v>
      </c>
      <c r="N1122" s="17" t="str">
        <f>+VLOOKUP(A1122,[1]Datos!A$2:H$2884,5,FALSE)</f>
        <v>01.01.2023</v>
      </c>
      <c r="O1122" s="17" t="str">
        <f>+VLOOKUP(A1122,[1]Datos!A$2:H$2884,6,FALSE)</f>
        <v>30.09.2023</v>
      </c>
      <c r="P1122" s="18">
        <f>+VLOOKUP(A1122,[1]Datos!A$2:H$2884,7,FALSE)</f>
        <v>1</v>
      </c>
      <c r="Q1122" s="19" t="str">
        <f>+VLOOKUP(A1122,[1]Datos!A$2:H$2884,8,FALSE)</f>
        <v>Se firmó contrato con RENTAN para la ejecución de proyectos de  dotación de mobiliario y equipos</v>
      </c>
    </row>
    <row r="1123" spans="1:19" ht="45" x14ac:dyDescent="0.25">
      <c r="A1123" s="1" t="str">
        <f t="shared" si="51"/>
        <v>2020003050016Obras de adecuación.</v>
      </c>
      <c r="B1123" s="5" t="s">
        <v>1646</v>
      </c>
      <c r="C1123" s="21" t="s">
        <v>1647</v>
      </c>
      <c r="D1123" s="20">
        <v>2020003050016</v>
      </c>
      <c r="E1123" s="5" t="s">
        <v>1648</v>
      </c>
      <c r="F1123" s="5" t="s">
        <v>1649</v>
      </c>
      <c r="G1123" s="5" t="s">
        <v>1654</v>
      </c>
      <c r="H1123" s="1">
        <v>19</v>
      </c>
      <c r="I1123" s="15">
        <f t="shared" si="50"/>
        <v>5.2631578947368418E-2</v>
      </c>
      <c r="J1123" s="21" t="s">
        <v>27</v>
      </c>
      <c r="K1123" s="21">
        <v>12</v>
      </c>
      <c r="L1123" s="21" t="s">
        <v>28</v>
      </c>
      <c r="M1123" s="16">
        <v>0</v>
      </c>
      <c r="N1123" s="17" t="str">
        <f>+VLOOKUP(A1123,[1]Datos!A$2:H$2884,5,FALSE)</f>
        <v>01.01.2023</v>
      </c>
      <c r="O1123" s="17" t="str">
        <f>+VLOOKUP(A1123,[1]Datos!A$2:H$2884,6,FALSE)</f>
        <v>30.09.2023</v>
      </c>
      <c r="P1123" s="18">
        <f>+VLOOKUP(A1123,[1]Datos!A$2:H$2884,7,FALSE)</f>
        <v>1</v>
      </c>
      <c r="Q1123" s="19" t="str">
        <f>+VLOOKUP(A1123,[1]Datos!A$2:H$2884,8,FALSE)</f>
        <v>Se firmó contrato con RENTAN para la ejecución de proyectos de adecuación</v>
      </c>
    </row>
    <row r="1124" spans="1:19" ht="60" x14ac:dyDescent="0.25">
      <c r="A1124" s="1" t="str">
        <f t="shared" si="51"/>
        <v>2020003050016Contratación de personal.</v>
      </c>
      <c r="B1124" s="5" t="s">
        <v>1646</v>
      </c>
      <c r="C1124" s="21" t="s">
        <v>1647</v>
      </c>
      <c r="D1124" s="20">
        <v>2020003050016</v>
      </c>
      <c r="E1124" s="5" t="s">
        <v>1648</v>
      </c>
      <c r="F1124" s="5" t="s">
        <v>1649</v>
      </c>
      <c r="G1124" s="5" t="s">
        <v>1655</v>
      </c>
      <c r="H1124" s="1">
        <v>4</v>
      </c>
      <c r="I1124" s="15">
        <f t="shared" si="50"/>
        <v>1</v>
      </c>
      <c r="J1124" s="21" t="s">
        <v>27</v>
      </c>
      <c r="K1124" s="21">
        <v>12</v>
      </c>
      <c r="L1124" s="21" t="s">
        <v>28</v>
      </c>
      <c r="M1124" s="16">
        <v>4</v>
      </c>
      <c r="N1124" s="17" t="str">
        <f>+VLOOKUP(A1124,[1]Datos!A$2:H$2884,5,FALSE)</f>
        <v>01.01.2023</v>
      </c>
      <c r="O1124" s="17" t="str">
        <f>+VLOOKUP(A1124,[1]Datos!A$2:H$2884,6,FALSE)</f>
        <v>30.09.2023</v>
      </c>
      <c r="P1124" s="18">
        <f>+VLOOKUP(A1124,[1]Datos!A$2:H$2884,7,FALSE)</f>
        <v>4</v>
      </c>
      <c r="Q1124" s="19" t="str">
        <f>+VLOOKUP(A1124,[1]Datos!A$2:H$2884,8,FALSE)</f>
        <v>Se tienen 4 profesionales contratados, en el marco del contrato de personal de apoyo a la gestión en la realización de acciones para el fortalecimiento de las capacidades y la presencia de la institucionalidad en el territorio.</v>
      </c>
    </row>
    <row r="1125" spans="1:19" ht="45" x14ac:dyDescent="0.25">
      <c r="A1125" s="1" t="str">
        <f t="shared" si="51"/>
        <v>2020003050016Construcción y/o ampliación.</v>
      </c>
      <c r="B1125" s="5" t="s">
        <v>1646</v>
      </c>
      <c r="C1125" s="21" t="s">
        <v>1647</v>
      </c>
      <c r="D1125" s="20">
        <v>2020003050016</v>
      </c>
      <c r="E1125" s="5" t="s">
        <v>1648</v>
      </c>
      <c r="F1125" s="5" t="s">
        <v>1649</v>
      </c>
      <c r="G1125" s="5" t="s">
        <v>1656</v>
      </c>
      <c r="H1125" s="1">
        <v>4</v>
      </c>
      <c r="I1125" s="15">
        <f t="shared" si="50"/>
        <v>0.25</v>
      </c>
      <c r="J1125" s="21" t="s">
        <v>27</v>
      </c>
      <c r="K1125" s="21">
        <v>12</v>
      </c>
      <c r="L1125" s="21" t="s">
        <v>28</v>
      </c>
      <c r="M1125" s="16">
        <v>0</v>
      </c>
      <c r="N1125" s="17" t="str">
        <f>+VLOOKUP(A1125,[1]Datos!A$2:H$2884,5,FALSE)</f>
        <v>01.01.2023</v>
      </c>
      <c r="O1125" s="17" t="str">
        <f>+VLOOKUP(A1125,[1]Datos!A$2:H$2884,6,FALSE)</f>
        <v>30.09.2023</v>
      </c>
      <c r="P1125" s="18">
        <f>+VLOOKUP(A1125,[1]Datos!A$2:H$2884,7,FALSE)</f>
        <v>1</v>
      </c>
      <c r="Q1125" s="19" t="str">
        <f>+VLOOKUP(A1125,[1]Datos!A$2:H$2884,8,FALSE)</f>
        <v xml:space="preserve">Se firmó contrato con RENTAN para la ejecución de proyectos de ampliación y construcción </v>
      </c>
    </row>
    <row r="1126" spans="1:19" ht="60" x14ac:dyDescent="0.25">
      <c r="A1126" s="1" t="str">
        <f t="shared" si="51"/>
        <v>2020003050016Apoyo logístico-técnico-humano</v>
      </c>
      <c r="B1126" s="5" t="s">
        <v>1646</v>
      </c>
      <c r="C1126" s="21" t="s">
        <v>1647</v>
      </c>
      <c r="D1126" s="20">
        <v>2020003050016</v>
      </c>
      <c r="E1126" s="5" t="s">
        <v>1648</v>
      </c>
      <c r="F1126" s="5" t="s">
        <v>1649</v>
      </c>
      <c r="G1126" s="5" t="s">
        <v>1657</v>
      </c>
      <c r="H1126" s="1">
        <v>4</v>
      </c>
      <c r="I1126" s="15">
        <f t="shared" si="50"/>
        <v>1</v>
      </c>
      <c r="J1126" s="21" t="s">
        <v>27</v>
      </c>
      <c r="K1126" s="21">
        <v>12</v>
      </c>
      <c r="L1126" s="21" t="s">
        <v>28</v>
      </c>
      <c r="M1126" s="16">
        <v>4</v>
      </c>
      <c r="N1126" s="17" t="str">
        <f>+VLOOKUP(A1126,[1]Datos!A$2:H$2884,5,FALSE)</f>
        <v>01.01.2023</v>
      </c>
      <c r="O1126" s="17" t="str">
        <f>+VLOOKUP(A1126,[1]Datos!A$2:H$2884,6,FALSE)</f>
        <v>30.09.2023</v>
      </c>
      <c r="P1126" s="18">
        <f>+VLOOKUP(A1126,[1]Datos!A$2:H$2884,7,FALSE)</f>
        <v>4</v>
      </c>
      <c r="Q1126" s="19" t="str">
        <f>+VLOOKUP(A1126,[1]Datos!A$2:H$2884,8,FALSE)</f>
        <v>Se tienen 4 profesionales contratados, en el marco del contrato de personal de apoyo a la gestión en la realización de acciones para el fortalecimiento de las capacidades y la presencia de la institucionalidad en el territorio.</v>
      </c>
    </row>
    <row r="1127" spans="1:19" ht="45" x14ac:dyDescent="0.25">
      <c r="A1127" s="1" t="str">
        <f t="shared" si="51"/>
        <v>2020003050016Estudios y diseños construcción</v>
      </c>
      <c r="B1127" s="5" t="s">
        <v>1646</v>
      </c>
      <c r="C1127" s="21" t="s">
        <v>1647</v>
      </c>
      <c r="D1127" s="20">
        <v>2020003050016</v>
      </c>
      <c r="E1127" s="5" t="s">
        <v>1648</v>
      </c>
      <c r="F1127" s="5" t="s">
        <v>1649</v>
      </c>
      <c r="G1127" s="5" t="s">
        <v>1658</v>
      </c>
      <c r="H1127" s="1">
        <v>4</v>
      </c>
      <c r="I1127" s="15">
        <f t="shared" si="50"/>
        <v>0.25</v>
      </c>
      <c r="J1127" s="21" t="s">
        <v>27</v>
      </c>
      <c r="K1127" s="21">
        <v>12</v>
      </c>
      <c r="L1127" s="21" t="s">
        <v>28</v>
      </c>
      <c r="M1127" s="16">
        <v>0</v>
      </c>
      <c r="N1127" s="17" t="str">
        <f>+VLOOKUP(A1127,[1]Datos!A$2:H$2884,5,FALSE)</f>
        <v>01.01.2023</v>
      </c>
      <c r="O1127" s="17" t="str">
        <f>+VLOOKUP(A1127,[1]Datos!A$2:H$2884,6,FALSE)</f>
        <v>30.09.2023</v>
      </c>
      <c r="P1127" s="18">
        <f>+VLOOKUP(A1127,[1]Datos!A$2:H$2884,7,FALSE)</f>
        <v>1</v>
      </c>
      <c r="Q1127" s="19" t="str">
        <f>+VLOOKUP(A1127,[1]Datos!A$2:H$2884,8,FALSE)</f>
        <v xml:space="preserve">Se firmó contrato con RENTAN para la ejecución de proyectos de estudios y diseños </v>
      </c>
    </row>
    <row r="1128" spans="1:19" ht="75" x14ac:dyDescent="0.25">
      <c r="A1128" s="1" t="str">
        <f t="shared" si="51"/>
        <v>2020003050036Apoyo logístico y técnico F.</v>
      </c>
      <c r="B1128" s="5" t="s">
        <v>1646</v>
      </c>
      <c r="C1128" s="21" t="s">
        <v>1659</v>
      </c>
      <c r="D1128" s="20">
        <v>2020003050036</v>
      </c>
      <c r="E1128" s="5" t="s">
        <v>1660</v>
      </c>
      <c r="F1128" s="5" t="s">
        <v>1661</v>
      </c>
      <c r="G1128" s="5" t="s">
        <v>1662</v>
      </c>
      <c r="H1128" s="1">
        <v>1</v>
      </c>
      <c r="I1128" s="15">
        <f t="shared" si="50"/>
        <v>1</v>
      </c>
      <c r="J1128" s="21" t="s">
        <v>27</v>
      </c>
      <c r="K1128" s="21">
        <v>12</v>
      </c>
      <c r="L1128" s="21" t="s">
        <v>1663</v>
      </c>
      <c r="M1128" s="16">
        <v>1</v>
      </c>
      <c r="N1128" s="17" t="str">
        <f>+VLOOKUP(A1128,[1]Datos!A$2:H$2884,5,FALSE)</f>
        <v>01.01.2023</v>
      </c>
      <c r="O1128" s="17" t="str">
        <f>+VLOOKUP(A1128,[1]Datos!A$2:H$2884,6,FALSE)</f>
        <v>30.09.2023</v>
      </c>
      <c r="P1128" s="18">
        <f>+VLOOKUP(A1128,[1]Datos!A$2:H$2884,7,FALSE)</f>
        <v>1</v>
      </c>
      <c r="Q1128" s="19" t="str">
        <f>+VLOOKUP(A1128,[1]Datos!A$2:H$2884,8,FALSE)</f>
        <v>Se mantienen contrato de personal de apoyo a la gestión en la realización de acciones para el fortalecimiento de las capacidades y la presencia de la institucionalidad en el territorio.</v>
      </c>
      <c r="R1128" s="36">
        <v>10776623597</v>
      </c>
      <c r="S1128" s="36">
        <v>5846738552</v>
      </c>
    </row>
    <row r="1129" spans="1:19" ht="75" x14ac:dyDescent="0.25">
      <c r="A1129" s="1" t="str">
        <f t="shared" si="51"/>
        <v>2020003050036Parque automotor fluvial.</v>
      </c>
      <c r="B1129" s="5" t="s">
        <v>1646</v>
      </c>
      <c r="C1129" s="21" t="s">
        <v>1659</v>
      </c>
      <c r="D1129" s="20">
        <v>2020003050036</v>
      </c>
      <c r="E1129" s="5" t="s">
        <v>1660</v>
      </c>
      <c r="F1129" s="5" t="s">
        <v>1661</v>
      </c>
      <c r="G1129" s="5" t="s">
        <v>1664</v>
      </c>
      <c r="H1129" s="1">
        <v>1</v>
      </c>
      <c r="I1129" s="15" t="s">
        <v>71</v>
      </c>
      <c r="J1129" s="21" t="s">
        <v>27</v>
      </c>
      <c r="K1129" s="21">
        <v>12</v>
      </c>
      <c r="L1129" s="21" t="s">
        <v>1665</v>
      </c>
      <c r="M1129" s="16" t="s">
        <v>1264</v>
      </c>
      <c r="N1129" s="17" t="str">
        <f>+VLOOKUP(A1129,[1]Datos!A$2:H$2884,5,FALSE)</f>
        <v>01.01.2023</v>
      </c>
      <c r="O1129" s="17" t="str">
        <f>+VLOOKUP(A1129,[1]Datos!A$2:H$2884,6,FALSE)</f>
        <v>30.09.2023</v>
      </c>
      <c r="P1129" s="18" t="str">
        <f>+VLOOKUP(A1129,[1]Datos!A$2:H$2884,7,FALSE)</f>
        <v>NP</v>
      </c>
      <c r="Q1129" s="19">
        <f>+VLOOKUP(A1129,[1]Datos!A$2:H$2884,8,FALSE)</f>
        <v>0</v>
      </c>
    </row>
    <row r="1130" spans="1:19" ht="75" x14ac:dyDescent="0.25">
      <c r="A1130" s="1" t="str">
        <f t="shared" si="51"/>
        <v>2020003050036Apoyo logístico y técnico E.</v>
      </c>
      <c r="B1130" s="5" t="s">
        <v>1646</v>
      </c>
      <c r="C1130" s="21" t="s">
        <v>1659</v>
      </c>
      <c r="D1130" s="20">
        <v>2020003050036</v>
      </c>
      <c r="E1130" s="5" t="s">
        <v>1660</v>
      </c>
      <c r="F1130" s="5" t="s">
        <v>1661</v>
      </c>
      <c r="G1130" s="5" t="s">
        <v>1666</v>
      </c>
      <c r="H1130" s="1">
        <v>1</v>
      </c>
      <c r="I1130" s="15">
        <f>+P1130/H1130</f>
        <v>1</v>
      </c>
      <c r="J1130" s="21" t="s">
        <v>27</v>
      </c>
      <c r="K1130" s="21">
        <v>12</v>
      </c>
      <c r="L1130" s="21" t="s">
        <v>1022</v>
      </c>
      <c r="M1130" s="16">
        <v>1</v>
      </c>
      <c r="N1130" s="17" t="str">
        <f>+VLOOKUP(A1130,[1]Datos!A$2:H$2884,5,FALSE)</f>
        <v>01.01.2023</v>
      </c>
      <c r="O1130" s="17" t="str">
        <f>+VLOOKUP(A1130,[1]Datos!A$2:H$2884,6,FALSE)</f>
        <v>30.09.2023</v>
      </c>
      <c r="P1130" s="18">
        <f>+VLOOKUP(A1130,[1]Datos!A$2:H$2884,7,FALSE)</f>
        <v>1</v>
      </c>
      <c r="Q1130" s="19" t="str">
        <f>+VLOOKUP(A1130,[1]Datos!A$2:H$2884,8,FALSE)</f>
        <v>Se mantienen contrato de personal de apoyo a la gestión en la realización de acciones para el fortalecimiento de las capacidades y la presencia de la institucionalidad en el territorio.</v>
      </c>
    </row>
    <row r="1131" spans="1:19" ht="75" x14ac:dyDescent="0.25">
      <c r="A1131" s="1" t="str">
        <f t="shared" si="51"/>
        <v>2020003050036Parque automotor especializado.</v>
      </c>
      <c r="B1131" s="5" t="s">
        <v>1646</v>
      </c>
      <c r="C1131" s="21" t="s">
        <v>1659</v>
      </c>
      <c r="D1131" s="20">
        <v>2020003050036</v>
      </c>
      <c r="E1131" s="5" t="s">
        <v>1660</v>
      </c>
      <c r="F1131" s="5" t="s">
        <v>1661</v>
      </c>
      <c r="G1131" s="5" t="s">
        <v>1667</v>
      </c>
      <c r="H1131" s="1">
        <v>1</v>
      </c>
      <c r="I1131" s="15">
        <f>+P1131/H1131</f>
        <v>1</v>
      </c>
      <c r="J1131" s="21" t="s">
        <v>27</v>
      </c>
      <c r="K1131" s="21">
        <v>12</v>
      </c>
      <c r="L1131" s="21" t="s">
        <v>784</v>
      </c>
      <c r="M1131" s="16">
        <v>0</v>
      </c>
      <c r="N1131" s="17" t="str">
        <f>+VLOOKUP(A1131,[1]Datos!A$2:H$2884,5,FALSE)</f>
        <v>01.01.2023</v>
      </c>
      <c r="O1131" s="17" t="str">
        <f>+VLOOKUP(A1131,[1]Datos!A$2:H$2884,6,FALSE)</f>
        <v>30.09.2023</v>
      </c>
      <c r="P1131" s="18">
        <f>+VLOOKUP(A1131,[1]Datos!A$2:H$2884,7,FALSE)</f>
        <v>1</v>
      </c>
      <c r="Q1131" s="19" t="str">
        <f>+VLOOKUP(A1131,[1]Datos!A$2:H$2884,8,FALSE)</f>
        <v>Se tiene proyecto de en suscripción Orden de Compra, para proceso de recibo al proveedor y por ende para acta de transferencia o entrega al Organismo</v>
      </c>
    </row>
    <row r="1132" spans="1:19" ht="75" x14ac:dyDescent="0.25">
      <c r="A1132" s="1" t="str">
        <f t="shared" si="51"/>
        <v>2020003050036Apoyo logístico y técnico.</v>
      </c>
      <c r="B1132" s="5" t="s">
        <v>1646</v>
      </c>
      <c r="C1132" s="21" t="s">
        <v>1659</v>
      </c>
      <c r="D1132" s="20">
        <v>2020003050036</v>
      </c>
      <c r="E1132" s="5" t="s">
        <v>1660</v>
      </c>
      <c r="F1132" s="5" t="s">
        <v>1661</v>
      </c>
      <c r="G1132" s="5" t="s">
        <v>1668</v>
      </c>
      <c r="H1132" s="1">
        <v>1</v>
      </c>
      <c r="I1132" s="15">
        <f>+P1132/H1132</f>
        <v>1</v>
      </c>
      <c r="J1132" s="21" t="s">
        <v>27</v>
      </c>
      <c r="K1132" s="21">
        <v>12</v>
      </c>
      <c r="L1132" s="21" t="s">
        <v>72</v>
      </c>
      <c r="M1132" s="16">
        <v>1</v>
      </c>
      <c r="N1132" s="17" t="str">
        <f>+VLOOKUP(A1132,[1]Datos!A$2:H$2884,5,FALSE)</f>
        <v>01.01.2023</v>
      </c>
      <c r="O1132" s="17" t="str">
        <f>+VLOOKUP(A1132,[1]Datos!A$2:H$2884,6,FALSE)</f>
        <v>30.09.2023</v>
      </c>
      <c r="P1132" s="18">
        <f>+VLOOKUP(A1132,[1]Datos!A$2:H$2884,7,FALSE)</f>
        <v>1</v>
      </c>
      <c r="Q1132" s="19" t="str">
        <f>+VLOOKUP(A1132,[1]Datos!A$2:H$2884,8,FALSE)</f>
        <v>Se mantienen contrato de personal de apoyo a la gestión en la realización de acciones para el fortalecimiento de las capacidades y la presencia de la institucionalidad en el territorio.</v>
      </c>
    </row>
    <row r="1133" spans="1:19" ht="75" x14ac:dyDescent="0.25">
      <c r="A1133" s="1" t="str">
        <f t="shared" si="51"/>
        <v>2020003050036Parque automotor estándar.</v>
      </c>
      <c r="B1133" s="5" t="s">
        <v>1646</v>
      </c>
      <c r="C1133" s="21" t="s">
        <v>1659</v>
      </c>
      <c r="D1133" s="20">
        <v>2020003050036</v>
      </c>
      <c r="E1133" s="5" t="s">
        <v>1660</v>
      </c>
      <c r="F1133" s="5" t="s">
        <v>1661</v>
      </c>
      <c r="G1133" s="5" t="s">
        <v>1669</v>
      </c>
      <c r="H1133" s="1">
        <v>1</v>
      </c>
      <c r="I1133" s="15">
        <f>+P1133/H1133</f>
        <v>1</v>
      </c>
      <c r="J1133" s="21" t="s">
        <v>27</v>
      </c>
      <c r="K1133" s="21">
        <v>12</v>
      </c>
      <c r="L1133" s="21" t="s">
        <v>28</v>
      </c>
      <c r="M1133" s="16">
        <v>1</v>
      </c>
      <c r="N1133" s="17" t="str">
        <f>+VLOOKUP(A1133,[1]Datos!A$2:H$2884,5,FALSE)</f>
        <v>01.01.2023</v>
      </c>
      <c r="O1133" s="17" t="str">
        <f>+VLOOKUP(A1133,[1]Datos!A$2:H$2884,6,FALSE)</f>
        <v>30.09.2023</v>
      </c>
      <c r="P1133" s="18">
        <f>+VLOOKUP(A1133,[1]Datos!A$2:H$2884,7,FALSE)</f>
        <v>1</v>
      </c>
      <c r="Q1133" s="19" t="str">
        <f>+VLOOKUP(A1133,[1]Datos!A$2:H$2884,8,FALSE)</f>
        <v>Se tiene proyecto de en suscripción Orden de Compra, para proceso de recibo al proveedor y por ende para acta de transferencia o entrega al Organismo</v>
      </c>
    </row>
    <row r="1134" spans="1:19" ht="45" x14ac:dyDescent="0.25">
      <c r="A1134" s="1" t="str">
        <f t="shared" si="51"/>
        <v>2020003050038Talento Humano</v>
      </c>
      <c r="B1134" s="5" t="s">
        <v>1646</v>
      </c>
      <c r="C1134" s="21" t="s">
        <v>1647</v>
      </c>
      <c r="D1134" s="20">
        <v>2020003050038</v>
      </c>
      <c r="E1134" s="5" t="s">
        <v>1670</v>
      </c>
      <c r="F1134" s="5" t="s">
        <v>1671</v>
      </c>
      <c r="G1134" s="5" t="s">
        <v>1672</v>
      </c>
      <c r="H1134" s="1">
        <v>1</v>
      </c>
      <c r="I1134" s="15">
        <f>+P1134/H1134</f>
        <v>1</v>
      </c>
      <c r="J1134" s="21" t="s">
        <v>27</v>
      </c>
      <c r="K1134" s="21">
        <v>12</v>
      </c>
      <c r="L1134" s="21" t="s">
        <v>1673</v>
      </c>
      <c r="M1134" s="16">
        <v>1</v>
      </c>
      <c r="N1134" s="17" t="str">
        <f>+VLOOKUP(A1134,[1]Datos!A$2:H$2884,5,FALSE)</f>
        <v>10.01.2023</v>
      </c>
      <c r="O1134" s="17" t="str">
        <f>+VLOOKUP(A1134,[1]Datos!A$2:H$2884,6,FALSE)</f>
        <v>30.09.2023</v>
      </c>
      <c r="P1134" s="18">
        <f>+VLOOKUP(A1134,[1]Datos!A$2:H$2884,7,FALSE)</f>
        <v>1</v>
      </c>
      <c r="Q1134" s="19" t="str">
        <f>+VLOOKUP(A1134,[1]Datos!A$2:H$2884,8,FALSE)</f>
        <v>Se mantiene el contrato de personal de apoyo a la gestión en la realización de acciones para el fortalecimiento de las capacidades y la presencia de la institucionalidad en el territorio.</v>
      </c>
      <c r="R1134" s="36">
        <v>20365093524</v>
      </c>
      <c r="S1134" s="36">
        <v>1531392915</v>
      </c>
    </row>
    <row r="1135" spans="1:19" ht="45" x14ac:dyDescent="0.25">
      <c r="A1135" s="1" t="str">
        <f t="shared" si="51"/>
        <v>2020003050038Infraestructura Tecnológica 3</v>
      </c>
      <c r="B1135" s="5" t="s">
        <v>1646</v>
      </c>
      <c r="C1135" s="21" t="s">
        <v>1647</v>
      </c>
      <c r="D1135" s="20">
        <v>2020003050038</v>
      </c>
      <c r="E1135" s="5" t="s">
        <v>1670</v>
      </c>
      <c r="F1135" s="5" t="s">
        <v>1671</v>
      </c>
      <c r="G1135" s="5" t="s">
        <v>1674</v>
      </c>
      <c r="H1135" s="1">
        <v>1</v>
      </c>
      <c r="I1135" s="15" t="s">
        <v>71</v>
      </c>
      <c r="J1135" s="21" t="s">
        <v>27</v>
      </c>
      <c r="K1135" s="21">
        <v>12</v>
      </c>
      <c r="L1135" s="21" t="s">
        <v>1675</v>
      </c>
      <c r="M1135" s="16" t="s">
        <v>1264</v>
      </c>
      <c r="N1135" s="17" t="str">
        <f>+VLOOKUP(A1135,[1]Datos!A$2:H$2884,5,FALSE)</f>
        <v>09.01.2023</v>
      </c>
      <c r="O1135" s="17" t="str">
        <f>+VLOOKUP(A1135,[1]Datos!A$2:H$2884,6,FALSE)</f>
        <v>30.09.2023</v>
      </c>
      <c r="P1135" s="18" t="str">
        <f>+VLOOKUP(A1135,[1]Datos!A$2:H$2884,7,FALSE)</f>
        <v>NP</v>
      </c>
      <c r="Q1135" s="19">
        <f>+VLOOKUP(A1135,[1]Datos!A$2:H$2884,8,FALSE)</f>
        <v>0</v>
      </c>
    </row>
    <row r="1136" spans="1:19" ht="45" x14ac:dyDescent="0.25">
      <c r="A1136" s="1" t="str">
        <f t="shared" si="51"/>
        <v>2020003050038Elaboración de Informes</v>
      </c>
      <c r="B1136" s="5" t="s">
        <v>1646</v>
      </c>
      <c r="C1136" s="21" t="s">
        <v>1647</v>
      </c>
      <c r="D1136" s="20">
        <v>2020003050038</v>
      </c>
      <c r="E1136" s="5" t="s">
        <v>1670</v>
      </c>
      <c r="F1136" s="5" t="s">
        <v>1671</v>
      </c>
      <c r="G1136" s="5" t="s">
        <v>1676</v>
      </c>
      <c r="H1136" s="1">
        <v>1</v>
      </c>
      <c r="I1136" s="15">
        <f t="shared" ref="I1136:I1141" si="52">+P1136/H1136</f>
        <v>8</v>
      </c>
      <c r="J1136" s="21" t="s">
        <v>27</v>
      </c>
      <c r="K1136" s="21">
        <v>12</v>
      </c>
      <c r="L1136" s="21" t="s">
        <v>1677</v>
      </c>
      <c r="M1136" s="16">
        <v>2</v>
      </c>
      <c r="N1136" s="17" t="str">
        <f>+VLOOKUP(A1136,[1]Datos!A$2:H$2884,5,FALSE)</f>
        <v>08.01.2023</v>
      </c>
      <c r="O1136" s="17" t="str">
        <f>+VLOOKUP(A1136,[1]Datos!A$2:H$2884,6,FALSE)</f>
        <v>30.09.2023</v>
      </c>
      <c r="P1136" s="18">
        <f>+VLOOKUP(A1136,[1]Datos!A$2:H$2884,7,FALSE)</f>
        <v>8</v>
      </c>
      <c r="Q1136" s="19" t="str">
        <f>+VLOOKUP(A1136,[1]Datos!A$2:H$2884,8,FALSE)</f>
        <v>Informes de seguimiento correspondientes al Convenio con el IDEA, 5 de Convenio 4600012977 y 3 del Convenio 4600014558</v>
      </c>
    </row>
    <row r="1137" spans="1:19" ht="45" x14ac:dyDescent="0.25">
      <c r="A1137" s="1" t="str">
        <f t="shared" si="51"/>
        <v>2020003050038Apoyo logístico-técnico-humano</v>
      </c>
      <c r="B1137" s="5" t="s">
        <v>1646</v>
      </c>
      <c r="C1137" s="21" t="s">
        <v>1647</v>
      </c>
      <c r="D1137" s="20">
        <v>2020003050038</v>
      </c>
      <c r="E1137" s="5" t="s">
        <v>1670</v>
      </c>
      <c r="F1137" s="5" t="s">
        <v>1671</v>
      </c>
      <c r="G1137" s="5" t="s">
        <v>1657</v>
      </c>
      <c r="H1137" s="1">
        <v>1</v>
      </c>
      <c r="I1137" s="15">
        <f t="shared" si="52"/>
        <v>5</v>
      </c>
      <c r="J1137" s="21" t="s">
        <v>27</v>
      </c>
      <c r="K1137" s="21">
        <v>12</v>
      </c>
      <c r="L1137" s="21" t="s">
        <v>1678</v>
      </c>
      <c r="M1137" s="16">
        <v>5</v>
      </c>
      <c r="N1137" s="17" t="str">
        <f>+VLOOKUP(A1137,[1]Datos!A$2:H$2884,5,FALSE)</f>
        <v>07.01.2023</v>
      </c>
      <c r="O1137" s="17" t="str">
        <f>+VLOOKUP(A1137,[1]Datos!A$2:H$2884,6,FALSE)</f>
        <v>30.09.2023</v>
      </c>
      <c r="P1137" s="18">
        <f>+VLOOKUP(A1137,[1]Datos!A$2:H$2884,7,FALSE)</f>
        <v>5</v>
      </c>
      <c r="Q1137" s="19" t="str">
        <f>+VLOOKUP(A1137,[1]Datos!A$2:H$2884,8,FALSE)</f>
        <v>Profesionales en el marco del contrato de personal de apoyo a la gestión en la realización de acciones para el fortalecimiento de las capacidades y la presencia de la institucionalidad en el territorio.</v>
      </c>
    </row>
    <row r="1138" spans="1:19" ht="45" x14ac:dyDescent="0.25">
      <c r="A1138" s="1" t="str">
        <f t="shared" si="51"/>
        <v>2020003050038Integración tecnológica</v>
      </c>
      <c r="B1138" s="5" t="s">
        <v>1646</v>
      </c>
      <c r="C1138" s="21" t="s">
        <v>1647</v>
      </c>
      <c r="D1138" s="20">
        <v>2020003050038</v>
      </c>
      <c r="E1138" s="5" t="s">
        <v>1670</v>
      </c>
      <c r="F1138" s="5" t="s">
        <v>1671</v>
      </c>
      <c r="G1138" s="5" t="s">
        <v>1679</v>
      </c>
      <c r="H1138" s="1">
        <v>1</v>
      </c>
      <c r="I1138" s="15">
        <f t="shared" si="52"/>
        <v>1</v>
      </c>
      <c r="J1138" s="21" t="s">
        <v>27</v>
      </c>
      <c r="K1138" s="21">
        <v>12</v>
      </c>
      <c r="L1138" s="21" t="s">
        <v>1663</v>
      </c>
      <c r="M1138" s="16">
        <v>1</v>
      </c>
      <c r="N1138" s="17" t="str">
        <f>+VLOOKUP(A1138,[1]Datos!A$2:H$2884,5,FALSE)</f>
        <v>06.01.2023</v>
      </c>
      <c r="O1138" s="17" t="str">
        <f>+VLOOKUP(A1138,[1]Datos!A$2:H$2884,6,FALSE)</f>
        <v>30.09.2023</v>
      </c>
      <c r="P1138" s="18">
        <f>+VLOOKUP(A1138,[1]Datos!A$2:H$2884,7,FALSE)</f>
        <v>1</v>
      </c>
      <c r="Q1138" s="19" t="str">
        <f>+VLOOKUP(A1138,[1]Datos!A$2:H$2884,8,FALSE)</f>
        <v xml:space="preserve">Se mantiene la adjudición de dos licitaciones para la implementación de CCTV con las Uniones Temporales SMART SECURITY 2023 y Seguridad Inteligente EVS 2023. </v>
      </c>
    </row>
    <row r="1139" spans="1:19" ht="45" x14ac:dyDescent="0.25">
      <c r="A1139" s="1" t="str">
        <f t="shared" si="51"/>
        <v>2020003050038Infraestructura tecnológica</v>
      </c>
      <c r="B1139" s="5" t="s">
        <v>1646</v>
      </c>
      <c r="C1139" s="21" t="s">
        <v>1647</v>
      </c>
      <c r="D1139" s="20">
        <v>2020003050038</v>
      </c>
      <c r="E1139" s="5" t="s">
        <v>1670</v>
      </c>
      <c r="F1139" s="5" t="s">
        <v>1671</v>
      </c>
      <c r="G1139" s="5" t="s">
        <v>1680</v>
      </c>
      <c r="H1139" s="1">
        <v>1</v>
      </c>
      <c r="I1139" s="15">
        <f t="shared" si="52"/>
        <v>1</v>
      </c>
      <c r="J1139" s="21" t="s">
        <v>27</v>
      </c>
      <c r="K1139" s="21">
        <v>12</v>
      </c>
      <c r="L1139" s="21" t="s">
        <v>1665</v>
      </c>
      <c r="M1139" s="16">
        <v>1</v>
      </c>
      <c r="N1139" s="17" t="str">
        <f>+VLOOKUP(A1139,[1]Datos!A$2:H$2884,5,FALSE)</f>
        <v>05.01.2023</v>
      </c>
      <c r="O1139" s="17" t="str">
        <f>+VLOOKUP(A1139,[1]Datos!A$2:H$2884,6,FALSE)</f>
        <v>30.09.2023</v>
      </c>
      <c r="P1139" s="18">
        <f>+VLOOKUP(A1139,[1]Datos!A$2:H$2884,7,FALSE)</f>
        <v>1</v>
      </c>
      <c r="Q1139" s="19" t="str">
        <f>+VLOOKUP(A1139,[1]Datos!A$2:H$2884,8,FALSE)</f>
        <v xml:space="preserve">Se mantiene el contrato con VALOR + de gerenciamiento para la implementación de Nodos Subregionales y Nodo Departamental, mantenimiento CCTV municipios y apoyo a la Supervisión </v>
      </c>
    </row>
    <row r="1140" spans="1:19" ht="45" x14ac:dyDescent="0.25">
      <c r="A1140" s="1" t="str">
        <f t="shared" si="51"/>
        <v>2020003050038Dotacion de tecnología</v>
      </c>
      <c r="B1140" s="5" t="s">
        <v>1646</v>
      </c>
      <c r="C1140" s="21" t="s">
        <v>1647</v>
      </c>
      <c r="D1140" s="20">
        <v>2020003050038</v>
      </c>
      <c r="E1140" s="5" t="s">
        <v>1670</v>
      </c>
      <c r="F1140" s="5" t="s">
        <v>1671</v>
      </c>
      <c r="G1140" s="5" t="s">
        <v>1681</v>
      </c>
      <c r="H1140" s="1">
        <v>1</v>
      </c>
      <c r="I1140" s="15">
        <f t="shared" si="52"/>
        <v>4</v>
      </c>
      <c r="J1140" s="21" t="s">
        <v>27</v>
      </c>
      <c r="K1140" s="21">
        <v>12</v>
      </c>
      <c r="L1140" s="21" t="s">
        <v>1022</v>
      </c>
      <c r="M1140" s="16">
        <v>0</v>
      </c>
      <c r="N1140" s="17" t="str">
        <f>+VLOOKUP(A1140,[1]Datos!A$2:H$2884,5,FALSE)</f>
        <v>04.01.2023</v>
      </c>
      <c r="O1140" s="17" t="str">
        <f>+VLOOKUP(A1140,[1]Datos!A$2:H$2884,6,FALSE)</f>
        <v>30.09.2023</v>
      </c>
      <c r="P1140" s="18">
        <f>+VLOOKUP(A1140,[1]Datos!A$2:H$2884,7,FALSE)</f>
        <v>4</v>
      </c>
      <c r="Q1140" s="19" t="str">
        <f>+VLOOKUP(A1140,[1]Datos!A$2:H$2884,8,FALSE)</f>
        <v>Se han entregado equipos especializados a la Policía Nacional - Radio Localizados, Modernización de la Plataforma de Voz; a la Cárcel Yamito, 5 radios; a la UNP, portátiles, impresoras y video proyector.</v>
      </c>
    </row>
    <row r="1141" spans="1:19" ht="45" x14ac:dyDescent="0.25">
      <c r="A1141" s="1" t="str">
        <f t="shared" si="51"/>
        <v>2020003050038Apoyo logístico-técnico-human 2</v>
      </c>
      <c r="B1141" s="5" t="s">
        <v>1646</v>
      </c>
      <c r="C1141" s="21" t="s">
        <v>1647</v>
      </c>
      <c r="D1141" s="20">
        <v>2020003050038</v>
      </c>
      <c r="E1141" s="5" t="s">
        <v>1670</v>
      </c>
      <c r="F1141" s="5" t="s">
        <v>1671</v>
      </c>
      <c r="G1141" s="5" t="s">
        <v>1682</v>
      </c>
      <c r="H1141" s="1">
        <v>1</v>
      </c>
      <c r="I1141" s="15">
        <f t="shared" si="52"/>
        <v>5</v>
      </c>
      <c r="J1141" s="21" t="s">
        <v>27</v>
      </c>
      <c r="K1141" s="21">
        <v>12</v>
      </c>
      <c r="L1141" s="21" t="s">
        <v>784</v>
      </c>
      <c r="M1141" s="16">
        <v>5</v>
      </c>
      <c r="N1141" s="17" t="str">
        <f>+VLOOKUP(A1141,[1]Datos!A$2:H$2884,5,FALSE)</f>
        <v>03.01.2023</v>
      </c>
      <c r="O1141" s="17" t="str">
        <f>+VLOOKUP(A1141,[1]Datos!A$2:H$2884,6,FALSE)</f>
        <v>30.09.2023</v>
      </c>
      <c r="P1141" s="18">
        <f>+VLOOKUP(A1141,[1]Datos!A$2:H$2884,7,FALSE)</f>
        <v>5</v>
      </c>
      <c r="Q1141" s="19" t="str">
        <f>+VLOOKUP(A1141,[1]Datos!A$2:H$2884,8,FALSE)</f>
        <v>Profesionales en el marco del contrato de personal de apoyo a la gestión en la realización de acciones para el fortalecimiento de las capacidades y la presencia de la institucionalidad en el territorio.</v>
      </c>
    </row>
    <row r="1142" spans="1:19" ht="45" x14ac:dyDescent="0.25">
      <c r="A1142" s="1" t="str">
        <f t="shared" si="51"/>
        <v>2020003050038Medios de transmisión</v>
      </c>
      <c r="B1142" s="5" t="s">
        <v>1646</v>
      </c>
      <c r="C1142" s="21" t="s">
        <v>1647</v>
      </c>
      <c r="D1142" s="20">
        <v>2020003050038</v>
      </c>
      <c r="E1142" s="5" t="s">
        <v>1670</v>
      </c>
      <c r="F1142" s="5" t="s">
        <v>1671</v>
      </c>
      <c r="G1142" s="5" t="s">
        <v>1683</v>
      </c>
      <c r="H1142" s="1">
        <v>1</v>
      </c>
      <c r="I1142" s="15" t="s">
        <v>71</v>
      </c>
      <c r="J1142" s="21" t="s">
        <v>27</v>
      </c>
      <c r="K1142" s="21">
        <v>12</v>
      </c>
      <c r="L1142" s="21" t="s">
        <v>72</v>
      </c>
      <c r="M1142" s="16" t="s">
        <v>1264</v>
      </c>
      <c r="N1142" s="17" t="str">
        <f>+VLOOKUP(A1142,[1]Datos!A$2:H$2884,5,FALSE)</f>
        <v>02.01.2023</v>
      </c>
      <c r="O1142" s="17" t="str">
        <f>+VLOOKUP(A1142,[1]Datos!A$2:H$2884,6,FALSE)</f>
        <v>30.09.2023</v>
      </c>
      <c r="P1142" s="18" t="str">
        <f>+VLOOKUP(A1142,[1]Datos!A$2:H$2884,7,FALSE)</f>
        <v>NP</v>
      </c>
      <c r="Q1142" s="19" t="str">
        <f>+VLOOKUP(A1142,[1]Datos!A$2:H$2884,8,FALSE)</f>
        <v xml:space="preserve">No se tiene programado </v>
      </c>
    </row>
    <row r="1143" spans="1:19" ht="45" x14ac:dyDescent="0.25">
      <c r="A1143" s="1" t="str">
        <f t="shared" si="51"/>
        <v>2020003050038Infraestructura Tecnológica 2</v>
      </c>
      <c r="B1143" s="5" t="s">
        <v>1646</v>
      </c>
      <c r="C1143" s="21" t="s">
        <v>1647</v>
      </c>
      <c r="D1143" s="20">
        <v>2020003050038</v>
      </c>
      <c r="E1143" s="5" t="s">
        <v>1670</v>
      </c>
      <c r="F1143" s="5" t="s">
        <v>1671</v>
      </c>
      <c r="G1143" s="5" t="s">
        <v>1684</v>
      </c>
      <c r="H1143" s="1">
        <v>1</v>
      </c>
      <c r="I1143" s="15">
        <f t="shared" ref="I1143:I1151" si="53">+P1143/H1143</f>
        <v>1</v>
      </c>
      <c r="J1143" s="21" t="s">
        <v>27</v>
      </c>
      <c r="K1143" s="21">
        <v>12</v>
      </c>
      <c r="L1143" s="21" t="s">
        <v>28</v>
      </c>
      <c r="M1143" s="16">
        <v>1</v>
      </c>
      <c r="N1143" s="17" t="str">
        <f>+VLOOKUP(A1143,[1]Datos!A$2:H$2884,5,FALSE)</f>
        <v>01.01.2023</v>
      </c>
      <c r="O1143" s="17" t="str">
        <f>+VLOOKUP(A1143,[1]Datos!A$2:H$2884,6,FALSE)</f>
        <v>30.09.2023</v>
      </c>
      <c r="P1143" s="18">
        <f>+VLOOKUP(A1143,[1]Datos!A$2:H$2884,7,FALSE)</f>
        <v>1</v>
      </c>
      <c r="Q1143" s="19" t="str">
        <f>+VLOOKUP(A1143,[1]Datos!A$2:H$2884,8,FALSE)</f>
        <v xml:space="preserve">Se mantiene el contrato con VALOR + de gerenciamiento para la implementación de Nodos Subregionales y Nodo Departamental, mantenimiento CCTV municipios y apoyo a la Supervisión </v>
      </c>
    </row>
    <row r="1144" spans="1:19" ht="105" x14ac:dyDescent="0.25">
      <c r="A1144" s="1" t="str">
        <f t="shared" si="51"/>
        <v>2020003050054Apoyo Logístico-Técnico-Humano</v>
      </c>
      <c r="B1144" s="5" t="s">
        <v>1646</v>
      </c>
      <c r="C1144" s="21" t="s">
        <v>1685</v>
      </c>
      <c r="D1144" s="20">
        <v>2020003050054</v>
      </c>
      <c r="E1144" s="5" t="s">
        <v>1686</v>
      </c>
      <c r="F1144" s="5" t="s">
        <v>1687</v>
      </c>
      <c r="G1144" s="5" t="s">
        <v>1688</v>
      </c>
      <c r="H1144" s="1">
        <v>1</v>
      </c>
      <c r="I1144" s="15">
        <f t="shared" si="53"/>
        <v>1</v>
      </c>
      <c r="J1144" s="21" t="s">
        <v>27</v>
      </c>
      <c r="K1144" s="21">
        <v>12</v>
      </c>
      <c r="L1144" s="21" t="s">
        <v>1677</v>
      </c>
      <c r="M1144" s="16">
        <v>1</v>
      </c>
      <c r="N1144" s="17" t="str">
        <f>+VLOOKUP(A1144,[1]Datos!A$2:H$2884,5,FALSE)</f>
        <v>08.01.2023</v>
      </c>
      <c r="O1144" s="17" t="str">
        <f>+VLOOKUP(A1144,[1]Datos!A$2:H$2884,6,FALSE)</f>
        <v>30.09.2023</v>
      </c>
      <c r="P1144" s="18">
        <f>+VLOOKUP(A1144,[1]Datos!A$2:H$2884,7,FALSE)</f>
        <v>1</v>
      </c>
      <c r="Q1144" s="19" t="str">
        <f>+VLOOKUP(A1144,[1]Datos!A$2:H$2884,8,FALSE)</f>
        <v>Contrato de personal de apoyo a la gestión en la realización de acciones para el fortalecimiento de las capacidades y la presencia de la institucionalidad en el territorio.</v>
      </c>
      <c r="R1144" s="36">
        <v>11658356417</v>
      </c>
      <c r="S1144" s="36">
        <v>4011775727</v>
      </c>
    </row>
    <row r="1145" spans="1:19" ht="105" x14ac:dyDescent="0.25">
      <c r="A1145" s="1" t="str">
        <f t="shared" si="51"/>
        <v>2020003050054Auditorias en Seguridad</v>
      </c>
      <c r="B1145" s="5" t="s">
        <v>1646</v>
      </c>
      <c r="C1145" s="21" t="s">
        <v>1685</v>
      </c>
      <c r="D1145" s="20">
        <v>2020003050054</v>
      </c>
      <c r="E1145" s="5" t="s">
        <v>1686</v>
      </c>
      <c r="F1145" s="5" t="s">
        <v>1687</v>
      </c>
      <c r="G1145" s="5" t="s">
        <v>1689</v>
      </c>
      <c r="H1145" s="1">
        <v>1</v>
      </c>
      <c r="I1145" s="15">
        <f t="shared" si="53"/>
        <v>9</v>
      </c>
      <c r="J1145" s="21" t="s">
        <v>27</v>
      </c>
      <c r="K1145" s="21">
        <v>12</v>
      </c>
      <c r="L1145" s="21" t="s">
        <v>1678</v>
      </c>
      <c r="M1145" s="16">
        <v>9</v>
      </c>
      <c r="N1145" s="17" t="str">
        <f>+VLOOKUP(A1145,[1]Datos!A$2:H$2884,5,FALSE)</f>
        <v>07.01.2023</v>
      </c>
      <c r="O1145" s="17" t="str">
        <f>+VLOOKUP(A1145,[1]Datos!A$2:H$2884,6,FALSE)</f>
        <v>30.09.2023</v>
      </c>
      <c r="P1145" s="18">
        <f>+VLOOKUP(A1145,[1]Datos!A$2:H$2884,7,FALSE)</f>
        <v>9</v>
      </c>
      <c r="Q1145" s="19">
        <f>+VLOOKUP(A1145,[1]Datos!A$2:H$2884,8,FALSE)</f>
        <v>0</v>
      </c>
    </row>
    <row r="1146" spans="1:19" ht="105" x14ac:dyDescent="0.25">
      <c r="A1146" s="1" t="str">
        <f t="shared" si="51"/>
        <v>2020003050054S. Comunicación y difusión</v>
      </c>
      <c r="B1146" s="5" t="s">
        <v>1646</v>
      </c>
      <c r="C1146" s="21" t="s">
        <v>1685</v>
      </c>
      <c r="D1146" s="20">
        <v>2020003050054</v>
      </c>
      <c r="E1146" s="5" t="s">
        <v>1686</v>
      </c>
      <c r="F1146" s="5" t="s">
        <v>1687</v>
      </c>
      <c r="G1146" s="5" t="s">
        <v>1690</v>
      </c>
      <c r="H1146" s="1">
        <v>1</v>
      </c>
      <c r="I1146" s="15">
        <f t="shared" si="53"/>
        <v>4</v>
      </c>
      <c r="J1146" s="21" t="s">
        <v>27</v>
      </c>
      <c r="K1146" s="21">
        <v>12</v>
      </c>
      <c r="L1146" s="21" t="s">
        <v>1663</v>
      </c>
      <c r="M1146" s="16">
        <v>3</v>
      </c>
      <c r="N1146" s="17" t="str">
        <f>+VLOOKUP(A1146,[1]Datos!A$2:H$2884,5,FALSE)</f>
        <v>06.01.2023</v>
      </c>
      <c r="O1146" s="17" t="str">
        <f>+VLOOKUP(A1146,[1]Datos!A$2:H$2884,6,FALSE)</f>
        <v>30.09.2023</v>
      </c>
      <c r="P1146" s="18">
        <f>+VLOOKUP(A1146,[1]Datos!A$2:H$2884,7,FALSE)</f>
        <v>4</v>
      </c>
      <c r="Q1146" s="19" t="str">
        <f>+VLOOKUP(A1146,[1]Datos!A$2:H$2884,8,FALSE)</f>
        <v>Campañas como: Antioquia Territorio Seguro, UNIDOS Nos Cuidamos, UNIDOS por La Seguridad y Plan Cosecha Cafetera</v>
      </c>
    </row>
    <row r="1147" spans="1:19" ht="105" x14ac:dyDescent="0.25">
      <c r="A1147" s="1" t="str">
        <f t="shared" si="51"/>
        <v>2020003050054Jornadas de Unidad Móvil</v>
      </c>
      <c r="B1147" s="5" t="s">
        <v>1646</v>
      </c>
      <c r="C1147" s="21" t="s">
        <v>1685</v>
      </c>
      <c r="D1147" s="20">
        <v>2020003050054</v>
      </c>
      <c r="E1147" s="5" t="s">
        <v>1686</v>
      </c>
      <c r="F1147" s="5" t="s">
        <v>1687</v>
      </c>
      <c r="G1147" s="5" t="s">
        <v>1691</v>
      </c>
      <c r="H1147" s="1">
        <v>1</v>
      </c>
      <c r="I1147" s="15">
        <f t="shared" si="53"/>
        <v>64</v>
      </c>
      <c r="J1147" s="21" t="s">
        <v>27</v>
      </c>
      <c r="K1147" s="21">
        <v>12</v>
      </c>
      <c r="L1147" s="21" t="s">
        <v>1665</v>
      </c>
      <c r="M1147" s="16">
        <v>30</v>
      </c>
      <c r="N1147" s="17" t="str">
        <f>+VLOOKUP(A1147,[1]Datos!A$2:H$2884,5,FALSE)</f>
        <v>05.01.2023</v>
      </c>
      <c r="O1147" s="17" t="str">
        <f>+VLOOKUP(A1147,[1]Datos!A$2:H$2884,6,FALSE)</f>
        <v>30.09.2023</v>
      </c>
      <c r="P1147" s="18">
        <f>+VLOOKUP(A1147,[1]Datos!A$2:H$2884,7,FALSE)</f>
        <v>64</v>
      </c>
      <c r="Q1147" s="19" t="str">
        <f>+VLOOKUP(A1147,[1]Datos!A$2:H$2884,8,FALSE)</f>
        <v>Jornadas en diferentes municipios del territorio Antioqueño</v>
      </c>
    </row>
    <row r="1148" spans="1:19" ht="105" x14ac:dyDescent="0.25">
      <c r="A1148" s="1" t="str">
        <f t="shared" si="51"/>
        <v>2020003050054Estrategias contra vinculación</v>
      </c>
      <c r="B1148" s="5" t="s">
        <v>1646</v>
      </c>
      <c r="C1148" s="21" t="s">
        <v>1685</v>
      </c>
      <c r="D1148" s="20">
        <v>2020003050054</v>
      </c>
      <c r="E1148" s="5" t="s">
        <v>1686</v>
      </c>
      <c r="F1148" s="5" t="s">
        <v>1687</v>
      </c>
      <c r="G1148" s="5" t="s">
        <v>1692</v>
      </c>
      <c r="H1148" s="1">
        <v>1</v>
      </c>
      <c r="I1148" s="15">
        <f t="shared" si="53"/>
        <v>1</v>
      </c>
      <c r="J1148" s="21" t="s">
        <v>27</v>
      </c>
      <c r="K1148" s="21">
        <v>12</v>
      </c>
      <c r="L1148" s="21" t="s">
        <v>1022</v>
      </c>
      <c r="M1148" s="16">
        <v>0</v>
      </c>
      <c r="N1148" s="17" t="str">
        <f>+VLOOKUP(A1148,[1]Datos!A$2:H$2884,5,FALSE)</f>
        <v>04.01.2023</v>
      </c>
      <c r="O1148" s="17" t="str">
        <f>+VLOOKUP(A1148,[1]Datos!A$2:H$2884,6,FALSE)</f>
        <v>30.09.2023</v>
      </c>
      <c r="P1148" s="18">
        <f>+VLOOKUP(A1148,[1]Datos!A$2:H$2884,7,FALSE)</f>
        <v>1</v>
      </c>
      <c r="Q1148" s="19" t="str">
        <f>+VLOOKUP(A1148,[1]Datos!A$2:H$2884,8,FALSE)</f>
        <v>Está en ejecución: Definción de rutas de protección ante la violencia homicida de adolescentes y jóvenes, en convenio con la Fundación Casa de las Estrategias</v>
      </c>
    </row>
    <row r="1149" spans="1:19" ht="105" x14ac:dyDescent="0.25">
      <c r="A1149" s="1" t="str">
        <f t="shared" si="51"/>
        <v>2020003050054Apoyo Logístico, Técnico y Huma</v>
      </c>
      <c r="B1149" s="5" t="s">
        <v>1646</v>
      </c>
      <c r="C1149" s="21" t="s">
        <v>1685</v>
      </c>
      <c r="D1149" s="20">
        <v>2020003050054</v>
      </c>
      <c r="E1149" s="5" t="s">
        <v>1686</v>
      </c>
      <c r="F1149" s="5" t="s">
        <v>1687</v>
      </c>
      <c r="G1149" s="5" t="s">
        <v>1693</v>
      </c>
      <c r="H1149" s="1">
        <v>1</v>
      </c>
      <c r="I1149" s="15">
        <f t="shared" si="53"/>
        <v>1</v>
      </c>
      <c r="J1149" s="21" t="s">
        <v>27</v>
      </c>
      <c r="K1149" s="21">
        <v>12</v>
      </c>
      <c r="L1149" s="21" t="s">
        <v>784</v>
      </c>
      <c r="M1149" s="16">
        <v>1</v>
      </c>
      <c r="N1149" s="17" t="str">
        <f>+VLOOKUP(A1149,[1]Datos!A$2:H$2884,5,FALSE)</f>
        <v>03.01.2023</v>
      </c>
      <c r="O1149" s="17" t="str">
        <f>+VLOOKUP(A1149,[1]Datos!A$2:H$2884,6,FALSE)</f>
        <v>30.09.2023</v>
      </c>
      <c r="P1149" s="18">
        <f>+VLOOKUP(A1149,[1]Datos!A$2:H$2884,7,FALSE)</f>
        <v>1</v>
      </c>
      <c r="Q1149" s="19" t="str">
        <f>+VLOOKUP(A1149,[1]Datos!A$2:H$2884,8,FALSE)</f>
        <v>Se mantiene contrato de personal de apoyo a la gestión en la realización de acciones para el fortalecimiento de las capacidades y la presencia de la institucionalidad en el territorio.</v>
      </c>
    </row>
    <row r="1150" spans="1:19" ht="105" x14ac:dyDescent="0.25">
      <c r="A1150" s="1" t="str">
        <f t="shared" si="51"/>
        <v>2020003050054Intervenciones Integrales</v>
      </c>
      <c r="B1150" s="5" t="s">
        <v>1646</v>
      </c>
      <c r="C1150" s="21" t="s">
        <v>1685</v>
      </c>
      <c r="D1150" s="20">
        <v>2020003050054</v>
      </c>
      <c r="E1150" s="5" t="s">
        <v>1686</v>
      </c>
      <c r="F1150" s="5" t="s">
        <v>1687</v>
      </c>
      <c r="G1150" s="5" t="s">
        <v>1694</v>
      </c>
      <c r="H1150" s="1">
        <v>1</v>
      </c>
      <c r="I1150" s="15">
        <f t="shared" si="53"/>
        <v>15</v>
      </c>
      <c r="J1150" s="21" t="s">
        <v>27</v>
      </c>
      <c r="K1150" s="21">
        <v>12</v>
      </c>
      <c r="L1150" s="21" t="s">
        <v>72</v>
      </c>
      <c r="M1150" s="16">
        <v>6</v>
      </c>
      <c r="N1150" s="17" t="str">
        <f>+VLOOKUP(A1150,[1]Datos!A$2:H$2884,5,FALSE)</f>
        <v>02.01.2023</v>
      </c>
      <c r="O1150" s="17" t="str">
        <f>+VLOOKUP(A1150,[1]Datos!A$2:H$2884,6,FALSE)</f>
        <v>30.09.2023</v>
      </c>
      <c r="P1150" s="18">
        <f>+VLOOKUP(A1150,[1]Datos!A$2:H$2884,7,FALSE)</f>
        <v>15</v>
      </c>
      <c r="Q1150" s="19">
        <f>+VLOOKUP(A1150,[1]Datos!A$2:H$2884,8,FALSE)</f>
        <v>0</v>
      </c>
    </row>
    <row r="1151" spans="1:19" ht="105" x14ac:dyDescent="0.25">
      <c r="A1151" s="1" t="str">
        <f t="shared" si="51"/>
        <v>2020003050054Acompañamiento en los PISCC</v>
      </c>
      <c r="B1151" s="5" t="s">
        <v>1646</v>
      </c>
      <c r="C1151" s="21" t="s">
        <v>1685</v>
      </c>
      <c r="D1151" s="20">
        <v>2020003050054</v>
      </c>
      <c r="E1151" s="5" t="s">
        <v>1686</v>
      </c>
      <c r="F1151" s="5" t="s">
        <v>1687</v>
      </c>
      <c r="G1151" s="5" t="s">
        <v>1695</v>
      </c>
      <c r="H1151" s="1">
        <v>1</v>
      </c>
      <c r="I1151" s="15">
        <f t="shared" si="53"/>
        <v>1</v>
      </c>
      <c r="J1151" s="21" t="s">
        <v>27</v>
      </c>
      <c r="K1151" s="21">
        <v>12</v>
      </c>
      <c r="L1151" s="21" t="s">
        <v>28</v>
      </c>
      <c r="M1151" s="16">
        <v>1</v>
      </c>
      <c r="N1151" s="17" t="str">
        <f>+VLOOKUP(A1151,[1]Datos!A$2:H$2884,5,FALSE)</f>
        <v>01.01.2023</v>
      </c>
      <c r="O1151" s="17" t="str">
        <f>+VLOOKUP(A1151,[1]Datos!A$2:H$2884,6,FALSE)</f>
        <v>30.09.2023</v>
      </c>
      <c r="P1151" s="18">
        <f>+VLOOKUP(A1151,[1]Datos!A$2:H$2884,7,FALSE)</f>
        <v>1</v>
      </c>
      <c r="Q1151" s="19" t="str">
        <f>+VLOOKUP(A1151,[1]Datos!A$2:H$2884,8,FALSE)</f>
        <v>Se realiza acompañamiento a la construcción del Plan de Acción del PISCC Departamental, con las Mesas de Gobernanza</v>
      </c>
    </row>
    <row r="1152" spans="1:19" ht="105" x14ac:dyDescent="0.25">
      <c r="A1152" s="1" t="str">
        <f t="shared" si="51"/>
        <v>2020003050054Transporte</v>
      </c>
      <c r="B1152" s="1" t="s">
        <v>1646</v>
      </c>
      <c r="C1152" s="21" t="s">
        <v>1685</v>
      </c>
      <c r="D1152" s="20">
        <v>2020003050054</v>
      </c>
      <c r="E1152" s="5" t="s">
        <v>1686</v>
      </c>
      <c r="F1152" s="1" t="s">
        <v>1687</v>
      </c>
      <c r="G1152" s="16" t="s">
        <v>1050</v>
      </c>
      <c r="H1152" s="1">
        <v>100</v>
      </c>
      <c r="I1152" s="15" t="s">
        <v>71</v>
      </c>
      <c r="J1152" s="1" t="s">
        <v>27</v>
      </c>
      <c r="K1152" s="1">
        <v>12</v>
      </c>
      <c r="L1152" s="1" t="s">
        <v>28</v>
      </c>
      <c r="M1152" s="16" t="s">
        <v>1264</v>
      </c>
      <c r="N1152" s="17" t="str">
        <f>+VLOOKUP(A1152,[1]Datos!A$2:H$2884,5,FALSE)</f>
        <v>01.01.2023</v>
      </c>
      <c r="O1152" s="17" t="str">
        <f>+VLOOKUP(A1152,[1]Datos!A$2:H$2884,6,FALSE)</f>
        <v>30.09.2023</v>
      </c>
      <c r="P1152" s="18" t="str">
        <f>+VLOOKUP(A1152,[1]Datos!A$2:H$2884,7,FALSE)</f>
        <v>NP</v>
      </c>
      <c r="Q1152" s="19">
        <f>+VLOOKUP(A1152,[1]Datos!A$2:H$2884,8,FALSE)</f>
        <v>0</v>
      </c>
    </row>
    <row r="1153" spans="1:19" ht="90" x14ac:dyDescent="0.25">
      <c r="A1153" s="1" t="str">
        <f t="shared" si="51"/>
        <v>2020003050059Asist plan de preve/prot líder</v>
      </c>
      <c r="B1153" s="5" t="s">
        <v>1646</v>
      </c>
      <c r="C1153" s="21" t="s">
        <v>1696</v>
      </c>
      <c r="D1153" s="20">
        <v>2020003050059</v>
      </c>
      <c r="E1153" s="5" t="s">
        <v>1697</v>
      </c>
      <c r="F1153" s="5" t="s">
        <v>1698</v>
      </c>
      <c r="G1153" s="5" t="s">
        <v>1699</v>
      </c>
      <c r="H1153" s="1">
        <v>20</v>
      </c>
      <c r="I1153" s="15">
        <f t="shared" ref="I1153:I1173" si="54">+P1153/H1153</f>
        <v>0</v>
      </c>
      <c r="J1153" s="21" t="s">
        <v>105</v>
      </c>
      <c r="K1153" s="21">
        <v>10</v>
      </c>
      <c r="L1153" s="21" t="s">
        <v>460</v>
      </c>
      <c r="M1153" s="16">
        <v>0</v>
      </c>
      <c r="N1153" s="17">
        <f>+VLOOKUP(A1153,[1]Datos!A$2:H$2884,5,FALSE)</f>
        <v>0</v>
      </c>
      <c r="O1153" s="17">
        <f>+VLOOKUP(A1153,[1]Datos!A$2:H$2884,6,FALSE)</f>
        <v>0</v>
      </c>
      <c r="P1153" s="18">
        <f>+VLOOKUP(A1153,[1]Datos!A$2:H$2884,7,FALSE)</f>
        <v>0</v>
      </c>
      <c r="Q1153" s="19"/>
      <c r="R1153" s="36">
        <v>1430000000</v>
      </c>
      <c r="S1153" s="36">
        <v>1003967633</v>
      </c>
    </row>
    <row r="1154" spans="1:19" ht="90" x14ac:dyDescent="0.25">
      <c r="A1154" s="1" t="str">
        <f t="shared" si="51"/>
        <v>2020003050059Líderes y defensor DDHH acompañado Medid</v>
      </c>
      <c r="B1154" s="5" t="s">
        <v>1646</v>
      </c>
      <c r="C1154" s="21" t="s">
        <v>1696</v>
      </c>
      <c r="D1154" s="20">
        <v>2020003050059</v>
      </c>
      <c r="E1154" s="5" t="s">
        <v>1697</v>
      </c>
      <c r="F1154" s="5" t="s">
        <v>1698</v>
      </c>
      <c r="G1154" s="5" t="s">
        <v>1700</v>
      </c>
      <c r="H1154" s="1">
        <v>20</v>
      </c>
      <c r="I1154" s="15">
        <f t="shared" si="54"/>
        <v>0</v>
      </c>
      <c r="J1154" s="21" t="s">
        <v>27</v>
      </c>
      <c r="K1154" s="21">
        <v>10</v>
      </c>
      <c r="L1154" s="21" t="s">
        <v>460</v>
      </c>
      <c r="M1154" s="16">
        <v>0</v>
      </c>
      <c r="N1154" s="17">
        <f>+VLOOKUP(A1154,[1]Datos!A$2:H$2884,5,FALSE)</f>
        <v>0</v>
      </c>
      <c r="O1154" s="17">
        <f>+VLOOKUP(A1154,[1]Datos!A$2:H$2884,6,FALSE)</f>
        <v>0</v>
      </c>
      <c r="P1154" s="18">
        <f>+VLOOKUP(A1154,[1]Datos!A$2:H$2884,7,FALSE)</f>
        <v>0</v>
      </c>
      <c r="Q1154" s="19"/>
    </row>
    <row r="1155" spans="1:19" ht="75" x14ac:dyDescent="0.25">
      <c r="A1155" s="1" t="str">
        <f t="shared" si="51"/>
        <v>2020003050069Asesoría o asistencias técnicas</v>
      </c>
      <c r="B1155" s="5" t="s">
        <v>1646</v>
      </c>
      <c r="C1155" s="21" t="s">
        <v>1685</v>
      </c>
      <c r="D1155" s="20">
        <v>2020003050069</v>
      </c>
      <c r="E1155" s="5" t="s">
        <v>1701</v>
      </c>
      <c r="F1155" s="5" t="s">
        <v>1702</v>
      </c>
      <c r="G1155" s="5" t="s">
        <v>1703</v>
      </c>
      <c r="H1155" s="1">
        <v>30</v>
      </c>
      <c r="I1155" s="15">
        <f t="shared" si="54"/>
        <v>2.5</v>
      </c>
      <c r="J1155" s="21" t="s">
        <v>27</v>
      </c>
      <c r="K1155" s="21">
        <v>12</v>
      </c>
      <c r="L1155" s="21" t="s">
        <v>72</v>
      </c>
      <c r="M1155" s="16">
        <v>3</v>
      </c>
      <c r="N1155" s="17" t="str">
        <f>+VLOOKUP(A1155,[1]Datos!A$2:H$2884,5,FALSE)</f>
        <v>02.01.2023</v>
      </c>
      <c r="O1155" s="17" t="str">
        <f>+VLOOKUP(A1155,[1]Datos!A$2:H$2884,6,FALSE)</f>
        <v>30.09.2023</v>
      </c>
      <c r="P1155" s="18">
        <f>+VLOOKUP(A1155,[1]Datos!A$2:H$2884,7,FALSE)</f>
        <v>75</v>
      </c>
      <c r="Q1155" s="19" t="str">
        <f>+VLOOKUP(A1155,[1]Datos!A$2:H$2884,8,FALSE)</f>
        <v xml:space="preserve">Fortalecimiento del Sistema de Responsabilidad Penal para Adolescente en departamento de Antioquia </v>
      </c>
      <c r="R1155" s="36">
        <v>1249680000</v>
      </c>
      <c r="S1155" s="36">
        <v>1107959240</v>
      </c>
    </row>
    <row r="1156" spans="1:19" ht="75" x14ac:dyDescent="0.25">
      <c r="A1156" s="1" t="str">
        <f t="shared" si="51"/>
        <v>2020003050069JÓVENES ATENDIDOS PROGR POSEGRESO</v>
      </c>
      <c r="B1156" s="5" t="s">
        <v>1646</v>
      </c>
      <c r="C1156" s="21" t="s">
        <v>1685</v>
      </c>
      <c r="D1156" s="20">
        <v>2020003050069</v>
      </c>
      <c r="E1156" s="5" t="s">
        <v>1701</v>
      </c>
      <c r="F1156" s="5" t="s">
        <v>1702</v>
      </c>
      <c r="G1156" s="5" t="s">
        <v>1704</v>
      </c>
      <c r="H1156" s="1">
        <v>90</v>
      </c>
      <c r="I1156" s="15">
        <f t="shared" si="54"/>
        <v>0</v>
      </c>
      <c r="J1156" s="21" t="s">
        <v>27</v>
      </c>
      <c r="K1156" s="21">
        <v>12</v>
      </c>
      <c r="L1156" s="21" t="s">
        <v>72</v>
      </c>
      <c r="M1156" s="16">
        <v>0</v>
      </c>
      <c r="N1156" s="17" t="str">
        <f>+VLOOKUP(A1156,[1]Datos!A$2:H$2884,5,FALSE)</f>
        <v>02.01.2023</v>
      </c>
      <c r="O1156" s="17" t="str">
        <f>+VLOOKUP(A1156,[1]Datos!A$2:H$2884,6,FALSE)</f>
        <v>30.09.2023</v>
      </c>
      <c r="P1156" s="18">
        <f>+VLOOKUP(A1156,[1]Datos!A$2:H$2884,7,FALSE)</f>
        <v>0</v>
      </c>
      <c r="Q1156" s="19" t="str">
        <f>+VLOOKUP(A1156,[1]Datos!A$2:H$2884,8,FALSE)</f>
        <v>No se han realizado acciones de atención a jóvenes postegreso. Es importante señalar que se encuentra por encima de la meta del cuatrienio</v>
      </c>
    </row>
    <row r="1157" spans="1:19" ht="60" x14ac:dyDescent="0.25">
      <c r="A1157" s="1" t="str">
        <f t="shared" si="51"/>
        <v>2020003050097Centros Carcelarios Mples dotados</v>
      </c>
      <c r="B1157" s="5" t="s">
        <v>1646</v>
      </c>
      <c r="C1157" s="21" t="s">
        <v>1685</v>
      </c>
      <c r="D1157" s="20">
        <v>2020003050097</v>
      </c>
      <c r="E1157" s="5" t="s">
        <v>1705</v>
      </c>
      <c r="F1157" s="5" t="s">
        <v>1706</v>
      </c>
      <c r="G1157" s="5" t="s">
        <v>1707</v>
      </c>
      <c r="H1157" s="1">
        <v>2</v>
      </c>
      <c r="I1157" s="15">
        <f t="shared" si="54"/>
        <v>6</v>
      </c>
      <c r="J1157" s="21" t="s">
        <v>27</v>
      </c>
      <c r="K1157" s="21">
        <v>10</v>
      </c>
      <c r="L1157" s="21" t="s">
        <v>460</v>
      </c>
      <c r="M1157" s="16">
        <v>12</v>
      </c>
      <c r="N1157" s="17" t="str">
        <f>+VLOOKUP(A1157,[1]Datos!A$2:H$2884,5,FALSE)</f>
        <v>01.01.2023</v>
      </c>
      <c r="O1157" s="17" t="str">
        <f>+VLOOKUP(A1157,[1]Datos!A$2:H$2884,6,FALSE)</f>
        <v>30.09.2023</v>
      </c>
      <c r="P1157" s="18">
        <f>+VLOOKUP(A1157,[1]Datos!A$2:H$2884,7,FALSE)</f>
        <v>12</v>
      </c>
      <c r="Q1157" s="19">
        <f>+VLOOKUP(A1157,[1]Datos!A$2:H$2884,8,FALSE)</f>
        <v>0</v>
      </c>
      <c r="R1157" s="36">
        <v>9833100000</v>
      </c>
      <c r="S1157" s="36">
        <v>0</v>
      </c>
    </row>
    <row r="1158" spans="1:19" ht="45" x14ac:dyDescent="0.25">
      <c r="A1158" s="1" t="str">
        <f t="shared" si="51"/>
        <v>2021003050051Estudios y Diseños</v>
      </c>
      <c r="B1158" s="5" t="s">
        <v>1646</v>
      </c>
      <c r="C1158" s="21" t="s">
        <v>1685</v>
      </c>
      <c r="D1158" s="20">
        <v>2021003050051</v>
      </c>
      <c r="E1158" s="5" t="s">
        <v>1708</v>
      </c>
      <c r="F1158" s="5" t="s">
        <v>1709</v>
      </c>
      <c r="G1158" s="5" t="s">
        <v>1710</v>
      </c>
      <c r="H1158" s="1">
        <v>1</v>
      </c>
      <c r="I1158" s="15">
        <f t="shared" si="54"/>
        <v>1</v>
      </c>
      <c r="J1158" s="5" t="s">
        <v>27</v>
      </c>
      <c r="K1158" s="5">
        <v>12</v>
      </c>
      <c r="L1158" s="5"/>
      <c r="M1158" s="16">
        <v>0</v>
      </c>
      <c r="N1158" s="17" t="str">
        <f>+VLOOKUP(A1158,[1]Datos!A$2:H$2884,5,FALSE)</f>
        <v>01.01.2023</v>
      </c>
      <c r="O1158" s="17" t="str">
        <f>+VLOOKUP(A1158,[1]Datos!A$2:H$2884,6,FALSE)</f>
        <v>30.09.2023</v>
      </c>
      <c r="P1158" s="18">
        <f>+VLOOKUP(A1158,[1]Datos!A$2:H$2884,7,FALSE)</f>
        <v>1</v>
      </c>
      <c r="Q1158" s="19" t="str">
        <f>+VLOOKUP(A1158,[1]Datos!A$2:H$2884,8,FALSE)</f>
        <v>Se firmó contrato con RENTAN para la ejecución de proyectos de obras de estudios y diseños</v>
      </c>
      <c r="R1158" s="36">
        <v>73350000</v>
      </c>
      <c r="S1158" s="36">
        <v>0</v>
      </c>
    </row>
    <row r="1159" spans="1:19" ht="105" x14ac:dyDescent="0.25">
      <c r="A1159" s="1" t="str">
        <f t="shared" ref="A1159:A1222" si="55">+CONCATENATE(D1159,G1159)</f>
        <v>2022003050015Capacitaciones Inspecci Policía</v>
      </c>
      <c r="B1159" s="5" t="s">
        <v>1646</v>
      </c>
      <c r="C1159" s="21" t="s">
        <v>1685</v>
      </c>
      <c r="D1159" s="20">
        <v>2022003050015</v>
      </c>
      <c r="E1159" s="5" t="s">
        <v>1711</v>
      </c>
      <c r="F1159" s="24" t="s">
        <v>1712</v>
      </c>
      <c r="G1159" s="5" t="s">
        <v>1713</v>
      </c>
      <c r="H1159" s="1">
        <v>24</v>
      </c>
      <c r="I1159" s="15">
        <f t="shared" si="54"/>
        <v>0.16666666666666666</v>
      </c>
      <c r="J1159" s="5" t="s">
        <v>105</v>
      </c>
      <c r="K1159" s="5">
        <v>12</v>
      </c>
      <c r="L1159" s="5"/>
      <c r="M1159" s="16">
        <v>2.4</v>
      </c>
      <c r="N1159" s="17" t="str">
        <f>+VLOOKUP(A1159,[1]Datos!A$2:H$2884,5,FALSE)</f>
        <v>01.01.2023</v>
      </c>
      <c r="O1159" s="17" t="str">
        <f>+VLOOKUP(A1159,[1]Datos!A$2:H$2884,6,FALSE)</f>
        <v>30.09.2023</v>
      </c>
      <c r="P1159" s="18">
        <f>+VLOOKUP(A1159,[1]Datos!A$2:H$2884,7,FALSE)</f>
        <v>4</v>
      </c>
      <c r="Q1159" s="19">
        <f>+VLOOKUP(A1159,[1]Datos!A$2:H$2884,8,FALSE)</f>
        <v>0</v>
      </c>
      <c r="R1159" s="36">
        <v>240870000</v>
      </c>
      <c r="S1159" s="36">
        <v>134754733</v>
      </c>
    </row>
    <row r="1160" spans="1:19" ht="105" x14ac:dyDescent="0.25">
      <c r="A1160" s="1" t="str">
        <f t="shared" si="55"/>
        <v>2022003050015Capacitaciones Comisarias Flia</v>
      </c>
      <c r="B1160" s="5" t="s">
        <v>1646</v>
      </c>
      <c r="C1160" s="21" t="s">
        <v>1685</v>
      </c>
      <c r="D1160" s="20">
        <v>2022003050015</v>
      </c>
      <c r="E1160" s="5" t="s">
        <v>1711</v>
      </c>
      <c r="F1160" s="24" t="s">
        <v>1712</v>
      </c>
      <c r="G1160" s="5" t="s">
        <v>1714</v>
      </c>
      <c r="H1160" s="1">
        <v>9</v>
      </c>
      <c r="I1160" s="15">
        <f t="shared" si="54"/>
        <v>0.26666666666666666</v>
      </c>
      <c r="J1160" s="5" t="s">
        <v>105</v>
      </c>
      <c r="K1160" s="5">
        <v>12</v>
      </c>
      <c r="L1160" s="5"/>
      <c r="M1160" s="16">
        <v>1.6</v>
      </c>
      <c r="N1160" s="17" t="str">
        <f>+VLOOKUP(A1160,[1]Datos!A$2:H$2884,5,FALSE)</f>
        <v>01.01.2023</v>
      </c>
      <c r="O1160" s="17" t="str">
        <f>+VLOOKUP(A1160,[1]Datos!A$2:H$2884,6,FALSE)</f>
        <v>30.09.2023</v>
      </c>
      <c r="P1160" s="18">
        <f>+VLOOKUP(A1160,[1]Datos!A$2:H$2884,7,FALSE)</f>
        <v>2.4</v>
      </c>
      <c r="Q1160" s="19">
        <f>+VLOOKUP(A1160,[1]Datos!A$2:H$2884,8,FALSE)</f>
        <v>0</v>
      </c>
    </row>
    <row r="1161" spans="1:19" ht="105" x14ac:dyDescent="0.25">
      <c r="A1161" s="1" t="str">
        <f t="shared" si="55"/>
        <v>2022003050015Mpios implementados Caja herra/tas</v>
      </c>
      <c r="B1161" s="5" t="s">
        <v>1646</v>
      </c>
      <c r="C1161" s="21" t="s">
        <v>1685</v>
      </c>
      <c r="D1161" s="20">
        <v>2022003050015</v>
      </c>
      <c r="E1161" s="5" t="s">
        <v>1711</v>
      </c>
      <c r="F1161" s="24" t="s">
        <v>1712</v>
      </c>
      <c r="G1161" s="5" t="s">
        <v>1715</v>
      </c>
      <c r="H1161" s="1">
        <v>12</v>
      </c>
      <c r="I1161" s="15">
        <f t="shared" si="54"/>
        <v>0.26666666666666666</v>
      </c>
      <c r="J1161" s="5" t="s">
        <v>105</v>
      </c>
      <c r="K1161" s="5">
        <v>12</v>
      </c>
      <c r="L1161" s="5"/>
      <c r="M1161" s="16">
        <v>3.2</v>
      </c>
      <c r="N1161" s="17" t="str">
        <f>+VLOOKUP(A1161,[1]Datos!A$2:H$2884,5,FALSE)</f>
        <v>01.01.2023</v>
      </c>
      <c r="O1161" s="17" t="str">
        <f>+VLOOKUP(A1161,[1]Datos!A$2:H$2884,6,FALSE)</f>
        <v>30.09.2023</v>
      </c>
      <c r="P1161" s="18">
        <f>+VLOOKUP(A1161,[1]Datos!A$2:H$2884,7,FALSE)</f>
        <v>3.2</v>
      </c>
      <c r="Q1161" s="19">
        <f>+VLOOKUP(A1161,[1]Datos!A$2:H$2884,8,FALSE)</f>
        <v>0</v>
      </c>
    </row>
    <row r="1162" spans="1:19" ht="60" x14ac:dyDescent="0.25">
      <c r="A1162" s="1" t="str">
        <f t="shared" si="55"/>
        <v>2022003050037Estrategias de prevencion</v>
      </c>
      <c r="B1162" s="5" t="s">
        <v>1646</v>
      </c>
      <c r="C1162" s="21" t="s">
        <v>1716</v>
      </c>
      <c r="D1162" s="20">
        <v>2022003050037</v>
      </c>
      <c r="E1162" s="5" t="s">
        <v>1717</v>
      </c>
      <c r="F1162" s="24" t="s">
        <v>1718</v>
      </c>
      <c r="G1162" s="5" t="s">
        <v>1719</v>
      </c>
      <c r="H1162" s="1">
        <v>27</v>
      </c>
      <c r="I1162" s="15">
        <f t="shared" si="54"/>
        <v>1.7037037037037037</v>
      </c>
      <c r="J1162" s="5" t="s">
        <v>27</v>
      </c>
      <c r="K1162" s="5">
        <v>12</v>
      </c>
      <c r="L1162" s="5" t="s">
        <v>28</v>
      </c>
      <c r="M1162" s="16">
        <v>6</v>
      </c>
      <c r="N1162" s="17" t="str">
        <f>+VLOOKUP(A1162,[1]Datos!A$2:H$2884,5,FALSE)</f>
        <v>01.01.2023</v>
      </c>
      <c r="O1162" s="17" t="str">
        <f>+VLOOKUP(A1162,[1]Datos!A$2:H$2884,6,FALSE)</f>
        <v>30.09.2023</v>
      </c>
      <c r="P1162" s="18">
        <f>+VLOOKUP(A1162,[1]Datos!A$2:H$2884,7,FALSE)</f>
        <v>46</v>
      </c>
      <c r="Q1162" s="19">
        <f>+VLOOKUP(A1162,[1]Datos!A$2:H$2884,8,FALSE)</f>
        <v>0</v>
      </c>
      <c r="R1162" s="36">
        <v>1382328315</v>
      </c>
      <c r="S1162" s="36">
        <v>165951568</v>
      </c>
    </row>
    <row r="1163" spans="1:19" ht="60" x14ac:dyDescent="0.25">
      <c r="A1163" s="1" t="str">
        <f t="shared" si="55"/>
        <v>2022003050037Programas de formalizacion</v>
      </c>
      <c r="B1163" s="5" t="s">
        <v>1646</v>
      </c>
      <c r="C1163" s="21" t="s">
        <v>1716</v>
      </c>
      <c r="D1163" s="20">
        <v>2022003050037</v>
      </c>
      <c r="E1163" s="5" t="s">
        <v>1717</v>
      </c>
      <c r="F1163" s="24">
        <v>220364</v>
      </c>
      <c r="G1163" s="5" t="s">
        <v>1720</v>
      </c>
      <c r="H1163" s="1">
        <v>8</v>
      </c>
      <c r="I1163" s="15">
        <f t="shared" si="54"/>
        <v>2</v>
      </c>
      <c r="J1163" s="5" t="s">
        <v>27</v>
      </c>
      <c r="K1163" s="5">
        <v>12</v>
      </c>
      <c r="L1163" s="5" t="s">
        <v>28</v>
      </c>
      <c r="M1163" s="16">
        <v>10</v>
      </c>
      <c r="N1163" s="17" t="str">
        <f>+VLOOKUP(A1163,[1]Datos!A$2:H$2884,5,FALSE)</f>
        <v>01.01.2023</v>
      </c>
      <c r="O1163" s="17" t="str">
        <f>+VLOOKUP(A1163,[1]Datos!A$2:H$2884,6,FALSE)</f>
        <v>30.09.2023</v>
      </c>
      <c r="P1163" s="18">
        <f>+VLOOKUP(A1163,[1]Datos!A$2:H$2884,7,FALSE)</f>
        <v>16</v>
      </c>
      <c r="Q1163" s="19">
        <f>+VLOOKUP(A1163,[1]Datos!A$2:H$2884,8,FALSE)</f>
        <v>0</v>
      </c>
    </row>
    <row r="1164" spans="1:19" ht="60" x14ac:dyDescent="0.25">
      <c r="A1164" s="1" t="str">
        <f t="shared" si="55"/>
        <v>2022003050037Estrategias Comunicacionales</v>
      </c>
      <c r="B1164" s="5" t="s">
        <v>1646</v>
      </c>
      <c r="C1164" s="21" t="s">
        <v>1716</v>
      </c>
      <c r="D1164" s="20">
        <v>2022003050037</v>
      </c>
      <c r="E1164" s="5" t="s">
        <v>1717</v>
      </c>
      <c r="F1164" s="24">
        <v>220364</v>
      </c>
      <c r="G1164" s="5" t="s">
        <v>1721</v>
      </c>
      <c r="H1164" s="1">
        <v>5</v>
      </c>
      <c r="I1164" s="15">
        <f t="shared" si="54"/>
        <v>0.8</v>
      </c>
      <c r="J1164" s="5" t="s">
        <v>27</v>
      </c>
      <c r="K1164" s="5">
        <v>12</v>
      </c>
      <c r="L1164" s="5" t="s">
        <v>28</v>
      </c>
      <c r="M1164" s="16">
        <v>3</v>
      </c>
      <c r="N1164" s="17" t="str">
        <f>+VLOOKUP(A1164,[1]Datos!A$2:H$2884,5,FALSE)</f>
        <v>01.01.2023</v>
      </c>
      <c r="O1164" s="17" t="str">
        <f>+VLOOKUP(A1164,[1]Datos!A$2:H$2884,6,FALSE)</f>
        <v>30.09.2023</v>
      </c>
      <c r="P1164" s="18">
        <f>+VLOOKUP(A1164,[1]Datos!A$2:H$2884,7,FALSE)</f>
        <v>4</v>
      </c>
      <c r="Q1164" s="19" t="str">
        <f>+VLOOKUP(A1164,[1]Datos!A$2:H$2884,8,FALSE)</f>
        <v>Campañas como: Antioquia Territorio Seguro, UNIDOS Nos Cuidamos, UNIDOS por La Seguridad y Plan Cosecha Cafetera</v>
      </c>
    </row>
    <row r="1165" spans="1:19" ht="60" x14ac:dyDescent="0.25">
      <c r="A1165" s="1" t="str">
        <f t="shared" si="55"/>
        <v>2020003050006Acciones comunicacionales G. Documental</v>
      </c>
      <c r="B1165" s="5" t="s">
        <v>1722</v>
      </c>
      <c r="C1165" s="21" t="s">
        <v>1723</v>
      </c>
      <c r="D1165" s="20">
        <v>2020003050006</v>
      </c>
      <c r="E1165" s="5" t="s">
        <v>1724</v>
      </c>
      <c r="F1165" s="5" t="s">
        <v>1725</v>
      </c>
      <c r="G1165" s="5" t="s">
        <v>1726</v>
      </c>
      <c r="H1165" s="1">
        <v>1</v>
      </c>
      <c r="I1165" s="15">
        <f t="shared" si="54"/>
        <v>1</v>
      </c>
      <c r="J1165" s="21" t="s">
        <v>27</v>
      </c>
      <c r="K1165" s="21">
        <v>12</v>
      </c>
      <c r="L1165" s="21" t="s">
        <v>28</v>
      </c>
      <c r="M1165" s="16">
        <v>1</v>
      </c>
      <c r="N1165" s="17" t="str">
        <f>+VLOOKUP(A1165,[1]Datos!A$2:H$2884,5,FALSE)</f>
        <v>01.01.2023</v>
      </c>
      <c r="O1165" s="17" t="str">
        <f>+VLOOKUP(A1165,[1]Datos!A$2:H$2884,6,FALSE)</f>
        <v>30.09.2023</v>
      </c>
      <c r="P1165" s="18">
        <f>+VLOOKUP(A1165,[1]Datos!A$2:H$2884,7,FALSE)</f>
        <v>1</v>
      </c>
      <c r="Q1165" s="19">
        <f>+VLOOKUP(A1165,[1]Datos!A$2:H$2884,8,FALSE)</f>
        <v>0</v>
      </c>
      <c r="R1165" s="36">
        <v>1950000000</v>
      </c>
      <c r="S1165" s="36">
        <v>0</v>
      </c>
    </row>
    <row r="1166" spans="1:19" ht="60" x14ac:dyDescent="0.25">
      <c r="A1166" s="1" t="str">
        <f t="shared" si="55"/>
        <v>2020003050006Capacitación en Gestión Documental</v>
      </c>
      <c r="B1166" s="5" t="s">
        <v>1722</v>
      </c>
      <c r="C1166" s="21" t="s">
        <v>1723</v>
      </c>
      <c r="D1166" s="20">
        <v>2020003050006</v>
      </c>
      <c r="E1166" s="5" t="s">
        <v>1724</v>
      </c>
      <c r="F1166" s="5" t="s">
        <v>1725</v>
      </c>
      <c r="G1166" s="5" t="s">
        <v>1727</v>
      </c>
      <c r="H1166" s="1">
        <v>1</v>
      </c>
      <c r="I1166" s="15">
        <f t="shared" si="54"/>
        <v>1</v>
      </c>
      <c r="J1166" s="21" t="s">
        <v>27</v>
      </c>
      <c r="K1166" s="21">
        <v>12</v>
      </c>
      <c r="L1166" s="21" t="s">
        <v>28</v>
      </c>
      <c r="M1166" s="16">
        <v>1</v>
      </c>
      <c r="N1166" s="17" t="str">
        <f>+VLOOKUP(A1166,[1]Datos!A$2:H$2884,5,FALSE)</f>
        <v>01.01.2023</v>
      </c>
      <c r="O1166" s="17" t="str">
        <f>+VLOOKUP(A1166,[1]Datos!A$2:H$2884,6,FALSE)</f>
        <v>30.09.2023</v>
      </c>
      <c r="P1166" s="18">
        <f>+VLOOKUP(A1166,[1]Datos!A$2:H$2884,7,FALSE)</f>
        <v>1</v>
      </c>
      <c r="Q1166" s="19">
        <f>+VLOOKUP(A1166,[1]Datos!A$2:H$2884,8,FALSE)</f>
        <v>0</v>
      </c>
    </row>
    <row r="1167" spans="1:19" ht="60" x14ac:dyDescent="0.25">
      <c r="A1167" s="1" t="str">
        <f t="shared" si="55"/>
        <v>2020003050006Almacenamiento y custodia de documentos</v>
      </c>
      <c r="B1167" s="5" t="s">
        <v>1722</v>
      </c>
      <c r="C1167" s="21" t="s">
        <v>1723</v>
      </c>
      <c r="D1167" s="20">
        <v>2020003050006</v>
      </c>
      <c r="E1167" s="5" t="s">
        <v>1724</v>
      </c>
      <c r="F1167" s="5" t="s">
        <v>1725</v>
      </c>
      <c r="G1167" s="5" t="s">
        <v>1728</v>
      </c>
      <c r="H1167" s="1">
        <v>1</v>
      </c>
      <c r="I1167" s="15">
        <f t="shared" si="54"/>
        <v>1</v>
      </c>
      <c r="J1167" s="21" t="s">
        <v>27</v>
      </c>
      <c r="K1167" s="21">
        <v>12</v>
      </c>
      <c r="L1167" s="21" t="s">
        <v>28</v>
      </c>
      <c r="M1167" s="16">
        <v>1</v>
      </c>
      <c r="N1167" s="17" t="str">
        <f>+VLOOKUP(A1167,[1]Datos!A$2:H$2884,5,FALSE)</f>
        <v>01.01.2023</v>
      </c>
      <c r="O1167" s="17" t="str">
        <f>+VLOOKUP(A1167,[1]Datos!A$2:H$2884,6,FALSE)</f>
        <v>30.09.2023</v>
      </c>
      <c r="P1167" s="18">
        <f>+VLOOKUP(A1167,[1]Datos!A$2:H$2884,7,FALSE)</f>
        <v>1</v>
      </c>
      <c r="Q1167" s="19">
        <f>+VLOOKUP(A1167,[1]Datos!A$2:H$2884,8,FALSE)</f>
        <v>0</v>
      </c>
    </row>
    <row r="1168" spans="1:19" ht="60" x14ac:dyDescent="0.25">
      <c r="A1168" s="1" t="str">
        <f t="shared" si="55"/>
        <v>2020003050006Descripción de documentos</v>
      </c>
      <c r="B1168" s="5" t="s">
        <v>1722</v>
      </c>
      <c r="C1168" s="21" t="s">
        <v>1723</v>
      </c>
      <c r="D1168" s="20">
        <v>2020003050006</v>
      </c>
      <c r="E1168" s="21" t="s">
        <v>1724</v>
      </c>
      <c r="F1168" s="21" t="s">
        <v>1725</v>
      </c>
      <c r="G1168" s="21" t="s">
        <v>1729</v>
      </c>
      <c r="H1168" s="1">
        <v>1</v>
      </c>
      <c r="I1168" s="15">
        <f t="shared" si="54"/>
        <v>1</v>
      </c>
      <c r="J1168" s="21" t="s">
        <v>27</v>
      </c>
      <c r="K1168" s="21">
        <v>12</v>
      </c>
      <c r="L1168" s="21" t="s">
        <v>28</v>
      </c>
      <c r="M1168" s="16">
        <v>1</v>
      </c>
      <c r="N1168" s="17" t="str">
        <f>+VLOOKUP(A1168,[1]Datos!A$2:H$2884,5,FALSE)</f>
        <v>01.01.2023</v>
      </c>
      <c r="O1168" s="17" t="str">
        <f>+VLOOKUP(A1168,[1]Datos!A$2:H$2884,6,FALSE)</f>
        <v>30.09.2023</v>
      </c>
      <c r="P1168" s="18">
        <f>+VLOOKUP(A1168,[1]Datos!A$2:H$2884,7,FALSE)</f>
        <v>1</v>
      </c>
      <c r="Q1168" s="19">
        <f>+VLOOKUP(A1168,[1]Datos!A$2:H$2884,8,FALSE)</f>
        <v>0</v>
      </c>
    </row>
    <row r="1169" spans="1:19" ht="60" x14ac:dyDescent="0.25">
      <c r="A1169" s="1" t="str">
        <f t="shared" si="55"/>
        <v>2020003050006Digitalización de documentos</v>
      </c>
      <c r="B1169" s="5" t="s">
        <v>1722</v>
      </c>
      <c r="C1169" s="21" t="s">
        <v>1723</v>
      </c>
      <c r="D1169" s="20">
        <v>2020003050006</v>
      </c>
      <c r="E1169" s="21" t="s">
        <v>1724</v>
      </c>
      <c r="F1169" s="21" t="s">
        <v>1725</v>
      </c>
      <c r="G1169" s="21" t="s">
        <v>1730</v>
      </c>
      <c r="H1169" s="1">
        <v>1</v>
      </c>
      <c r="I1169" s="15">
        <f t="shared" si="54"/>
        <v>1</v>
      </c>
      <c r="J1169" s="21" t="s">
        <v>27</v>
      </c>
      <c r="K1169" s="21">
        <v>12</v>
      </c>
      <c r="L1169" s="21" t="s">
        <v>28</v>
      </c>
      <c r="M1169" s="16">
        <v>1</v>
      </c>
      <c r="N1169" s="17" t="str">
        <f>+VLOOKUP(A1169,[1]Datos!A$2:H$2884,5,FALSE)</f>
        <v>01.01.2023</v>
      </c>
      <c r="O1169" s="17" t="str">
        <f>+VLOOKUP(A1169,[1]Datos!A$2:H$2884,6,FALSE)</f>
        <v>30.09.2023</v>
      </c>
      <c r="P1169" s="18">
        <f>+VLOOKUP(A1169,[1]Datos!A$2:H$2884,7,FALSE)</f>
        <v>1</v>
      </c>
      <c r="Q1169" s="19">
        <f>+VLOOKUP(A1169,[1]Datos!A$2:H$2884,8,FALSE)</f>
        <v>0</v>
      </c>
    </row>
    <row r="1170" spans="1:19" ht="60" x14ac:dyDescent="0.25">
      <c r="A1170" s="1" t="str">
        <f t="shared" si="55"/>
        <v>2020003050007Adquisición de vehículos</v>
      </c>
      <c r="B1170" s="5" t="s">
        <v>1722</v>
      </c>
      <c r="C1170" s="21" t="s">
        <v>1731</v>
      </c>
      <c r="D1170" s="20">
        <v>2020003050007</v>
      </c>
      <c r="E1170" s="5" t="s">
        <v>1732</v>
      </c>
      <c r="F1170" s="5" t="s">
        <v>1733</v>
      </c>
      <c r="G1170" s="5" t="s">
        <v>1734</v>
      </c>
      <c r="H1170" s="1">
        <v>1</v>
      </c>
      <c r="I1170" s="15">
        <f t="shared" si="54"/>
        <v>0.4</v>
      </c>
      <c r="J1170" s="21" t="s">
        <v>27</v>
      </c>
      <c r="K1170" s="21">
        <v>12</v>
      </c>
      <c r="L1170" s="21" t="s">
        <v>28</v>
      </c>
      <c r="M1170" s="16">
        <v>0</v>
      </c>
      <c r="N1170" s="17" t="str">
        <f>+VLOOKUP(A1170,[1]Datos!A$2:H$2884,5,FALSE)</f>
        <v>01.01.2023</v>
      </c>
      <c r="O1170" s="17" t="str">
        <f>+VLOOKUP(A1170,[1]Datos!A$2:H$2884,6,FALSE)</f>
        <v>30.09.2023</v>
      </c>
      <c r="P1170" s="18">
        <f>+VLOOKUP(A1170,[1]Datos!A$2:H$2884,7,FALSE)</f>
        <v>0.4</v>
      </c>
      <c r="Q1170" s="19" t="str">
        <f>+VLOOKUP(A1170,[1]Datos!A$2:H$2884,8,FALSE)</f>
        <v>Para el periodo de reporte ingresaron tres vehículos al parque automotor de la entidad, no se han priorizado recursos adicionales nuevas adquisiciones</v>
      </c>
      <c r="R1170" s="36">
        <v>12449000000</v>
      </c>
      <c r="S1170" s="36">
        <v>3120262310</v>
      </c>
    </row>
    <row r="1171" spans="1:19" ht="60" x14ac:dyDescent="0.25">
      <c r="A1171" s="1" t="str">
        <f t="shared" si="55"/>
        <v>2020003050007Adquisición unidades manejadoras de aire</v>
      </c>
      <c r="B1171" s="5" t="s">
        <v>1722</v>
      </c>
      <c r="C1171" s="21" t="s">
        <v>1731</v>
      </c>
      <c r="D1171" s="20">
        <v>2020003050007</v>
      </c>
      <c r="E1171" s="5" t="s">
        <v>1732</v>
      </c>
      <c r="F1171" s="5" t="s">
        <v>1733</v>
      </c>
      <c r="G1171" s="5" t="s">
        <v>1735</v>
      </c>
      <c r="H1171" s="1">
        <v>1</v>
      </c>
      <c r="I1171" s="15">
        <f t="shared" si="54"/>
        <v>0</v>
      </c>
      <c r="J1171" s="21" t="s">
        <v>27</v>
      </c>
      <c r="K1171" s="21">
        <v>12</v>
      </c>
      <c r="L1171" s="21" t="s">
        <v>28</v>
      </c>
      <c r="M1171" s="16">
        <v>0</v>
      </c>
      <c r="N1171" s="17" t="str">
        <f>+VLOOKUP(A1171,[1]Datos!A$2:H$2884,5,FALSE)</f>
        <v>01.01.2023</v>
      </c>
      <c r="O1171" s="17" t="str">
        <f>+VLOOKUP(A1171,[1]Datos!A$2:H$2884,6,FALSE)</f>
        <v>30.09.2023</v>
      </c>
      <c r="P1171" s="18">
        <f>+VLOOKUP(A1171,[1]Datos!A$2:H$2884,7,FALSE)</f>
        <v>0</v>
      </c>
      <c r="Q1171" s="19" t="str">
        <f>+VLOOKUP(A1171,[1]Datos!A$2:H$2884,8,FALSE)</f>
        <v>A pesar de asignarse recursos, surgieron riesgos en los tiempos de ejecución; por tanto, no se ejecutará la actividad</v>
      </c>
    </row>
    <row r="1172" spans="1:19" ht="60" x14ac:dyDescent="0.25">
      <c r="A1172" s="1" t="str">
        <f t="shared" si="55"/>
        <v>2020003050007Cambio cielo rasos CAD y Sedes externas</v>
      </c>
      <c r="B1172" s="5" t="s">
        <v>1722</v>
      </c>
      <c r="C1172" s="21" t="s">
        <v>1731</v>
      </c>
      <c r="D1172" s="20">
        <v>2020003050007</v>
      </c>
      <c r="E1172" s="5" t="s">
        <v>1732</v>
      </c>
      <c r="F1172" s="5" t="s">
        <v>1733</v>
      </c>
      <c r="G1172" s="5" t="s">
        <v>1736</v>
      </c>
      <c r="H1172" s="1">
        <v>1</v>
      </c>
      <c r="I1172" s="15">
        <f t="shared" si="54"/>
        <v>0</v>
      </c>
      <c r="J1172" s="21" t="s">
        <v>27</v>
      </c>
      <c r="K1172" s="21">
        <v>12</v>
      </c>
      <c r="L1172" s="21" t="s">
        <v>28</v>
      </c>
      <c r="M1172" s="16">
        <v>0</v>
      </c>
      <c r="N1172" s="17" t="str">
        <f>+VLOOKUP(A1172,[1]Datos!A$2:H$2884,5,FALSE)</f>
        <v>01.01.2023</v>
      </c>
      <c r="O1172" s="17" t="str">
        <f>+VLOOKUP(A1172,[1]Datos!A$2:H$2884,6,FALSE)</f>
        <v>30.09.2023</v>
      </c>
      <c r="P1172" s="18">
        <f>+VLOOKUP(A1172,[1]Datos!A$2:H$2884,7,FALSE)</f>
        <v>0</v>
      </c>
      <c r="Q1172" s="19" t="str">
        <f>+VLOOKUP(A1172,[1]Datos!A$2:H$2884,8,FALSE)</f>
        <v>No se priorizaron recursos para la actividad</v>
      </c>
    </row>
    <row r="1173" spans="1:19" ht="45" x14ac:dyDescent="0.25">
      <c r="A1173" s="1" t="str">
        <f t="shared" si="55"/>
        <v>2020003050007Modernización tecnologica</v>
      </c>
      <c r="B1173" s="5" t="s">
        <v>1722</v>
      </c>
      <c r="C1173" s="21" t="s">
        <v>67</v>
      </c>
      <c r="D1173" s="20">
        <v>2020003050007</v>
      </c>
      <c r="E1173" s="1" t="s">
        <v>1732</v>
      </c>
      <c r="F1173" s="1" t="s">
        <v>1733</v>
      </c>
      <c r="G1173" s="1" t="s">
        <v>1737</v>
      </c>
      <c r="H1173" s="1">
        <v>1</v>
      </c>
      <c r="I1173" s="15">
        <f t="shared" si="54"/>
        <v>1</v>
      </c>
      <c r="J1173" s="1" t="s">
        <v>105</v>
      </c>
      <c r="K1173" s="1">
        <v>6</v>
      </c>
      <c r="L1173" s="1" t="s">
        <v>1384</v>
      </c>
      <c r="N1173" s="17" t="str">
        <f>+VLOOKUP(A1173,[1]Datos!A$2:H$2884,5,FALSE)</f>
        <v>01.01.2023</v>
      </c>
      <c r="O1173" s="17" t="str">
        <f>+VLOOKUP(A1173,[1]Datos!A$2:H$2884,6,FALSE)</f>
        <v>30.09.2023</v>
      </c>
      <c r="P1173" s="18">
        <f>+VLOOKUP(A1173,[1]Datos!A$2:H$2884,7,FALSE)</f>
        <v>1</v>
      </c>
      <c r="Q1173" s="19">
        <f>+VLOOKUP(A1173,[1]Datos!A$2:H$2884,8,FALSE)</f>
        <v>0</v>
      </c>
    </row>
    <row r="1174" spans="1:19" ht="45" x14ac:dyDescent="0.25">
      <c r="A1174" s="1" t="str">
        <f t="shared" si="55"/>
        <v>2020003050007Maquinaria y equipo</v>
      </c>
      <c r="B1174" s="5" t="s">
        <v>1722</v>
      </c>
      <c r="C1174" s="21" t="s">
        <v>67</v>
      </c>
      <c r="D1174" s="20">
        <v>2020003050007</v>
      </c>
      <c r="E1174" s="1" t="s">
        <v>1732</v>
      </c>
      <c r="F1174" s="1" t="s">
        <v>1733</v>
      </c>
      <c r="G1174" s="1" t="s">
        <v>1738</v>
      </c>
      <c r="H1174" s="1">
        <v>0</v>
      </c>
      <c r="I1174" s="15" t="s">
        <v>71</v>
      </c>
      <c r="J1174" s="1" t="s">
        <v>27</v>
      </c>
      <c r="K1174" s="1">
        <v>12</v>
      </c>
      <c r="L1174" s="1" t="s">
        <v>28</v>
      </c>
      <c r="N1174" s="17" t="str">
        <f>+VLOOKUP(A1174,[1]Datos!A$2:H$2884,5,FALSE)</f>
        <v>01.01.2023</v>
      </c>
      <c r="O1174" s="17" t="str">
        <f>+VLOOKUP(A1174,[1]Datos!A$2:H$2884,6,FALSE)</f>
        <v>30.09.2023</v>
      </c>
      <c r="P1174" s="18">
        <f>+VLOOKUP(A1174,[1]Datos!A$2:H$2884,7,FALSE)</f>
        <v>0</v>
      </c>
      <c r="Q1174" s="19">
        <f>+VLOOKUP(A1174,[1]Datos!A$2:H$2884,8,FALSE)</f>
        <v>0</v>
      </c>
    </row>
    <row r="1175" spans="1:19" ht="45" x14ac:dyDescent="0.25">
      <c r="A1175" s="1" t="str">
        <f t="shared" si="55"/>
        <v>2020003050007Abastecimiento</v>
      </c>
      <c r="B1175" s="5" t="s">
        <v>1722</v>
      </c>
      <c r="C1175" s="21" t="s">
        <v>67</v>
      </c>
      <c r="D1175" s="20">
        <v>2020003050007</v>
      </c>
      <c r="E1175" s="1" t="s">
        <v>1732</v>
      </c>
      <c r="F1175" s="1" t="s">
        <v>1733</v>
      </c>
      <c r="G1175" s="1" t="s">
        <v>1739</v>
      </c>
      <c r="H1175" s="1">
        <v>0</v>
      </c>
      <c r="I1175" s="15" t="s">
        <v>71</v>
      </c>
      <c r="J1175" s="1" t="s">
        <v>27</v>
      </c>
      <c r="K1175" s="1">
        <v>12</v>
      </c>
      <c r="L1175" s="1" t="s">
        <v>28</v>
      </c>
      <c r="N1175" s="17" t="str">
        <f>+VLOOKUP(A1175,[1]Datos!A$2:H$2884,5,FALSE)</f>
        <v>01.01.2023</v>
      </c>
      <c r="O1175" s="17" t="str">
        <f>+VLOOKUP(A1175,[1]Datos!A$2:H$2884,6,FALSE)</f>
        <v>30.09.2023</v>
      </c>
      <c r="P1175" s="18">
        <f>+VLOOKUP(A1175,[1]Datos!A$2:H$2884,7,FALSE)</f>
        <v>0</v>
      </c>
      <c r="Q1175" s="19">
        <f>+VLOOKUP(A1175,[1]Datos!A$2:H$2884,8,FALSE)</f>
        <v>0</v>
      </c>
    </row>
    <row r="1176" spans="1:19" ht="45" x14ac:dyDescent="0.25">
      <c r="A1176" s="1" t="str">
        <f t="shared" si="55"/>
        <v>2020003050007Consultorías</v>
      </c>
      <c r="B1176" s="5" t="s">
        <v>1722</v>
      </c>
      <c r="C1176" s="21" t="s">
        <v>67</v>
      </c>
      <c r="D1176" s="20">
        <v>2020003050007</v>
      </c>
      <c r="E1176" s="1" t="s">
        <v>1732</v>
      </c>
      <c r="F1176" s="1" t="s">
        <v>1733</v>
      </c>
      <c r="G1176" s="1" t="s">
        <v>1740</v>
      </c>
      <c r="H1176" s="1">
        <v>0</v>
      </c>
      <c r="I1176" s="15" t="s">
        <v>71</v>
      </c>
      <c r="J1176" s="1" t="s">
        <v>27</v>
      </c>
      <c r="K1176" s="1">
        <v>12</v>
      </c>
      <c r="L1176" s="1" t="s">
        <v>28</v>
      </c>
      <c r="N1176" s="17" t="str">
        <f>+VLOOKUP(A1176,[1]Datos!A$2:H$2884,5,FALSE)</f>
        <v>01.01.2023</v>
      </c>
      <c r="O1176" s="17" t="str">
        <f>+VLOOKUP(A1176,[1]Datos!A$2:H$2884,6,FALSE)</f>
        <v>30.09.2023</v>
      </c>
      <c r="P1176" s="18">
        <f>+VLOOKUP(A1176,[1]Datos!A$2:H$2884,7,FALSE)</f>
        <v>0</v>
      </c>
      <c r="Q1176" s="19">
        <f>+VLOOKUP(A1176,[1]Datos!A$2:H$2884,8,FALSE)</f>
        <v>0</v>
      </c>
    </row>
    <row r="1177" spans="1:19" ht="45" x14ac:dyDescent="0.25">
      <c r="A1177" s="1" t="str">
        <f t="shared" si="55"/>
        <v>2020003050007Obras infraestructura bienes inmuebles</v>
      </c>
      <c r="B1177" s="5" t="s">
        <v>1722</v>
      </c>
      <c r="C1177" s="21" t="s">
        <v>67</v>
      </c>
      <c r="D1177" s="20">
        <v>2020003050007</v>
      </c>
      <c r="E1177" s="1" t="s">
        <v>1732</v>
      </c>
      <c r="F1177" s="1" t="s">
        <v>1733</v>
      </c>
      <c r="G1177" s="1" t="s">
        <v>1741</v>
      </c>
      <c r="H1177" s="1">
        <v>0</v>
      </c>
      <c r="I1177" s="15" t="s">
        <v>71</v>
      </c>
      <c r="J1177" s="1" t="s">
        <v>27</v>
      </c>
      <c r="K1177" s="1">
        <v>12</v>
      </c>
      <c r="L1177" s="1" t="s">
        <v>28</v>
      </c>
      <c r="N1177" s="17" t="str">
        <f>+VLOOKUP(A1177,[1]Datos!A$2:H$2884,5,FALSE)</f>
        <v>01.01.2023</v>
      </c>
      <c r="O1177" s="17" t="str">
        <f>+VLOOKUP(A1177,[1]Datos!A$2:H$2884,6,FALSE)</f>
        <v>30.09.2023</v>
      </c>
      <c r="P1177" s="18">
        <f>+VLOOKUP(A1177,[1]Datos!A$2:H$2884,7,FALSE)</f>
        <v>0</v>
      </c>
      <c r="Q1177" s="19">
        <f>+VLOOKUP(A1177,[1]Datos!A$2:H$2884,8,FALSE)</f>
        <v>0</v>
      </c>
    </row>
    <row r="1178" spans="1:19" ht="45" x14ac:dyDescent="0.25">
      <c r="A1178" s="1" t="str">
        <f t="shared" si="55"/>
        <v>2020003050007Adquisición-instalación paneles solares</v>
      </c>
      <c r="B1178" s="5" t="s">
        <v>1722</v>
      </c>
      <c r="C1178" s="21" t="s">
        <v>67</v>
      </c>
      <c r="D1178" s="20">
        <v>2020003050007</v>
      </c>
      <c r="E1178" s="1" t="s">
        <v>1732</v>
      </c>
      <c r="F1178" s="1" t="s">
        <v>1733</v>
      </c>
      <c r="G1178" s="1" t="s">
        <v>1742</v>
      </c>
      <c r="H1178" s="1">
        <v>1</v>
      </c>
      <c r="I1178" s="15">
        <f t="shared" ref="I1178:I1209" si="56">+P1178/H1178</f>
        <v>0</v>
      </c>
      <c r="J1178" s="1" t="s">
        <v>27</v>
      </c>
      <c r="K1178" s="1">
        <v>12</v>
      </c>
      <c r="L1178" s="1" t="s">
        <v>28</v>
      </c>
      <c r="N1178" s="17" t="str">
        <f>+VLOOKUP(A1178,[1]Datos!A$2:H$2884,5,FALSE)</f>
        <v>01.01.2023</v>
      </c>
      <c r="O1178" s="17" t="str">
        <f>+VLOOKUP(A1178,[1]Datos!A$2:H$2884,6,FALSE)</f>
        <v>30.09.2023</v>
      </c>
      <c r="P1178" s="18">
        <f>+VLOOKUP(A1178,[1]Datos!A$2:H$2884,7,FALSE)</f>
        <v>0</v>
      </c>
      <c r="Q1178" s="19" t="str">
        <f>+VLOOKUP(A1178,[1]Datos!A$2:H$2884,8,FALSE)</f>
        <v xml:space="preserve">Se reportara a final de la vigencia </v>
      </c>
    </row>
    <row r="1179" spans="1:19" ht="45" x14ac:dyDescent="0.25">
      <c r="A1179" s="1" t="str">
        <f t="shared" si="55"/>
        <v>2020003050007Adecuación de puestos de trabajo</v>
      </c>
      <c r="B1179" s="5" t="s">
        <v>1722</v>
      </c>
      <c r="C1179" s="21" t="s">
        <v>67</v>
      </c>
      <c r="D1179" s="20">
        <v>2020003050007</v>
      </c>
      <c r="E1179" s="1" t="s">
        <v>1732</v>
      </c>
      <c r="F1179" s="1" t="s">
        <v>1733</v>
      </c>
      <c r="G1179" s="1" t="s">
        <v>1743</v>
      </c>
      <c r="H1179" s="1">
        <v>1</v>
      </c>
      <c r="I1179" s="15">
        <f t="shared" si="56"/>
        <v>0</v>
      </c>
      <c r="J1179" s="1" t="s">
        <v>27</v>
      </c>
      <c r="K1179" s="1">
        <v>6</v>
      </c>
      <c r="L1179" s="1" t="s">
        <v>28</v>
      </c>
      <c r="N1179" s="17" t="str">
        <f>+VLOOKUP(A1179,[1]Datos!A$2:H$2884,5,FALSE)</f>
        <v>01.01.2023</v>
      </c>
      <c r="O1179" s="17" t="str">
        <f>+VLOOKUP(A1179,[1]Datos!A$2:H$2884,6,FALSE)</f>
        <v>30.09.2023</v>
      </c>
      <c r="P1179" s="18">
        <f>+VLOOKUP(A1179,[1]Datos!A$2:H$2884,7,FALSE)</f>
        <v>0</v>
      </c>
      <c r="Q1179" s="19">
        <f>+VLOOKUP(A1179,[1]Datos!A$2:H$2884,8,FALSE)</f>
        <v>0</v>
      </c>
    </row>
    <row r="1180" spans="1:19" ht="75" x14ac:dyDescent="0.25">
      <c r="A1180" s="1" t="str">
        <f t="shared" si="55"/>
        <v>2020003050061Campañas de comunicaciones ejecutadas</v>
      </c>
      <c r="B1180" s="5" t="s">
        <v>1722</v>
      </c>
      <c r="C1180" s="21" t="s">
        <v>1744</v>
      </c>
      <c r="D1180" s="20">
        <v>2020003050061</v>
      </c>
      <c r="E1180" s="5" t="s">
        <v>1745</v>
      </c>
      <c r="F1180" s="5" t="s">
        <v>1746</v>
      </c>
      <c r="G1180" s="5" t="s">
        <v>1747</v>
      </c>
      <c r="H1180" s="1">
        <v>4</v>
      </c>
      <c r="I1180" s="15">
        <f t="shared" si="56"/>
        <v>0.5</v>
      </c>
      <c r="J1180" s="21" t="s">
        <v>27</v>
      </c>
      <c r="K1180" s="21">
        <v>12</v>
      </c>
      <c r="L1180" s="21" t="s">
        <v>28</v>
      </c>
      <c r="M1180" s="16">
        <v>1</v>
      </c>
      <c r="N1180" s="17" t="str">
        <f>+VLOOKUP(A1180,[1]Datos!A$2:H$2884,5,FALSE)</f>
        <v>01.01.2023</v>
      </c>
      <c r="O1180" s="17" t="str">
        <f>+VLOOKUP(A1180,[1]Datos!A$2:H$2884,6,FALSE)</f>
        <v>30.09.2023</v>
      </c>
      <c r="P1180" s="18">
        <f>+VLOOKUP(A1180,[1]Datos!A$2:H$2884,7,FALSE)</f>
        <v>2</v>
      </c>
      <c r="Q1180" s="19" t="str">
        <f>+VLOOKUP(A1180,[1]Datos!A$2:H$2884,8,FALSE)</f>
        <v>Con base a lo planteado en reunion con las areas encargadas, se tomó la desición de migrar los trámites de "sede electrónica" a la pagina web https://antioquia.gov.co por esta razón para septiembre se realizará de nuevo la campaña "Sede Electrónica" dirigida a la nueva URL.</v>
      </c>
      <c r="R1180" s="36">
        <v>10567857124</v>
      </c>
      <c r="S1180" s="36">
        <v>4594914294</v>
      </c>
    </row>
    <row r="1181" spans="1:19" ht="90" x14ac:dyDescent="0.25">
      <c r="A1181" s="1" t="str">
        <f t="shared" si="55"/>
        <v>2020003050061Población impactada por fuera del CAD</v>
      </c>
      <c r="B1181" s="5" t="s">
        <v>1722</v>
      </c>
      <c r="C1181" s="21" t="s">
        <v>1744</v>
      </c>
      <c r="D1181" s="20">
        <v>2020003050061</v>
      </c>
      <c r="E1181" s="5" t="s">
        <v>1745</v>
      </c>
      <c r="F1181" s="5" t="s">
        <v>1746</v>
      </c>
      <c r="G1181" s="5" t="s">
        <v>1748</v>
      </c>
      <c r="H1181" s="1">
        <v>80000</v>
      </c>
      <c r="I1181" s="15">
        <f t="shared" si="56"/>
        <v>1.0248875</v>
      </c>
      <c r="J1181" s="21" t="s">
        <v>44</v>
      </c>
      <c r="K1181" s="21">
        <v>12</v>
      </c>
      <c r="L1181" s="21" t="s">
        <v>28</v>
      </c>
      <c r="M1181" s="16">
        <v>41991</v>
      </c>
      <c r="N1181" s="17" t="str">
        <f>+VLOOKUP(A1181,[1]Datos!A$2:H$2884,5,FALSE)</f>
        <v>01.01.2023</v>
      </c>
      <c r="O1181" s="17" t="str">
        <f>+VLOOKUP(A1181,[1]Datos!A$2:H$2884,6,FALSE)</f>
        <v>30.09.2023</v>
      </c>
      <c r="P1181" s="18">
        <f>+VLOOKUP(A1181,[1]Datos!A$2:H$2884,7,FALSE)</f>
        <v>81991</v>
      </c>
      <c r="Q1181" s="19" t="str">
        <f>+VLOOKUP(A1181,[1]Datos!A$2:H$2884,8,FALSE)</f>
        <v xml:space="preserve">Todas las Secretarías con trabajo en territorio  de la Gobernación aportan en la ejecución del indicador, ya que sus actividades impactan directamente a los ciudadanos. La Dirección de Atención a la Ciudadanía igualmente está acompañando las Jornadas "UNIDOS" en territorio, brindando asesoría en la radicación de PQRSD y gestión de trámites. </v>
      </c>
    </row>
    <row r="1182" spans="1:19" ht="45" x14ac:dyDescent="0.25">
      <c r="A1182" s="1" t="str">
        <f t="shared" si="55"/>
        <v>2020003050061Trámites racionalizados en el SUIT</v>
      </c>
      <c r="B1182" s="5" t="s">
        <v>1722</v>
      </c>
      <c r="C1182" s="21" t="s">
        <v>1744</v>
      </c>
      <c r="D1182" s="20">
        <v>2020003050061</v>
      </c>
      <c r="E1182" s="5" t="s">
        <v>1745</v>
      </c>
      <c r="F1182" s="5" t="s">
        <v>1746</v>
      </c>
      <c r="G1182" s="5" t="s">
        <v>1749</v>
      </c>
      <c r="H1182" s="1">
        <v>18</v>
      </c>
      <c r="I1182" s="15">
        <f t="shared" si="56"/>
        <v>2.2777777777777777</v>
      </c>
      <c r="J1182" s="21" t="s">
        <v>27</v>
      </c>
      <c r="K1182" s="21">
        <v>12</v>
      </c>
      <c r="L1182" s="21" t="s">
        <v>28</v>
      </c>
      <c r="M1182" s="16">
        <v>41</v>
      </c>
      <c r="N1182" s="17" t="str">
        <f>+VLOOKUP(A1182,[1]Datos!A$2:H$2884,5,FALSE)</f>
        <v>01.01.2023</v>
      </c>
      <c r="O1182" s="17" t="str">
        <f>+VLOOKUP(A1182,[1]Datos!A$2:H$2884,6,FALSE)</f>
        <v>30.09.2023</v>
      </c>
      <c r="P1182" s="18">
        <f>+VLOOKUP(A1182,[1]Datos!A$2:H$2884,7,FALSE)</f>
        <v>41</v>
      </c>
      <c r="Q1182" s="19" t="str">
        <f>+VLOOKUP(A1182,[1]Datos!A$2:H$2884,8,FALSE)</f>
        <v>Durante el trimestre no  se racionalizaron tramites ya que la meta establecida para el cuatrienio está cumplida por encima de lo proyectado.</v>
      </c>
    </row>
    <row r="1183" spans="1:19" ht="45" x14ac:dyDescent="0.25">
      <c r="A1183" s="1" t="str">
        <f t="shared" si="55"/>
        <v>2020003050061Nro Herramientas tecnológicas virtuales</v>
      </c>
      <c r="B1183" s="5" t="s">
        <v>1722</v>
      </c>
      <c r="C1183" s="21" t="s">
        <v>1744</v>
      </c>
      <c r="D1183" s="20">
        <v>2020003050061</v>
      </c>
      <c r="E1183" s="5" t="s">
        <v>1745</v>
      </c>
      <c r="F1183" s="5" t="s">
        <v>1746</v>
      </c>
      <c r="G1183" s="5" t="s">
        <v>1750</v>
      </c>
      <c r="H1183" s="1">
        <v>1</v>
      </c>
      <c r="I1183" s="15">
        <f t="shared" si="56"/>
        <v>1</v>
      </c>
      <c r="J1183" s="21" t="s">
        <v>27</v>
      </c>
      <c r="K1183" s="21">
        <v>12</v>
      </c>
      <c r="L1183" s="21" t="s">
        <v>28</v>
      </c>
      <c r="M1183" s="16">
        <v>1</v>
      </c>
      <c r="N1183" s="17" t="str">
        <f>+VLOOKUP(A1183,[1]Datos!A$2:H$2884,5,FALSE)</f>
        <v>01.01.2023</v>
      </c>
      <c r="O1183" s="17" t="str">
        <f>+VLOOKUP(A1183,[1]Datos!A$2:H$2884,6,FALSE)</f>
        <v>30.09.2023</v>
      </c>
      <c r="P1183" s="18">
        <f>+VLOOKUP(A1183,[1]Datos!A$2:H$2884,7,FALSE)</f>
        <v>1</v>
      </c>
      <c r="Q1183" s="19" t="str">
        <f>+VLOOKUP(A1183,[1]Datos!A$2:H$2884,8,FALSE)</f>
        <v>Las heramientas estan implementadas y funcionando correctamente.</v>
      </c>
    </row>
    <row r="1184" spans="1:19" ht="75" x14ac:dyDescent="0.25">
      <c r="A1184" s="1" t="str">
        <f t="shared" si="55"/>
        <v>2020003050061Servidores capacitados temas de servicio</v>
      </c>
      <c r="B1184" s="5" t="s">
        <v>1722</v>
      </c>
      <c r="C1184" s="21" t="s">
        <v>1744</v>
      </c>
      <c r="D1184" s="20">
        <v>2020003050061</v>
      </c>
      <c r="E1184" s="5" t="s">
        <v>1745</v>
      </c>
      <c r="F1184" s="5" t="s">
        <v>1746</v>
      </c>
      <c r="G1184" s="5" t="s">
        <v>1751</v>
      </c>
      <c r="H1184" s="1">
        <v>40</v>
      </c>
      <c r="I1184" s="15">
        <f t="shared" si="56"/>
        <v>11.75</v>
      </c>
      <c r="J1184" s="21" t="s">
        <v>44</v>
      </c>
      <c r="K1184" s="21">
        <v>12</v>
      </c>
      <c r="L1184" s="21" t="s">
        <v>28</v>
      </c>
      <c r="M1184" s="16">
        <v>350</v>
      </c>
      <c r="N1184" s="17" t="str">
        <f>+VLOOKUP(A1184,[1]Datos!A$2:H$2884,5,FALSE)</f>
        <v>01.01.2023</v>
      </c>
      <c r="O1184" s="17" t="str">
        <f>+VLOOKUP(A1184,[1]Datos!A$2:H$2884,6,FALSE)</f>
        <v>30.09.2023</v>
      </c>
      <c r="P1184" s="18">
        <f>+VLOOKUP(A1184,[1]Datos!A$2:H$2884,7,FALSE)</f>
        <v>470</v>
      </c>
      <c r="Q1184" s="19" t="str">
        <f>+VLOOKUP(A1184,[1]Datos!A$2:H$2884,8,FALSE)</f>
        <v>Se capacitan a los servidores entemas  PQRSD, Mercurio y Tramites. La invitación esta abierta para toda la Gobernación. No obstante en este trimestre de realizó un trabajo especial con la Gerencia de Catastro teniendo en cuenta que se ha evidenciado una baja calificación del indicador de respuesta oprtuna e PQRSD.</v>
      </c>
    </row>
    <row r="1185" spans="1:19" ht="45" x14ac:dyDescent="0.25">
      <c r="A1185" s="1" t="str">
        <f t="shared" si="55"/>
        <v>2020003050073ApoyAseAccionFortaFiscal-Tribut</v>
      </c>
      <c r="B1185" s="5" t="s">
        <v>1722</v>
      </c>
      <c r="C1185" s="21" t="s">
        <v>1752</v>
      </c>
      <c r="D1185" s="20">
        <v>2020003050073</v>
      </c>
      <c r="E1185" s="5" t="s">
        <v>1753</v>
      </c>
      <c r="F1185" s="5" t="s">
        <v>1754</v>
      </c>
      <c r="G1185" s="5" t="s">
        <v>1755</v>
      </c>
      <c r="H1185" s="1">
        <v>100</v>
      </c>
      <c r="I1185" s="15">
        <f t="shared" si="56"/>
        <v>7.4999999999999997E-3</v>
      </c>
      <c r="J1185" s="21" t="s">
        <v>105</v>
      </c>
      <c r="K1185" s="21">
        <v>12</v>
      </c>
      <c r="L1185" s="21" t="s">
        <v>28</v>
      </c>
      <c r="M1185" s="16">
        <v>0.5</v>
      </c>
      <c r="N1185" s="17">
        <f>+VLOOKUP(A1185,[1]Datos!A$2:H$2884,5,FALSE)</f>
        <v>44927</v>
      </c>
      <c r="O1185" s="17">
        <f>+VLOOKUP(A1185,[1]Datos!A$2:H$2884,6,FALSE)</f>
        <v>45291</v>
      </c>
      <c r="P1185" s="18">
        <f>+VLOOKUP(A1185,[1]Datos!A$2:H$2884,7,FALSE)</f>
        <v>0.75</v>
      </c>
      <c r="Q1185" s="19">
        <f>+VLOOKUP(A1185,[1]Datos!A$2:H$2884,8,FALSE)</f>
        <v>0</v>
      </c>
      <c r="R1185" s="36">
        <v>12145730920</v>
      </c>
      <c r="S1185" s="36">
        <v>6804811920</v>
      </c>
    </row>
    <row r="1186" spans="1:19" ht="45" x14ac:dyDescent="0.25">
      <c r="A1186" s="1" t="str">
        <f t="shared" si="55"/>
        <v>2020003050073ApoyAseAccionFortaTesoreria</v>
      </c>
      <c r="B1186" s="5" t="s">
        <v>1722</v>
      </c>
      <c r="C1186" s="21" t="s">
        <v>1752</v>
      </c>
      <c r="D1186" s="20">
        <v>2020003050073</v>
      </c>
      <c r="E1186" s="5" t="s">
        <v>1753</v>
      </c>
      <c r="F1186" s="5" t="s">
        <v>1754</v>
      </c>
      <c r="G1186" s="5" t="s">
        <v>1756</v>
      </c>
      <c r="H1186" s="1">
        <v>100</v>
      </c>
      <c r="I1186" s="15">
        <f t="shared" si="56"/>
        <v>7.4999999999999997E-3</v>
      </c>
      <c r="J1186" s="21" t="s">
        <v>105</v>
      </c>
      <c r="K1186" s="21">
        <v>12</v>
      </c>
      <c r="L1186" s="21" t="s">
        <v>28</v>
      </c>
      <c r="M1186" s="16">
        <v>0.5</v>
      </c>
      <c r="N1186" s="25">
        <f>+VLOOKUP(A1186,[1]Datos!A$2:H$2884,5,FALSE)</f>
        <v>44927</v>
      </c>
      <c r="O1186" s="25">
        <f>+VLOOKUP(A1186,[1]Datos!A$2:H$2884,6,FALSE)</f>
        <v>45291</v>
      </c>
      <c r="P1186" s="18">
        <f>+VLOOKUP(A1186,[1]Datos!A$2:H$2884,7,FALSE)</f>
        <v>0.75</v>
      </c>
      <c r="Q1186" s="19">
        <f>+VLOOKUP(A1186,[1]Datos!A$2:H$2884,8,FALSE)</f>
        <v>0</v>
      </c>
    </row>
    <row r="1187" spans="1:19" ht="45" x14ac:dyDescent="0.25">
      <c r="A1187" s="1" t="str">
        <f t="shared" si="55"/>
        <v>2020003050073ApoyAseAccionFortaContable</v>
      </c>
      <c r="B1187" s="5" t="s">
        <v>1722</v>
      </c>
      <c r="C1187" s="21" t="s">
        <v>1752</v>
      </c>
      <c r="D1187" s="20">
        <v>2020003050073</v>
      </c>
      <c r="E1187" s="5" t="s">
        <v>1753</v>
      </c>
      <c r="F1187" s="5" t="s">
        <v>1754</v>
      </c>
      <c r="G1187" s="5" t="s">
        <v>1757</v>
      </c>
      <c r="H1187" s="1">
        <v>100</v>
      </c>
      <c r="I1187" s="15">
        <f t="shared" si="56"/>
        <v>7.4999999999999997E-3</v>
      </c>
      <c r="J1187" s="21" t="s">
        <v>105</v>
      </c>
      <c r="K1187" s="21">
        <v>12</v>
      </c>
      <c r="L1187" s="21" t="s">
        <v>28</v>
      </c>
      <c r="M1187" s="16">
        <v>0.5</v>
      </c>
      <c r="N1187" s="25">
        <f>+VLOOKUP(A1187,[1]Datos!A$2:H$2884,5,FALSE)</f>
        <v>44927</v>
      </c>
      <c r="O1187" s="25">
        <f>+VLOOKUP(A1187,[1]Datos!A$2:H$2884,6,FALSE)</f>
        <v>45291</v>
      </c>
      <c r="P1187" s="18">
        <f>+VLOOKUP(A1187,[1]Datos!A$2:H$2884,7,FALSE)</f>
        <v>0.75</v>
      </c>
      <c r="Q1187" s="19">
        <f>+VLOOKUP(A1187,[1]Datos!A$2:H$2884,8,FALSE)</f>
        <v>0</v>
      </c>
    </row>
    <row r="1188" spans="1:19" ht="45" x14ac:dyDescent="0.25">
      <c r="A1188" s="1" t="str">
        <f t="shared" si="55"/>
        <v>2020003050073ApoyAseAccionFortaFinanciero</v>
      </c>
      <c r="B1188" s="5" t="s">
        <v>1722</v>
      </c>
      <c r="C1188" s="21" t="s">
        <v>1752</v>
      </c>
      <c r="D1188" s="20">
        <v>2020003050073</v>
      </c>
      <c r="E1188" s="5" t="s">
        <v>1753</v>
      </c>
      <c r="F1188" s="5" t="s">
        <v>1754</v>
      </c>
      <c r="G1188" s="5" t="s">
        <v>1758</v>
      </c>
      <c r="H1188" s="1">
        <v>100</v>
      </c>
      <c r="I1188" s="15">
        <f t="shared" si="56"/>
        <v>7.4999999999999997E-3</v>
      </c>
      <c r="J1188" s="21" t="s">
        <v>105</v>
      </c>
      <c r="K1188" s="21">
        <v>12</v>
      </c>
      <c r="L1188" s="21" t="s">
        <v>28</v>
      </c>
      <c r="M1188" s="16">
        <v>0.5</v>
      </c>
      <c r="N1188" s="25">
        <f>+VLOOKUP(A1188,[1]Datos!A$2:H$2884,5,FALSE)</f>
        <v>44927</v>
      </c>
      <c r="O1188" s="25">
        <f>+VLOOKUP(A1188,[1]Datos!A$2:H$2884,6,FALSE)</f>
        <v>45291</v>
      </c>
      <c r="P1188" s="18">
        <f>+VLOOKUP(A1188,[1]Datos!A$2:H$2884,7,FALSE)</f>
        <v>0.75</v>
      </c>
      <c r="Q1188" s="19">
        <f>+VLOOKUP(A1188,[1]Datos!A$2:H$2884,8,FALSE)</f>
        <v>0</v>
      </c>
    </row>
    <row r="1189" spans="1:19" ht="45" x14ac:dyDescent="0.25">
      <c r="A1189" s="1" t="str">
        <f t="shared" si="55"/>
        <v>2020003050073ApoyAseAccionFortaPresupuestal</v>
      </c>
      <c r="B1189" s="5" t="s">
        <v>1722</v>
      </c>
      <c r="C1189" s="21" t="s">
        <v>1752</v>
      </c>
      <c r="D1189" s="20">
        <v>2020003050073</v>
      </c>
      <c r="E1189" s="5" t="s">
        <v>1753</v>
      </c>
      <c r="F1189" s="5" t="s">
        <v>1754</v>
      </c>
      <c r="G1189" s="5" t="s">
        <v>1759</v>
      </c>
      <c r="H1189" s="1">
        <v>100</v>
      </c>
      <c r="I1189" s="15">
        <f t="shared" si="56"/>
        <v>7.4999999999999997E-3</v>
      </c>
      <c r="J1189" s="21" t="s">
        <v>105</v>
      </c>
      <c r="K1189" s="21">
        <v>12</v>
      </c>
      <c r="L1189" s="21" t="s">
        <v>28</v>
      </c>
      <c r="M1189" s="16">
        <v>0.5</v>
      </c>
      <c r="N1189" s="25">
        <f>+VLOOKUP(A1189,[1]Datos!A$2:H$2884,5,FALSE)</f>
        <v>44927</v>
      </c>
      <c r="O1189" s="25">
        <f>+VLOOKUP(A1189,[1]Datos!A$2:H$2884,6,FALSE)</f>
        <v>45291</v>
      </c>
      <c r="P1189" s="18">
        <f>+VLOOKUP(A1189,[1]Datos!A$2:H$2884,7,FALSE)</f>
        <v>0.75</v>
      </c>
      <c r="Q1189" s="19">
        <f>+VLOOKUP(A1189,[1]Datos!A$2:H$2884,8,FALSE)</f>
        <v>0</v>
      </c>
    </row>
    <row r="1190" spans="1:19" ht="45" x14ac:dyDescent="0.25">
      <c r="A1190" s="1" t="str">
        <f t="shared" si="55"/>
        <v>2020003050073OrgayDigitArchivodeHacienda</v>
      </c>
      <c r="B1190" s="5" t="s">
        <v>1722</v>
      </c>
      <c r="C1190" s="21" t="s">
        <v>1752</v>
      </c>
      <c r="D1190" s="20">
        <v>2020003050073</v>
      </c>
      <c r="E1190" s="5" t="s">
        <v>1753</v>
      </c>
      <c r="F1190" s="5" t="s">
        <v>1754</v>
      </c>
      <c r="G1190" s="5" t="s">
        <v>1760</v>
      </c>
      <c r="H1190" s="1">
        <v>100</v>
      </c>
      <c r="I1190" s="15">
        <f t="shared" si="56"/>
        <v>7.4999999999999997E-3</v>
      </c>
      <c r="J1190" s="21" t="s">
        <v>105</v>
      </c>
      <c r="K1190" s="21">
        <v>12</v>
      </c>
      <c r="L1190" s="21" t="s">
        <v>28</v>
      </c>
      <c r="M1190" s="16">
        <v>0.5</v>
      </c>
      <c r="N1190" s="25">
        <f>+VLOOKUP(A1190,[1]Datos!A$2:H$2884,5,FALSE)</f>
        <v>44927</v>
      </c>
      <c r="O1190" s="25">
        <f>+VLOOKUP(A1190,[1]Datos!A$2:H$2884,6,FALSE)</f>
        <v>45291</v>
      </c>
      <c r="P1190" s="18">
        <f>+VLOOKUP(A1190,[1]Datos!A$2:H$2884,7,FALSE)</f>
        <v>0.75</v>
      </c>
      <c r="Q1190" s="19">
        <f>+VLOOKUP(A1190,[1]Datos!A$2:H$2884,8,FALSE)</f>
        <v>0</v>
      </c>
    </row>
    <row r="1191" spans="1:19" ht="45" x14ac:dyDescent="0.25">
      <c r="A1191" s="1" t="str">
        <f t="shared" si="55"/>
        <v>2020003050073ActualiSoftwareyDesarroTecnolo</v>
      </c>
      <c r="B1191" s="5" t="s">
        <v>1722</v>
      </c>
      <c r="C1191" s="21" t="s">
        <v>1752</v>
      </c>
      <c r="D1191" s="20">
        <v>2020003050073</v>
      </c>
      <c r="E1191" s="5" t="s">
        <v>1753</v>
      </c>
      <c r="F1191" s="5" t="s">
        <v>1754</v>
      </c>
      <c r="G1191" s="5" t="s">
        <v>1761</v>
      </c>
      <c r="H1191" s="1">
        <v>100</v>
      </c>
      <c r="I1191" s="15">
        <f t="shared" si="56"/>
        <v>7.4999999999999997E-3</v>
      </c>
      <c r="J1191" s="21" t="s">
        <v>105</v>
      </c>
      <c r="K1191" s="21">
        <v>12</v>
      </c>
      <c r="L1191" s="21" t="s">
        <v>28</v>
      </c>
      <c r="M1191" s="16">
        <v>0.5</v>
      </c>
      <c r="N1191" s="25">
        <f>+VLOOKUP(A1191,[1]Datos!A$2:H$2884,5,FALSE)</f>
        <v>44927</v>
      </c>
      <c r="O1191" s="25">
        <f>+VLOOKUP(A1191,[1]Datos!A$2:H$2884,6,FALSE)</f>
        <v>45291</v>
      </c>
      <c r="P1191" s="18">
        <f>+VLOOKUP(A1191,[1]Datos!A$2:H$2884,7,FALSE)</f>
        <v>0.75</v>
      </c>
      <c r="Q1191" s="19">
        <f>+VLOOKUP(A1191,[1]Datos!A$2:H$2884,8,FALSE)</f>
        <v>0</v>
      </c>
    </row>
    <row r="1192" spans="1:19" ht="45" x14ac:dyDescent="0.25">
      <c r="A1192" s="1" t="str">
        <f t="shared" si="55"/>
        <v>2020003050073ContratarPracticantes</v>
      </c>
      <c r="B1192" s="5" t="s">
        <v>1722</v>
      </c>
      <c r="C1192" s="21" t="s">
        <v>1752</v>
      </c>
      <c r="D1192" s="20">
        <v>2020003050073</v>
      </c>
      <c r="E1192" s="5" t="s">
        <v>1753</v>
      </c>
      <c r="F1192" s="5" t="s">
        <v>1754</v>
      </c>
      <c r="G1192" s="5" t="s">
        <v>1762</v>
      </c>
      <c r="H1192" s="1">
        <v>100</v>
      </c>
      <c r="I1192" s="15">
        <f t="shared" si="56"/>
        <v>7.4999999999999997E-3</v>
      </c>
      <c r="J1192" s="21" t="s">
        <v>105</v>
      </c>
      <c r="K1192" s="21">
        <v>12</v>
      </c>
      <c r="L1192" s="21" t="s">
        <v>28</v>
      </c>
      <c r="M1192" s="16">
        <v>0.5</v>
      </c>
      <c r="N1192" s="25">
        <f>+VLOOKUP(A1192,[1]Datos!A$2:H$2884,5,FALSE)</f>
        <v>44927</v>
      </c>
      <c r="O1192" s="25" t="str">
        <f>+VLOOKUP(A1192,[1]Datos!A$2:H$2884,6,FALSE)</f>
        <v>31.09.2023</v>
      </c>
      <c r="P1192" s="18">
        <f>+VLOOKUP(A1192,[1]Datos!A$2:H$2884,7,FALSE)</f>
        <v>0.75</v>
      </c>
      <c r="Q1192" s="19">
        <f>+VLOOKUP(A1192,[1]Datos!A$2:H$2884,8,FALSE)</f>
        <v>0</v>
      </c>
    </row>
    <row r="1193" spans="1:19" ht="45" x14ac:dyDescent="0.25">
      <c r="A1193" s="1" t="str">
        <f t="shared" si="55"/>
        <v>2020003050073ContratarTemporales</v>
      </c>
      <c r="B1193" s="5" t="s">
        <v>1722</v>
      </c>
      <c r="C1193" s="21" t="s">
        <v>1752</v>
      </c>
      <c r="D1193" s="20">
        <v>2020003050073</v>
      </c>
      <c r="E1193" s="5" t="s">
        <v>1753</v>
      </c>
      <c r="F1193" s="5" t="s">
        <v>1754</v>
      </c>
      <c r="G1193" s="5" t="s">
        <v>1763</v>
      </c>
      <c r="H1193" s="1">
        <v>100</v>
      </c>
      <c r="I1193" s="15">
        <f t="shared" si="56"/>
        <v>7.4999999999999997E-3</v>
      </c>
      <c r="J1193" s="21" t="s">
        <v>105</v>
      </c>
      <c r="K1193" s="21">
        <v>12</v>
      </c>
      <c r="L1193" s="21" t="s">
        <v>28</v>
      </c>
      <c r="M1193" s="16">
        <v>0.5</v>
      </c>
      <c r="N1193" s="25">
        <f>+VLOOKUP(A1193,[1]Datos!A$2:H$2884,5,FALSE)</f>
        <v>44927</v>
      </c>
      <c r="O1193" s="25">
        <f>+VLOOKUP(A1193,[1]Datos!A$2:H$2884,6,FALSE)</f>
        <v>45291</v>
      </c>
      <c r="P1193" s="18">
        <f>+VLOOKUP(A1193,[1]Datos!A$2:H$2884,7,FALSE)</f>
        <v>0.75</v>
      </c>
      <c r="Q1193" s="19">
        <f>+VLOOKUP(A1193,[1]Datos!A$2:H$2884,8,FALSE)</f>
        <v>0</v>
      </c>
    </row>
    <row r="1194" spans="1:19" ht="45" x14ac:dyDescent="0.25">
      <c r="A1194" s="1" t="str">
        <f t="shared" si="55"/>
        <v>2020003050073BienesMueblesSaneados</v>
      </c>
      <c r="B1194" s="5" t="s">
        <v>1722</v>
      </c>
      <c r="C1194" s="21" t="s">
        <v>1752</v>
      </c>
      <c r="D1194" s="20">
        <v>2020003050073</v>
      </c>
      <c r="E1194" s="5" t="s">
        <v>1753</v>
      </c>
      <c r="F1194" s="5" t="s">
        <v>1754</v>
      </c>
      <c r="G1194" s="5" t="s">
        <v>1764</v>
      </c>
      <c r="H1194" s="1">
        <v>100</v>
      </c>
      <c r="I1194" s="15">
        <f t="shared" si="56"/>
        <v>0.97099999999999997</v>
      </c>
      <c r="J1194" s="21" t="s">
        <v>105</v>
      </c>
      <c r="K1194" s="21">
        <v>12</v>
      </c>
      <c r="L1194" s="21" t="s">
        <v>28</v>
      </c>
      <c r="M1194" s="16">
        <v>79.3</v>
      </c>
      <c r="N1194" s="25">
        <f>+VLOOKUP(A1194,[1]Datos!A$2:H$2884,5,FALSE)</f>
        <v>44927</v>
      </c>
      <c r="O1194" s="25" t="str">
        <f>+VLOOKUP(A1194,[1]Datos!A$2:H$2884,6,FALSE)</f>
        <v>31.09.2023</v>
      </c>
      <c r="P1194" s="33">
        <f>+VLOOKUP(A1194,[1]Datos!A$2:H$2884,7,FALSE)</f>
        <v>97.1</v>
      </c>
      <c r="Q1194" s="19" t="str">
        <f>+VLOOKUP(A1194,[1]Datos!A$2:H$2884,8,FALSE)</f>
        <v xml:space="preserve">Durante el tercer trimestre de 2023, se realizaron actividades de saneamiento de bienes muebles, tales como: saneamiento de carteras, saneamiento contable y saneamiento de activos intangibles. </v>
      </c>
    </row>
    <row r="1195" spans="1:19" ht="60" x14ac:dyDescent="0.25">
      <c r="A1195" s="1" t="str">
        <f t="shared" si="55"/>
        <v>2020003050073InmueblesReconContabActivoFijo</v>
      </c>
      <c r="B1195" s="5" t="s">
        <v>1722</v>
      </c>
      <c r="C1195" s="21" t="s">
        <v>1752</v>
      </c>
      <c r="D1195" s="20">
        <v>2020003050073</v>
      </c>
      <c r="E1195" s="5" t="s">
        <v>1753</v>
      </c>
      <c r="F1195" s="5" t="s">
        <v>1754</v>
      </c>
      <c r="G1195" s="5" t="s">
        <v>1765</v>
      </c>
      <c r="H1195" s="1">
        <v>100</v>
      </c>
      <c r="I1195" s="15">
        <f t="shared" si="56"/>
        <v>1.58</v>
      </c>
      <c r="J1195" s="21" t="s">
        <v>105</v>
      </c>
      <c r="K1195" s="21">
        <v>12</v>
      </c>
      <c r="L1195" s="21" t="s">
        <v>28</v>
      </c>
      <c r="M1195" s="16">
        <v>103</v>
      </c>
      <c r="N1195" s="25">
        <f>+VLOOKUP(A1195,[1]Datos!A$2:H$2884,5,FALSE)</f>
        <v>44927</v>
      </c>
      <c r="O1195" s="25" t="str">
        <f>+VLOOKUP(A1195,[1]Datos!A$2:H$2884,6,FALSE)</f>
        <v>31.09.2023</v>
      </c>
      <c r="P1195" s="33">
        <f>+VLOOKUP(A1195,[1]Datos!A$2:H$2884,7,FALSE)</f>
        <v>158</v>
      </c>
      <c r="Q1195" s="19" t="str">
        <f>+VLOOKUP(A1195,[1]Datos!A$2:H$2884,8,FALSE)</f>
        <v>Incluye 206 bienes inmuebles para los cuales se realizaron actividades saneamiento técnico durante el cuarto trimestre de 2022 y que fueron reconocidos como activos fijos durante el primer trimestre de 2023.</v>
      </c>
    </row>
    <row r="1196" spans="1:19" ht="60" x14ac:dyDescent="0.25">
      <c r="A1196" s="1" t="str">
        <f t="shared" si="55"/>
        <v>2021003050040Seguimiento de la gestión de residuos</v>
      </c>
      <c r="B1196" s="5" t="s">
        <v>1722</v>
      </c>
      <c r="C1196" s="21" t="s">
        <v>1766</v>
      </c>
      <c r="D1196" s="20">
        <v>2021003050040</v>
      </c>
      <c r="E1196" s="5" t="s">
        <v>1767</v>
      </c>
      <c r="F1196" s="5" t="s">
        <v>1768</v>
      </c>
      <c r="G1196" s="5" t="s">
        <v>1769</v>
      </c>
      <c r="H1196" s="1">
        <v>1</v>
      </c>
      <c r="I1196" s="15">
        <f t="shared" si="56"/>
        <v>0.75</v>
      </c>
      <c r="J1196" s="21" t="s">
        <v>27</v>
      </c>
      <c r="K1196" s="21">
        <v>12</v>
      </c>
      <c r="L1196" s="21" t="s">
        <v>28</v>
      </c>
      <c r="M1196" s="16">
        <v>0.5</v>
      </c>
      <c r="N1196" s="17" t="str">
        <f>+VLOOKUP(A1196,[1]Datos!A$2:H$2884,5,FALSE)</f>
        <v>01.01.2023</v>
      </c>
      <c r="O1196" s="17" t="str">
        <f>+VLOOKUP(A1196,[1]Datos!A$2:H$2884,6,FALSE)</f>
        <v>30.09.2023</v>
      </c>
      <c r="P1196" s="18">
        <f>+VLOOKUP(A1196,[1]Datos!A$2:H$2884,7,FALSE)</f>
        <v>0.75</v>
      </c>
      <c r="Q1196" s="19" t="str">
        <f>+VLOOKUP(A1196,[1]Datos!A$2:H$2884,8,FALSE)</f>
        <v>El seguimiento se realiza de forma mensual, se cuenta con indicador en el sistema de gestión de la entidad</v>
      </c>
      <c r="R1196" s="36">
        <v>100000000</v>
      </c>
      <c r="S1196" s="36">
        <v>54483555</v>
      </c>
    </row>
    <row r="1197" spans="1:19" ht="60" x14ac:dyDescent="0.25">
      <c r="A1197" s="1" t="str">
        <f t="shared" si="55"/>
        <v>2021003050040Auditoría sistema de Gestión Ambiental</v>
      </c>
      <c r="B1197" s="5" t="s">
        <v>1722</v>
      </c>
      <c r="C1197" s="21" t="s">
        <v>1766</v>
      </c>
      <c r="D1197" s="20">
        <v>2021003050040</v>
      </c>
      <c r="E1197" s="5" t="s">
        <v>1767</v>
      </c>
      <c r="F1197" s="5" t="s">
        <v>1768</v>
      </c>
      <c r="G1197" s="5" t="s">
        <v>1770</v>
      </c>
      <c r="H1197" s="1">
        <v>1</v>
      </c>
      <c r="I1197" s="15">
        <f t="shared" si="56"/>
        <v>0</v>
      </c>
      <c r="J1197" s="21" t="s">
        <v>27</v>
      </c>
      <c r="K1197" s="21">
        <v>12</v>
      </c>
      <c r="L1197" s="21" t="s">
        <v>28</v>
      </c>
      <c r="M1197" s="16">
        <v>0</v>
      </c>
      <c r="N1197" s="17" t="str">
        <f>+VLOOKUP(A1197,[1]Datos!A$2:H$2884,5,FALSE)</f>
        <v>01.01.2023</v>
      </c>
      <c r="O1197" s="17" t="str">
        <f>+VLOOKUP(A1197,[1]Datos!A$2:H$2884,6,FALSE)</f>
        <v>30.09.2023</v>
      </c>
      <c r="P1197" s="18">
        <f>+VLOOKUP(A1197,[1]Datos!A$2:H$2884,7,FALSE)</f>
        <v>0</v>
      </c>
      <c r="Q1197" s="19" t="str">
        <f>+VLOOKUP(A1197,[1]Datos!A$2:H$2884,8,FALSE)</f>
        <v>Esta actividad se cumplirá al cierre de la vigencia</v>
      </c>
    </row>
    <row r="1198" spans="1:19" ht="60" x14ac:dyDescent="0.25">
      <c r="A1198" s="1" t="str">
        <f t="shared" si="55"/>
        <v>2021003050040Mantenimiento Sistema Gestión Ambiental</v>
      </c>
      <c r="B1198" s="5" t="s">
        <v>1722</v>
      </c>
      <c r="C1198" s="21" t="s">
        <v>1766</v>
      </c>
      <c r="D1198" s="20">
        <v>2021003050040</v>
      </c>
      <c r="E1198" s="5" t="s">
        <v>1767</v>
      </c>
      <c r="F1198" s="5" t="s">
        <v>1768</v>
      </c>
      <c r="G1198" s="5" t="s">
        <v>1771</v>
      </c>
      <c r="H1198" s="1">
        <v>1</v>
      </c>
      <c r="I1198" s="15">
        <f t="shared" si="56"/>
        <v>0.5</v>
      </c>
      <c r="J1198" s="21" t="s">
        <v>27</v>
      </c>
      <c r="K1198" s="21">
        <v>12</v>
      </c>
      <c r="L1198" s="21" t="s">
        <v>28</v>
      </c>
      <c r="M1198" s="16">
        <v>0.25</v>
      </c>
      <c r="N1198" s="17" t="str">
        <f>+VLOOKUP(A1198,[1]Datos!A$2:H$2884,5,FALSE)</f>
        <v>01.01.2023</v>
      </c>
      <c r="O1198" s="17" t="str">
        <f>+VLOOKUP(A1198,[1]Datos!A$2:H$2884,6,FALSE)</f>
        <v>30.09.2023</v>
      </c>
      <c r="P1198" s="18">
        <f>+VLOOKUP(A1198,[1]Datos!A$2:H$2884,7,FALSE)</f>
        <v>0.5</v>
      </c>
      <c r="Q1198" s="19" t="str">
        <f>+VLOOKUP(A1198,[1]Datos!A$2:H$2884,8,FALSE)</f>
        <v>Se está avanzando en el cierre de brechas con el fin de implementar el Sistema de Gestión Ambiental</v>
      </c>
    </row>
    <row r="1199" spans="1:19" ht="60" x14ac:dyDescent="0.25">
      <c r="A1199" s="1" t="str">
        <f t="shared" si="55"/>
        <v>2021003050040Mantenimiento modelo Compras Sostenibles</v>
      </c>
      <c r="B1199" s="5" t="s">
        <v>1722</v>
      </c>
      <c r="C1199" s="21" t="s">
        <v>1766</v>
      </c>
      <c r="D1199" s="20">
        <v>2021003050040</v>
      </c>
      <c r="E1199" s="5" t="s">
        <v>1767</v>
      </c>
      <c r="F1199" s="5" t="s">
        <v>1768</v>
      </c>
      <c r="G1199" s="5" t="s">
        <v>1772</v>
      </c>
      <c r="H1199" s="1">
        <v>1</v>
      </c>
      <c r="I1199" s="15">
        <f t="shared" si="56"/>
        <v>0.9</v>
      </c>
      <c r="J1199" s="21" t="s">
        <v>27</v>
      </c>
      <c r="K1199" s="21">
        <v>12</v>
      </c>
      <c r="L1199" s="21" t="s">
        <v>28</v>
      </c>
      <c r="M1199" s="16">
        <v>0.25</v>
      </c>
      <c r="N1199" s="17" t="str">
        <f>+VLOOKUP(A1199,[1]Datos!A$2:H$2884,5,FALSE)</f>
        <v>01.01.2023</v>
      </c>
      <c r="O1199" s="17" t="str">
        <f>+VLOOKUP(A1199,[1]Datos!A$2:H$2884,6,FALSE)</f>
        <v>30.09.2023</v>
      </c>
      <c r="P1199" s="18">
        <f>+VLOOKUP(A1199,[1]Datos!A$2:H$2884,7,FALSE)</f>
        <v>0.9</v>
      </c>
      <c r="Q1199" s="19" t="str">
        <f>+VLOOKUP(A1199,[1]Datos!A$2:H$2884,8,FALSE)</f>
        <v>Se está avanzando en el plan de trabajo, con el fin de incorporar elementos de planeación y gestión en el proceso de adquisición de bienes y servicios</v>
      </c>
    </row>
    <row r="1200" spans="1:19" ht="60" x14ac:dyDescent="0.25">
      <c r="A1200" s="1" t="str">
        <f t="shared" si="55"/>
        <v>2021003050040Sensibilización separación de residuos</v>
      </c>
      <c r="B1200" s="5" t="s">
        <v>1722</v>
      </c>
      <c r="C1200" s="21" t="s">
        <v>1766</v>
      </c>
      <c r="D1200" s="20">
        <v>2021003050040</v>
      </c>
      <c r="E1200" s="5" t="s">
        <v>1767</v>
      </c>
      <c r="F1200" s="5" t="s">
        <v>1768</v>
      </c>
      <c r="G1200" s="5" t="s">
        <v>1773</v>
      </c>
      <c r="H1200" s="1">
        <v>1</v>
      </c>
      <c r="I1200" s="15">
        <f t="shared" si="56"/>
        <v>0.5</v>
      </c>
      <c r="J1200" s="21" t="s">
        <v>27</v>
      </c>
      <c r="K1200" s="21">
        <v>12</v>
      </c>
      <c r="L1200" s="21" t="s">
        <v>28</v>
      </c>
      <c r="M1200" s="16">
        <v>0.25</v>
      </c>
      <c r="N1200" s="17" t="str">
        <f>+VLOOKUP(A1200,[1]Datos!A$2:H$2884,5,FALSE)</f>
        <v>01.01.2023</v>
      </c>
      <c r="O1200" s="17" t="str">
        <f>+VLOOKUP(A1200,[1]Datos!A$2:H$2884,6,FALSE)</f>
        <v>30.09.2023</v>
      </c>
      <c r="P1200" s="18">
        <f>+VLOOKUP(A1200,[1]Datos!A$2:H$2884,7,FALSE)</f>
        <v>0.5</v>
      </c>
      <c r="Q1200" s="19" t="str">
        <f>+VLOOKUP(A1200,[1]Datos!A$2:H$2884,8,FALSE)</f>
        <v>Se está dando cumplimiento al plan de formación y concientización con los diferentes actores del Sistema de Gestión Basura Cero</v>
      </c>
    </row>
    <row r="1201" spans="1:19" ht="60" x14ac:dyDescent="0.25">
      <c r="A1201" s="1" t="str">
        <f t="shared" si="55"/>
        <v>2021003050040Caracterización de residuos sólidos</v>
      </c>
      <c r="B1201" s="5" t="s">
        <v>1722</v>
      </c>
      <c r="C1201" s="21" t="s">
        <v>1766</v>
      </c>
      <c r="D1201" s="20">
        <v>2021003050040</v>
      </c>
      <c r="E1201" s="5" t="s">
        <v>1767</v>
      </c>
      <c r="F1201" s="5" t="s">
        <v>1768</v>
      </c>
      <c r="G1201" s="5" t="s">
        <v>1774</v>
      </c>
      <c r="H1201" s="1">
        <v>1</v>
      </c>
      <c r="I1201" s="15">
        <f t="shared" si="56"/>
        <v>0.75</v>
      </c>
      <c r="J1201" s="21" t="s">
        <v>27</v>
      </c>
      <c r="K1201" s="21">
        <v>12</v>
      </c>
      <c r="L1201" s="21" t="s">
        <v>28</v>
      </c>
      <c r="M1201" s="16">
        <v>0</v>
      </c>
      <c r="N1201" s="17" t="str">
        <f>+VLOOKUP(A1201,[1]Datos!A$2:H$2884,5,FALSE)</f>
        <v>01.01.2023</v>
      </c>
      <c r="O1201" s="17" t="str">
        <f>+VLOOKUP(A1201,[1]Datos!A$2:H$2884,6,FALSE)</f>
        <v>30.09.2023</v>
      </c>
      <c r="P1201" s="18">
        <f>+VLOOKUP(A1201,[1]Datos!A$2:H$2884,7,FALSE)</f>
        <v>0.75</v>
      </c>
      <c r="Q1201" s="19" t="str">
        <f>+VLOOKUP(A1201,[1]Datos!A$2:H$2884,8,FALSE)</f>
        <v>Se está realizando caracterización enfocada en los residuos especiales generados en la entidad</v>
      </c>
    </row>
    <row r="1202" spans="1:19" ht="60" x14ac:dyDescent="0.25">
      <c r="A1202" s="1" t="str">
        <f t="shared" si="55"/>
        <v>2021003050040Auditoría Compras Públicas Sostenibles</v>
      </c>
      <c r="B1202" s="5" t="s">
        <v>1722</v>
      </c>
      <c r="C1202" s="21" t="s">
        <v>1766</v>
      </c>
      <c r="D1202" s="20">
        <v>2021003050040</v>
      </c>
      <c r="E1202" s="5" t="s">
        <v>1767</v>
      </c>
      <c r="F1202" s="5" t="s">
        <v>1768</v>
      </c>
      <c r="G1202" s="5" t="s">
        <v>1775</v>
      </c>
      <c r="H1202" s="1">
        <v>1</v>
      </c>
      <c r="I1202" s="15">
        <f t="shared" si="56"/>
        <v>0</v>
      </c>
      <c r="J1202" s="21" t="s">
        <v>27</v>
      </c>
      <c r="K1202" s="21">
        <v>12</v>
      </c>
      <c r="L1202" s="21" t="s">
        <v>28</v>
      </c>
      <c r="M1202" s="16">
        <v>0</v>
      </c>
      <c r="N1202" s="17" t="str">
        <f>+VLOOKUP(A1202,[1]Datos!A$2:H$2884,5,FALSE)</f>
        <v>01.01.2023</v>
      </c>
      <c r="O1202" s="17" t="str">
        <f>+VLOOKUP(A1202,[1]Datos!A$2:H$2884,6,FALSE)</f>
        <v>30.09.2023</v>
      </c>
      <c r="P1202" s="18">
        <f>+VLOOKUP(A1202,[1]Datos!A$2:H$2884,7,FALSE)</f>
        <v>0</v>
      </c>
      <c r="Q1202" s="19" t="str">
        <f>+VLOOKUP(A1202,[1]Datos!A$2:H$2884,8,FALSE)</f>
        <v>No se tiene programada auditoría al respecto, sin embargo en la auditoría del sistema de gestión ambiental resulta un componente importante</v>
      </c>
    </row>
    <row r="1203" spans="1:19" ht="120" x14ac:dyDescent="0.25">
      <c r="A1203" s="1" t="str">
        <f t="shared" si="55"/>
        <v>2022003050049Contratación recurso humano</v>
      </c>
      <c r="B1203" s="5" t="s">
        <v>1722</v>
      </c>
      <c r="C1203" s="21" t="s">
        <v>1776</v>
      </c>
      <c r="D1203" s="20">
        <v>2022003050049</v>
      </c>
      <c r="E1203" s="5" t="s">
        <v>1777</v>
      </c>
      <c r="F1203" s="5" t="s">
        <v>1778</v>
      </c>
      <c r="G1203" s="5" t="s">
        <v>1779</v>
      </c>
      <c r="H1203" s="1">
        <v>1</v>
      </c>
      <c r="I1203" s="15">
        <f t="shared" si="56"/>
        <v>0</v>
      </c>
      <c r="J1203" s="21" t="s">
        <v>27</v>
      </c>
      <c r="K1203" s="21">
        <v>12</v>
      </c>
      <c r="L1203" s="21" t="s">
        <v>28</v>
      </c>
      <c r="M1203" s="34">
        <v>1</v>
      </c>
      <c r="N1203" s="17" t="str">
        <f>+VLOOKUP(A1203,[1]Datos!A$2:H$2884,5,FALSE)</f>
        <v>01.01.2023</v>
      </c>
      <c r="O1203" s="17" t="str">
        <f>+VLOOKUP(A1203,[1]Datos!A$2:H$2884,6,FALSE)</f>
        <v>30.09.2023</v>
      </c>
      <c r="P1203" s="18">
        <f>+VLOOKUP(A1203,[1]Datos!A$2:H$2884,7,FALSE)</f>
        <v>0</v>
      </c>
      <c r="Q1203" s="19" t="str">
        <f>+VLOOKUP(A1203,[1]Datos!A$2:H$2884,8,FALSE)</f>
        <v xml:space="preserve">Se reportara a final de la vigencia </v>
      </c>
      <c r="R1203" s="36">
        <v>5250000000</v>
      </c>
      <c r="S1203" s="36">
        <v>2716528916</v>
      </c>
    </row>
    <row r="1204" spans="1:19" ht="120" x14ac:dyDescent="0.25">
      <c r="A1204" s="1" t="str">
        <f t="shared" si="55"/>
        <v>2022003050049Construcción y aplicacion MAE</v>
      </c>
      <c r="B1204" s="5" t="s">
        <v>1722</v>
      </c>
      <c r="C1204" s="21" t="s">
        <v>1776</v>
      </c>
      <c r="D1204" s="20">
        <v>2022003050049</v>
      </c>
      <c r="E1204" s="5" t="s">
        <v>1777</v>
      </c>
      <c r="F1204" s="5" t="s">
        <v>1778</v>
      </c>
      <c r="G1204" s="5" t="s">
        <v>1780</v>
      </c>
      <c r="H1204" s="1">
        <v>1</v>
      </c>
      <c r="I1204" s="15">
        <f t="shared" si="56"/>
        <v>0</v>
      </c>
      <c r="J1204" s="21" t="s">
        <v>27</v>
      </c>
      <c r="K1204" s="21">
        <v>12</v>
      </c>
      <c r="L1204" s="21" t="s">
        <v>28</v>
      </c>
      <c r="M1204" s="34">
        <v>1</v>
      </c>
      <c r="N1204" s="17" t="str">
        <f>+VLOOKUP(A1204,[1]Datos!A$2:H$2884,5,FALSE)</f>
        <v>01.01.2023</v>
      </c>
      <c r="O1204" s="17" t="str">
        <f>+VLOOKUP(A1204,[1]Datos!A$2:H$2884,6,FALSE)</f>
        <v>30.09.2023</v>
      </c>
      <c r="P1204" s="18">
        <f>+VLOOKUP(A1204,[1]Datos!A$2:H$2884,7,FALSE)</f>
        <v>0</v>
      </c>
      <c r="Q1204" s="19" t="str">
        <f>+VLOOKUP(A1204,[1]Datos!A$2:H$2884,8,FALSE)</f>
        <v xml:space="preserve">Se reportara a final de la vigencia </v>
      </c>
    </row>
    <row r="1205" spans="1:19" ht="45" x14ac:dyDescent="0.25">
      <c r="A1205" s="1" t="str">
        <f t="shared" si="55"/>
        <v>2020003050005Ajuste variables procesos del SIG</v>
      </c>
      <c r="B1205" s="5" t="s">
        <v>1781</v>
      </c>
      <c r="C1205" s="21" t="s">
        <v>1782</v>
      </c>
      <c r="D1205" s="20">
        <v>2020003050005</v>
      </c>
      <c r="E1205" s="5" t="s">
        <v>1783</v>
      </c>
      <c r="F1205" s="24" t="s">
        <v>1784</v>
      </c>
      <c r="G1205" s="5" t="s">
        <v>1785</v>
      </c>
      <c r="H1205" s="1">
        <v>1</v>
      </c>
      <c r="I1205" s="15">
        <f t="shared" si="56"/>
        <v>0.75</v>
      </c>
      <c r="J1205" s="5" t="s">
        <v>27</v>
      </c>
      <c r="K1205" s="5">
        <v>12</v>
      </c>
      <c r="L1205" s="5" t="s">
        <v>28</v>
      </c>
      <c r="M1205" s="16">
        <v>0.5</v>
      </c>
      <c r="N1205" s="17" t="str">
        <f>+VLOOKUP(A1205,[1]Datos!A$2:H$2884,5,FALSE)</f>
        <v>5.01.2023</v>
      </c>
      <c r="O1205" s="17" t="str">
        <f>+VLOOKUP(A1205,[1]Datos!A$2:H$2884,6,FALSE)</f>
        <v>22.12.2023</v>
      </c>
      <c r="P1205" s="18">
        <f>+VLOOKUP(A1205,[1]Datos!A$2:H$2884,7,FALSE)</f>
        <v>0.75</v>
      </c>
      <c r="Q1205" s="19" t="str">
        <f>+VLOOKUP(A1205,[1]Datos!A$2:H$2884,8,FALSE)</f>
        <v>Las actividades avanzan conforme al transcurso del año y se tiene previsto culminarlas al final del año 2023.</v>
      </c>
      <c r="R1205" s="36">
        <v>80834480</v>
      </c>
      <c r="S1205" s="36">
        <v>67070000</v>
      </c>
    </row>
    <row r="1206" spans="1:19" ht="45" x14ac:dyDescent="0.25">
      <c r="A1206" s="1" t="str">
        <f t="shared" si="55"/>
        <v>2020003050005Auditoría externa e interna.</v>
      </c>
      <c r="B1206" s="5" t="s">
        <v>1781</v>
      </c>
      <c r="C1206" s="21" t="s">
        <v>1782</v>
      </c>
      <c r="D1206" s="20">
        <v>2020003050005</v>
      </c>
      <c r="E1206" s="5" t="s">
        <v>1783</v>
      </c>
      <c r="F1206" s="24" t="s">
        <v>1784</v>
      </c>
      <c r="G1206" s="5" t="s">
        <v>1786</v>
      </c>
      <c r="H1206" s="1">
        <v>1</v>
      </c>
      <c r="I1206" s="15">
        <f t="shared" si="56"/>
        <v>0.95</v>
      </c>
      <c r="J1206" s="5" t="s">
        <v>27</v>
      </c>
      <c r="K1206" s="5">
        <v>12</v>
      </c>
      <c r="L1206" s="5" t="s">
        <v>28</v>
      </c>
      <c r="M1206" s="16">
        <v>0.4</v>
      </c>
      <c r="N1206" s="17" t="str">
        <f>+VLOOKUP(A1206,[1]Datos!A$2:H$2884,5,FALSE)</f>
        <v>1.02.2023</v>
      </c>
      <c r="O1206" s="17" t="str">
        <f>+VLOOKUP(A1206,[1]Datos!A$2:H$2884,6,FALSE)</f>
        <v>31.10.2023</v>
      </c>
      <c r="P1206" s="18">
        <f>+VLOOKUP(A1206,[1]Datos!A$2:H$2884,7,FALSE)</f>
        <v>0.95</v>
      </c>
      <c r="Q1206" s="19" t="str">
        <f>+VLOOKUP(A1206,[1]Datos!A$2:H$2884,8,FALSE)</f>
        <v>Ya se realizaron las auditorías internas de calidad y externas del ICONTEC, solo resta la realización de algunas actividades de pago al Icontec y de terminación y liquidación contractual.</v>
      </c>
    </row>
    <row r="1207" spans="1:19" ht="60" x14ac:dyDescent="0.25">
      <c r="A1207" s="1" t="str">
        <f t="shared" si="55"/>
        <v>2020003050012Ejecutar actividades de bienestar</v>
      </c>
      <c r="B1207" s="5" t="s">
        <v>1781</v>
      </c>
      <c r="C1207" s="21" t="s">
        <v>1787</v>
      </c>
      <c r="D1207" s="20">
        <v>2020003050012</v>
      </c>
      <c r="E1207" s="5" t="s">
        <v>1788</v>
      </c>
      <c r="F1207" s="5" t="s">
        <v>1789</v>
      </c>
      <c r="G1207" s="5" t="s">
        <v>1790</v>
      </c>
      <c r="H1207" s="1">
        <v>6</v>
      </c>
      <c r="I1207" s="15">
        <f t="shared" si="56"/>
        <v>0.79999999999999993</v>
      </c>
      <c r="J1207" s="21" t="s">
        <v>27</v>
      </c>
      <c r="K1207" s="21">
        <v>12</v>
      </c>
      <c r="L1207" s="21" t="s">
        <v>28</v>
      </c>
      <c r="M1207" s="16">
        <v>4</v>
      </c>
      <c r="N1207" s="17" t="str">
        <f>+VLOOKUP(A1207,[1]Datos!A$2:H$2884,5,FALSE)</f>
        <v>01.01.2023</v>
      </c>
      <c r="O1207" s="17" t="str">
        <f>+VLOOKUP(A1207,[1]Datos!A$2:H$2884,6,FALSE)</f>
        <v>31.12.2023</v>
      </c>
      <c r="P1207" s="18">
        <f>+VLOOKUP(A1207,[1]Datos!A$2:H$2884,7,FALSE)</f>
        <v>4.8</v>
      </c>
      <c r="Q1207" s="19">
        <f>+VLOOKUP(A1207,[1]Datos!A$2:H$2884,8,FALSE)</f>
        <v>0</v>
      </c>
      <c r="R1207" s="36">
        <v>54248902690</v>
      </c>
      <c r="S1207" s="36">
        <v>11286408066</v>
      </c>
    </row>
    <row r="1208" spans="1:19" ht="45" x14ac:dyDescent="0.25">
      <c r="A1208" s="1" t="str">
        <f t="shared" si="55"/>
        <v>2020003050013Ejecutar actividades de capacitación</v>
      </c>
      <c r="B1208" s="5" t="s">
        <v>1781</v>
      </c>
      <c r="C1208" s="21" t="s">
        <v>1791</v>
      </c>
      <c r="D1208" s="20">
        <v>2020003050013</v>
      </c>
      <c r="E1208" s="5" t="s">
        <v>1792</v>
      </c>
      <c r="F1208" s="5" t="s">
        <v>1793</v>
      </c>
      <c r="G1208" s="5" t="s">
        <v>1794</v>
      </c>
      <c r="H1208" s="1">
        <v>3300</v>
      </c>
      <c r="I1208" s="15">
        <f t="shared" si="56"/>
        <v>2.0827272727272725</v>
      </c>
      <c r="J1208" s="21" t="s">
        <v>44</v>
      </c>
      <c r="K1208" s="21">
        <v>12</v>
      </c>
      <c r="L1208" s="21" t="s">
        <v>28</v>
      </c>
      <c r="M1208" s="16">
        <v>4468</v>
      </c>
      <c r="N1208" s="17" t="str">
        <f>+VLOOKUP(A1208,[1]Datos!A$2:H$2884,5,FALSE)</f>
        <v>01.01.2023</v>
      </c>
      <c r="O1208" s="17" t="str">
        <f>+VLOOKUP(A1208,[1]Datos!A$2:H$2884,6,FALSE)</f>
        <v>30.09.2023</v>
      </c>
      <c r="P1208" s="18">
        <f>+VLOOKUP(A1208,[1]Datos!A$2:H$2884,7,FALSE)</f>
        <v>6873</v>
      </c>
      <c r="Q1208" s="19">
        <f>+VLOOKUP(A1208,[1]Datos!A$2:H$2884,8,FALSE)</f>
        <v>0</v>
      </c>
      <c r="R1208" s="36">
        <v>1100000000</v>
      </c>
      <c r="S1208" s="36">
        <v>0</v>
      </c>
    </row>
    <row r="1209" spans="1:19" ht="45" x14ac:dyDescent="0.25">
      <c r="A1209" s="1" t="str">
        <f t="shared" si="55"/>
        <v>2020003050014Gestión seguridad y salud en el trabajo</v>
      </c>
      <c r="B1209" s="5" t="s">
        <v>1781</v>
      </c>
      <c r="C1209" s="21" t="s">
        <v>1795</v>
      </c>
      <c r="D1209" s="20">
        <v>2020003050014</v>
      </c>
      <c r="E1209" s="5" t="s">
        <v>1796</v>
      </c>
      <c r="F1209" s="5" t="s">
        <v>1797</v>
      </c>
      <c r="G1209" s="5" t="s">
        <v>1798</v>
      </c>
      <c r="H1209" s="1">
        <v>21</v>
      </c>
      <c r="I1209" s="15">
        <f t="shared" si="56"/>
        <v>0.71904761904761905</v>
      </c>
      <c r="J1209" s="21" t="s">
        <v>105</v>
      </c>
      <c r="K1209" s="21">
        <v>12</v>
      </c>
      <c r="L1209" s="21" t="s">
        <v>28</v>
      </c>
      <c r="M1209" s="16">
        <v>9.5</v>
      </c>
      <c r="N1209" s="17" t="str">
        <f>+VLOOKUP(A1209,[1]Datos!A$2:H$2884,5,FALSE)</f>
        <v>01.01.2023</v>
      </c>
      <c r="O1209" s="17" t="str">
        <f>+VLOOKUP(A1209,[1]Datos!A$2:H$2884,6,FALSE)</f>
        <v>01.12.2023</v>
      </c>
      <c r="P1209" s="18">
        <f>+VLOOKUP(A1209,[1]Datos!A$2:H$2884,7,FALSE)</f>
        <v>15.1</v>
      </c>
      <c r="Q1209" s="19">
        <f>+VLOOKUP(A1209,[1]Datos!A$2:H$2884,8,FALSE)</f>
        <v>0</v>
      </c>
      <c r="R1209" s="36">
        <v>541033613</v>
      </c>
      <c r="S1209" s="36">
        <v>209447858</v>
      </c>
    </row>
    <row r="1210" spans="1:19" ht="60" x14ac:dyDescent="0.25">
      <c r="A1210" s="1" t="str">
        <f t="shared" si="55"/>
        <v>2020003050015Cultura,cierre brechas y Cambio</v>
      </c>
      <c r="B1210" s="5" t="s">
        <v>1781</v>
      </c>
      <c r="C1210" s="21" t="s">
        <v>1782</v>
      </c>
      <c r="D1210" s="20">
        <v>2020003050015</v>
      </c>
      <c r="E1210" s="5" t="s">
        <v>1799</v>
      </c>
      <c r="F1210" s="24" t="s">
        <v>1800</v>
      </c>
      <c r="G1210" s="5" t="s">
        <v>1801</v>
      </c>
      <c r="H1210" s="1">
        <v>1</v>
      </c>
      <c r="I1210" s="15">
        <f t="shared" ref="I1210:I1241" si="57">+P1210/H1210</f>
        <v>1</v>
      </c>
      <c r="J1210" s="5" t="s">
        <v>27</v>
      </c>
      <c r="K1210" s="5">
        <v>12</v>
      </c>
      <c r="L1210" s="5" t="s">
        <v>28</v>
      </c>
      <c r="M1210" s="16">
        <v>1</v>
      </c>
      <c r="N1210" s="17" t="str">
        <f>+VLOOKUP(A1210,[1]Datos!A$2:H$2884,5,FALSE)</f>
        <v>1.01.2023</v>
      </c>
      <c r="O1210" s="17" t="str">
        <f>+VLOOKUP(A1210,[1]Datos!A$2:H$2884,6,FALSE)</f>
        <v>30.09.2023</v>
      </c>
      <c r="P1210" s="18">
        <f>+VLOOKUP(A1210,[1]Datos!A$2:H$2884,7,FALSE)</f>
        <v>1</v>
      </c>
      <c r="Q1210" s="19">
        <f>+VLOOKUP(A1210,[1]Datos!A$2:H$2884,8,FALSE)</f>
        <v>0</v>
      </c>
      <c r="R1210" s="36">
        <v>0</v>
      </c>
      <c r="S1210" s="36">
        <v>0</v>
      </c>
    </row>
    <row r="1211" spans="1:19" ht="60" x14ac:dyDescent="0.25">
      <c r="A1211" s="1" t="str">
        <f t="shared" si="55"/>
        <v>2020003050015Comunicación,Eventos y Ceremonias</v>
      </c>
      <c r="B1211" s="5" t="s">
        <v>1781</v>
      </c>
      <c r="C1211" s="21" t="s">
        <v>1782</v>
      </c>
      <c r="D1211" s="20">
        <v>2020003050015</v>
      </c>
      <c r="E1211" s="5" t="s">
        <v>1799</v>
      </c>
      <c r="F1211" s="24" t="s">
        <v>1800</v>
      </c>
      <c r="G1211" s="5" t="s">
        <v>1802</v>
      </c>
      <c r="H1211" s="1">
        <v>1</v>
      </c>
      <c r="I1211" s="15">
        <f t="shared" si="57"/>
        <v>1</v>
      </c>
      <c r="J1211" s="5" t="s">
        <v>27</v>
      </c>
      <c r="K1211" s="5">
        <v>12</v>
      </c>
      <c r="L1211" s="5" t="s">
        <v>28</v>
      </c>
      <c r="M1211" s="16">
        <v>1</v>
      </c>
      <c r="N1211" s="17" t="str">
        <f>+VLOOKUP(A1211,[1]Datos!A$2:H$2884,5,FALSE)</f>
        <v>1.01.2023</v>
      </c>
      <c r="O1211" s="17" t="str">
        <f>+VLOOKUP(A1211,[1]Datos!A$2:H$2884,6,FALSE)</f>
        <v>30.09.2023</v>
      </c>
      <c r="P1211" s="18">
        <f>+VLOOKUP(A1211,[1]Datos!A$2:H$2884,7,FALSE)</f>
        <v>1</v>
      </c>
      <c r="Q1211" s="19">
        <f>+VLOOKUP(A1211,[1]Datos!A$2:H$2884,8,FALSE)</f>
        <v>0</v>
      </c>
    </row>
    <row r="1212" spans="1:19" ht="60" x14ac:dyDescent="0.25">
      <c r="A1212" s="1" t="str">
        <f t="shared" si="55"/>
        <v>2020003050015Recurso Humano</v>
      </c>
      <c r="B1212" s="5" t="s">
        <v>1781</v>
      </c>
      <c r="C1212" s="21" t="s">
        <v>1782</v>
      </c>
      <c r="D1212" s="20">
        <v>2020003050015</v>
      </c>
      <c r="E1212" s="5" t="s">
        <v>1799</v>
      </c>
      <c r="F1212" s="24" t="s">
        <v>1800</v>
      </c>
      <c r="G1212" s="5" t="s">
        <v>1803</v>
      </c>
      <c r="H1212" s="1">
        <v>1</v>
      </c>
      <c r="I1212" s="15">
        <f t="shared" si="57"/>
        <v>1</v>
      </c>
      <c r="J1212" s="5" t="s">
        <v>27</v>
      </c>
      <c r="K1212" s="5">
        <v>12</v>
      </c>
      <c r="L1212" s="5" t="s">
        <v>28</v>
      </c>
      <c r="M1212" s="16">
        <v>1</v>
      </c>
      <c r="N1212" s="17" t="str">
        <f>+VLOOKUP(A1212,[1]Datos!A$2:H$2884,5,FALSE)</f>
        <v>1.01.2023</v>
      </c>
      <c r="O1212" s="17" t="str">
        <f>+VLOOKUP(A1212,[1]Datos!A$2:H$2884,6,FALSE)</f>
        <v>30.09.2023</v>
      </c>
      <c r="P1212" s="18">
        <f>+VLOOKUP(A1212,[1]Datos!A$2:H$2884,7,FALSE)</f>
        <v>1</v>
      </c>
      <c r="Q1212" s="19">
        <f>+VLOOKUP(A1212,[1]Datos!A$2:H$2884,8,FALSE)</f>
        <v>0</v>
      </c>
    </row>
    <row r="1213" spans="1:19" ht="75" x14ac:dyDescent="0.25">
      <c r="A1213" s="1" t="str">
        <f t="shared" si="55"/>
        <v>2020003050017Ciclo de Competencias</v>
      </c>
      <c r="B1213" s="5" t="s">
        <v>1781</v>
      </c>
      <c r="C1213" s="21" t="s">
        <v>1782</v>
      </c>
      <c r="D1213" s="20">
        <v>2020003050017</v>
      </c>
      <c r="E1213" s="5" t="s">
        <v>1804</v>
      </c>
      <c r="F1213" s="24" t="s">
        <v>1805</v>
      </c>
      <c r="G1213" s="5" t="s">
        <v>1806</v>
      </c>
      <c r="H1213" s="1">
        <v>1</v>
      </c>
      <c r="I1213" s="15">
        <f t="shared" si="57"/>
        <v>1</v>
      </c>
      <c r="J1213" s="5" t="s">
        <v>27</v>
      </c>
      <c r="K1213" s="5">
        <v>12</v>
      </c>
      <c r="L1213" s="5" t="s">
        <v>28</v>
      </c>
      <c r="M1213" s="16">
        <v>1</v>
      </c>
      <c r="N1213" s="17" t="str">
        <f>+VLOOKUP(A1213,[1]Datos!A$2:H$2884,5,FALSE)</f>
        <v>1.01.2023</v>
      </c>
      <c r="O1213" s="17" t="str">
        <f>+VLOOKUP(A1213,[1]Datos!A$2:H$2884,6,FALSE)</f>
        <v>30.09.2023</v>
      </c>
      <c r="P1213" s="18">
        <f>+VLOOKUP(A1213,[1]Datos!A$2:H$2884,7,FALSE)</f>
        <v>1</v>
      </c>
      <c r="Q1213" s="19">
        <f>+VLOOKUP(A1213,[1]Datos!A$2:H$2884,8,FALSE)</f>
        <v>0</v>
      </c>
      <c r="R1213" s="36">
        <v>0</v>
      </c>
      <c r="S1213" s="36">
        <v>0</v>
      </c>
    </row>
    <row r="1214" spans="1:19" ht="75" x14ac:dyDescent="0.25">
      <c r="A1214" s="1" t="str">
        <f t="shared" si="55"/>
        <v>2020003050017Planes comunicación, Eventos Ceremonias</v>
      </c>
      <c r="B1214" s="5" t="s">
        <v>1781</v>
      </c>
      <c r="C1214" s="21" t="s">
        <v>1782</v>
      </c>
      <c r="D1214" s="20">
        <v>2020003050017</v>
      </c>
      <c r="E1214" s="5" t="s">
        <v>1804</v>
      </c>
      <c r="F1214" s="24" t="s">
        <v>1805</v>
      </c>
      <c r="G1214" s="5" t="s">
        <v>1807</v>
      </c>
      <c r="H1214" s="1">
        <v>1</v>
      </c>
      <c r="I1214" s="15">
        <f t="shared" si="57"/>
        <v>1</v>
      </c>
      <c r="J1214" s="5" t="s">
        <v>27</v>
      </c>
      <c r="K1214" s="5">
        <v>12</v>
      </c>
      <c r="L1214" s="5" t="s">
        <v>28</v>
      </c>
      <c r="M1214" s="16">
        <v>1</v>
      </c>
      <c r="N1214" s="17" t="str">
        <f>+VLOOKUP(A1214,[1]Datos!A$2:H$2884,5,FALSE)</f>
        <v>1.01.2023</v>
      </c>
      <c r="O1214" s="17" t="str">
        <f>+VLOOKUP(A1214,[1]Datos!A$2:H$2884,6,FALSE)</f>
        <v>30.09.2023</v>
      </c>
      <c r="P1214" s="18">
        <f>+VLOOKUP(A1214,[1]Datos!A$2:H$2884,7,FALSE)</f>
        <v>1</v>
      </c>
      <c r="Q1214" s="19">
        <f>+VLOOKUP(A1214,[1]Datos!A$2:H$2884,8,FALSE)</f>
        <v>0</v>
      </c>
    </row>
    <row r="1215" spans="1:19" ht="75" x14ac:dyDescent="0.25">
      <c r="A1215" s="1" t="str">
        <f t="shared" si="55"/>
        <v>2020003050017Recurso Humano</v>
      </c>
      <c r="B1215" s="5" t="s">
        <v>1781</v>
      </c>
      <c r="C1215" s="21" t="s">
        <v>1808</v>
      </c>
      <c r="D1215" s="20">
        <v>2020003050017</v>
      </c>
      <c r="E1215" s="5" t="s">
        <v>1804</v>
      </c>
      <c r="F1215" s="24" t="s">
        <v>1805</v>
      </c>
      <c r="G1215" s="5" t="s">
        <v>1803</v>
      </c>
      <c r="H1215" s="1">
        <v>1</v>
      </c>
      <c r="I1215" s="15">
        <f t="shared" si="57"/>
        <v>1</v>
      </c>
      <c r="J1215" s="5" t="s">
        <v>27</v>
      </c>
      <c r="K1215" s="5">
        <v>12</v>
      </c>
      <c r="L1215" s="5" t="s">
        <v>28</v>
      </c>
      <c r="M1215" s="16">
        <v>1</v>
      </c>
      <c r="N1215" s="17" t="str">
        <f>+VLOOKUP(A1215,[1]Datos!A$2:H$2884,5,FALSE)</f>
        <v>1.01.2023</v>
      </c>
      <c r="O1215" s="17" t="str">
        <f>+VLOOKUP(A1215,[1]Datos!A$2:H$2884,6,FALSE)</f>
        <v>30.09.2023</v>
      </c>
      <c r="P1215" s="18">
        <f>+VLOOKUP(A1215,[1]Datos!A$2:H$2884,7,FALSE)</f>
        <v>1</v>
      </c>
      <c r="Q1215" s="19">
        <f>+VLOOKUP(A1215,[1]Datos!A$2:H$2884,8,FALSE)</f>
        <v>0</v>
      </c>
    </row>
    <row r="1216" spans="1:19" ht="60" x14ac:dyDescent="0.25">
      <c r="A1216" s="1" t="str">
        <f t="shared" si="55"/>
        <v>2020003050018Planes comunicación Eventos Ceremonias</v>
      </c>
      <c r="B1216" s="5" t="s">
        <v>1781</v>
      </c>
      <c r="C1216" s="21" t="s">
        <v>1809</v>
      </c>
      <c r="D1216" s="20">
        <v>2020003050018</v>
      </c>
      <c r="E1216" s="5" t="s">
        <v>1810</v>
      </c>
      <c r="F1216" s="5" t="s">
        <v>1811</v>
      </c>
      <c r="G1216" s="5" t="s">
        <v>1812</v>
      </c>
      <c r="H1216" s="1">
        <v>1</v>
      </c>
      <c r="I1216" s="15">
        <f t="shared" si="57"/>
        <v>1</v>
      </c>
      <c r="J1216" s="21" t="s">
        <v>27</v>
      </c>
      <c r="K1216" s="21">
        <v>12</v>
      </c>
      <c r="L1216" s="21" t="s">
        <v>28</v>
      </c>
      <c r="M1216" s="16">
        <v>1</v>
      </c>
      <c r="N1216" s="17" t="str">
        <f>+VLOOKUP(A1216,[1]Datos!A$2:H$2884,5,FALSE)</f>
        <v>1.01.2023</v>
      </c>
      <c r="O1216" s="17" t="str">
        <f>+VLOOKUP(A1216,[1]Datos!A$2:H$2884,6,FALSE)</f>
        <v>30.09.2023</v>
      </c>
      <c r="P1216" s="18">
        <f>+VLOOKUP(A1216,[1]Datos!A$2:H$2884,7,FALSE)</f>
        <v>1</v>
      </c>
      <c r="Q1216" s="19">
        <f>+VLOOKUP(A1216,[1]Datos!A$2:H$2884,8,FALSE)</f>
        <v>0</v>
      </c>
      <c r="R1216" s="36">
        <v>7913407</v>
      </c>
      <c r="S1216" s="36">
        <v>0</v>
      </c>
    </row>
    <row r="1217" spans="1:19" ht="60" x14ac:dyDescent="0.25">
      <c r="A1217" s="1" t="str">
        <f t="shared" si="55"/>
        <v>2020003050018Ciclo de Gestión del Conocimiento</v>
      </c>
      <c r="B1217" s="5" t="s">
        <v>1781</v>
      </c>
      <c r="C1217" s="21" t="s">
        <v>1809</v>
      </c>
      <c r="D1217" s="20">
        <v>2020003050018</v>
      </c>
      <c r="E1217" s="5" t="s">
        <v>1810</v>
      </c>
      <c r="F1217" s="5" t="s">
        <v>1811</v>
      </c>
      <c r="G1217" s="5" t="s">
        <v>1813</v>
      </c>
      <c r="H1217" s="1">
        <v>1</v>
      </c>
      <c r="I1217" s="15">
        <f t="shared" si="57"/>
        <v>1</v>
      </c>
      <c r="J1217" s="21" t="s">
        <v>27</v>
      </c>
      <c r="K1217" s="21">
        <v>12</v>
      </c>
      <c r="L1217" s="21" t="s">
        <v>28</v>
      </c>
      <c r="M1217" s="16">
        <v>1</v>
      </c>
      <c r="N1217" s="17" t="str">
        <f>+VLOOKUP(A1217,[1]Datos!A$2:H$2884,5,FALSE)</f>
        <v>1.01.2023</v>
      </c>
      <c r="O1217" s="17" t="str">
        <f>+VLOOKUP(A1217,[1]Datos!A$2:H$2884,6,FALSE)</f>
        <v>30.09.2023</v>
      </c>
      <c r="P1217" s="18">
        <f>+VLOOKUP(A1217,[1]Datos!A$2:H$2884,7,FALSE)</f>
        <v>1</v>
      </c>
      <c r="Q1217" s="19">
        <f>+VLOOKUP(A1217,[1]Datos!A$2:H$2884,8,FALSE)</f>
        <v>0</v>
      </c>
    </row>
    <row r="1218" spans="1:19" ht="60" x14ac:dyDescent="0.25">
      <c r="A1218" s="1" t="str">
        <f t="shared" si="55"/>
        <v>2020003050037Recursos Humanos</v>
      </c>
      <c r="B1218" s="5" t="s">
        <v>1781</v>
      </c>
      <c r="C1218" s="21" t="s">
        <v>1814</v>
      </c>
      <c r="D1218" s="20">
        <v>2020003050037</v>
      </c>
      <c r="E1218" s="5" t="s">
        <v>1815</v>
      </c>
      <c r="F1218" s="5" t="s">
        <v>1816</v>
      </c>
      <c r="G1218" s="5" t="s">
        <v>1817</v>
      </c>
      <c r="H1218" s="1">
        <v>1</v>
      </c>
      <c r="I1218" s="15">
        <f t="shared" si="57"/>
        <v>0</v>
      </c>
      <c r="J1218" s="21" t="s">
        <v>44</v>
      </c>
      <c r="K1218" s="21">
        <v>12</v>
      </c>
      <c r="L1218" s="21" t="s">
        <v>28</v>
      </c>
      <c r="M1218" s="16">
        <v>0</v>
      </c>
      <c r="N1218" s="17" t="str">
        <f>+VLOOKUP(A1218,[1]Datos!A$2:H$2884,5,FALSE)</f>
        <v>1.01.2023</v>
      </c>
      <c r="O1218" s="17" t="str">
        <f>+VLOOKUP(A1218,[1]Datos!A$2:H$2884,6,FALSE)</f>
        <v>31.12.2023</v>
      </c>
      <c r="P1218" s="18">
        <f>+VLOOKUP(A1218,[1]Datos!A$2:H$2884,7,FALSE)</f>
        <v>0</v>
      </c>
      <c r="Q1218" s="19">
        <f>+VLOOKUP(A1218,[1]Datos!A$2:H$2884,8,FALSE)</f>
        <v>0</v>
      </c>
      <c r="R1218" s="36">
        <v>1235500000</v>
      </c>
      <c r="S1218" s="36">
        <v>907517148</v>
      </c>
    </row>
    <row r="1219" spans="1:19" ht="60" x14ac:dyDescent="0.25">
      <c r="A1219" s="1" t="str">
        <f t="shared" si="55"/>
        <v>2020003050037Eventos y comunicaciones</v>
      </c>
      <c r="B1219" s="5" t="s">
        <v>1781</v>
      </c>
      <c r="C1219" s="21" t="s">
        <v>1814</v>
      </c>
      <c r="D1219" s="20">
        <v>2020003050037</v>
      </c>
      <c r="E1219" s="5" t="s">
        <v>1815</v>
      </c>
      <c r="F1219" s="5" t="s">
        <v>1816</v>
      </c>
      <c r="G1219" s="5" t="s">
        <v>1818</v>
      </c>
      <c r="H1219" s="1">
        <v>1</v>
      </c>
      <c r="I1219" s="15">
        <f t="shared" si="57"/>
        <v>1</v>
      </c>
      <c r="J1219" s="21" t="s">
        <v>756</v>
      </c>
      <c r="K1219" s="21">
        <v>12</v>
      </c>
      <c r="L1219" s="21" t="s">
        <v>28</v>
      </c>
      <c r="M1219" s="16">
        <v>1</v>
      </c>
      <c r="N1219" s="17" t="str">
        <f>+VLOOKUP(A1219,[1]Datos!A$2:H$2884,5,FALSE)</f>
        <v>1.01.2023</v>
      </c>
      <c r="O1219" s="17" t="str">
        <f>+VLOOKUP(A1219,[1]Datos!A$2:H$2884,6,FALSE)</f>
        <v>31.12.2023</v>
      </c>
      <c r="P1219" s="18">
        <f>+VLOOKUP(A1219,[1]Datos!A$2:H$2884,7,FALSE)</f>
        <v>1</v>
      </c>
      <c r="Q1219" s="19">
        <f>+VLOOKUP(A1219,[1]Datos!A$2:H$2884,8,FALSE)</f>
        <v>0</v>
      </c>
    </row>
    <row r="1220" spans="1:19" ht="60" x14ac:dyDescent="0.25">
      <c r="A1220" s="1" t="str">
        <f t="shared" si="55"/>
        <v>2020003050037Vinculaciones Formativas</v>
      </c>
      <c r="B1220" s="5" t="s">
        <v>1781</v>
      </c>
      <c r="C1220" s="21" t="s">
        <v>1814</v>
      </c>
      <c r="D1220" s="20">
        <v>2020003050037</v>
      </c>
      <c r="E1220" s="5" t="s">
        <v>1815</v>
      </c>
      <c r="F1220" s="5" t="s">
        <v>1816</v>
      </c>
      <c r="G1220" s="5" t="s">
        <v>1819</v>
      </c>
      <c r="H1220" s="1">
        <v>40</v>
      </c>
      <c r="I1220" s="15">
        <f t="shared" si="57"/>
        <v>1</v>
      </c>
      <c r="J1220" s="21" t="s">
        <v>44</v>
      </c>
      <c r="K1220" s="21">
        <v>12</v>
      </c>
      <c r="L1220" s="21" t="s">
        <v>28</v>
      </c>
      <c r="M1220" s="16">
        <v>24</v>
      </c>
      <c r="N1220" s="17" t="str">
        <f>+VLOOKUP(A1220,[1]Datos!A$2:H$2884,5,FALSE)</f>
        <v>1.01.2023</v>
      </c>
      <c r="O1220" s="17" t="str">
        <f>+VLOOKUP(A1220,[1]Datos!A$2:H$2884,6,FALSE)</f>
        <v>31.12.2023</v>
      </c>
      <c r="P1220" s="18">
        <f>+VLOOKUP(A1220,[1]Datos!A$2:H$2884,7,FALSE)</f>
        <v>40</v>
      </c>
      <c r="Q1220" s="19">
        <f>+VLOOKUP(A1220,[1]Datos!A$2:H$2884,8,FALSE)</f>
        <v>0</v>
      </c>
    </row>
    <row r="1221" spans="1:19" ht="60" x14ac:dyDescent="0.25">
      <c r="A1221" s="1" t="str">
        <f t="shared" si="55"/>
        <v>2020003050053Fortalecer estructura a través ases-cap</v>
      </c>
      <c r="B1221" s="5" t="s">
        <v>1781</v>
      </c>
      <c r="C1221" s="21" t="s">
        <v>1808</v>
      </c>
      <c r="D1221" s="20">
        <v>2020003050053</v>
      </c>
      <c r="E1221" s="5" t="s">
        <v>1820</v>
      </c>
      <c r="F1221" s="24" t="s">
        <v>1821</v>
      </c>
      <c r="G1221" s="5" t="s">
        <v>1822</v>
      </c>
      <c r="H1221" s="1">
        <v>2</v>
      </c>
      <c r="I1221" s="15">
        <f t="shared" si="57"/>
        <v>0</v>
      </c>
      <c r="J1221" s="5" t="s">
        <v>27</v>
      </c>
      <c r="K1221" s="5">
        <v>12</v>
      </c>
      <c r="L1221" s="5" t="s">
        <v>28</v>
      </c>
      <c r="M1221" s="16">
        <v>0</v>
      </c>
      <c r="N1221" s="17" t="str">
        <f>+VLOOKUP(A1221,[1]Datos!A$2:H$2884,5,FALSE)</f>
        <v>1.01.2023</v>
      </c>
      <c r="O1221" s="17" t="str">
        <f>+VLOOKUP(A1221,[1]Datos!A$2:H$2884,6,FALSE)</f>
        <v>31.12.2023</v>
      </c>
      <c r="P1221" s="18">
        <f>+VLOOKUP(A1221,[1]Datos!A$2:H$2884,7,FALSE)</f>
        <v>0</v>
      </c>
      <c r="Q1221" s="19">
        <f>+VLOOKUP(A1221,[1]Datos!A$2:H$2884,8,FALSE)</f>
        <v>0</v>
      </c>
      <c r="R1221" s="36">
        <v>0</v>
      </c>
      <c r="S1221" s="36">
        <v>0</v>
      </c>
    </row>
    <row r="1222" spans="1:19" ht="60" x14ac:dyDescent="0.25">
      <c r="A1222" s="1" t="str">
        <f t="shared" si="55"/>
        <v>2020003050053Fortalecimiento Institucional</v>
      </c>
      <c r="B1222" s="5" t="s">
        <v>1781</v>
      </c>
      <c r="C1222" s="21" t="s">
        <v>1808</v>
      </c>
      <c r="D1222" s="20">
        <v>2020003050053</v>
      </c>
      <c r="E1222" s="5" t="s">
        <v>1820</v>
      </c>
      <c r="F1222" s="24" t="s">
        <v>1821</v>
      </c>
      <c r="G1222" s="5" t="s">
        <v>1823</v>
      </c>
      <c r="H1222" s="1">
        <v>5</v>
      </c>
      <c r="I1222" s="15">
        <f t="shared" si="57"/>
        <v>0.2</v>
      </c>
      <c r="J1222" s="5" t="s">
        <v>44</v>
      </c>
      <c r="K1222" s="5">
        <v>12</v>
      </c>
      <c r="L1222" s="5" t="s">
        <v>28</v>
      </c>
      <c r="M1222" s="16">
        <v>1</v>
      </c>
      <c r="N1222" s="17" t="str">
        <f>+VLOOKUP(A1222,[1]Datos!A$2:H$2884,5,FALSE)</f>
        <v>1.01.2023</v>
      </c>
      <c r="O1222" s="17" t="str">
        <f>+VLOOKUP(A1222,[1]Datos!A$2:H$2884,6,FALSE)</f>
        <v>31.12.2023</v>
      </c>
      <c r="P1222" s="18">
        <f>+VLOOKUP(A1222,[1]Datos!A$2:H$2884,7,FALSE)</f>
        <v>1</v>
      </c>
      <c r="Q1222" s="19">
        <f>+VLOOKUP(A1222,[1]Datos!A$2:H$2884,8,FALSE)</f>
        <v>0</v>
      </c>
    </row>
    <row r="1223" spans="1:19" ht="45" x14ac:dyDescent="0.25">
      <c r="A1223" s="1" t="str">
        <f t="shared" ref="A1223:A1286" si="58">+CONCATENATE(D1223,G1223)</f>
        <v>2020003050053Mantenimiento de las mejoras</v>
      </c>
      <c r="B1223" s="5" t="s">
        <v>1781</v>
      </c>
      <c r="C1223" s="21" t="s">
        <v>1782</v>
      </c>
      <c r="D1223" s="20">
        <v>2020003050053</v>
      </c>
      <c r="E1223" s="5" t="s">
        <v>1820</v>
      </c>
      <c r="F1223" s="24" t="s">
        <v>1821</v>
      </c>
      <c r="G1223" s="5" t="s">
        <v>1824</v>
      </c>
      <c r="H1223" s="1">
        <v>5</v>
      </c>
      <c r="I1223" s="15">
        <f t="shared" si="57"/>
        <v>0.2</v>
      </c>
      <c r="J1223" s="5" t="s">
        <v>44</v>
      </c>
      <c r="K1223" s="5">
        <v>12</v>
      </c>
      <c r="L1223" s="5" t="s">
        <v>28</v>
      </c>
      <c r="M1223" s="16">
        <v>1</v>
      </c>
      <c r="N1223" s="17" t="str">
        <f>+VLOOKUP(A1223,[1]Datos!A$2:H$2884,5,FALSE)</f>
        <v>1.01.2023</v>
      </c>
      <c r="O1223" s="17" t="str">
        <f>+VLOOKUP(A1223,[1]Datos!A$2:H$2884,6,FALSE)</f>
        <v>31.12.2023</v>
      </c>
      <c r="P1223" s="18">
        <f>+VLOOKUP(A1223,[1]Datos!A$2:H$2884,7,FALSE)</f>
        <v>1</v>
      </c>
      <c r="Q1223" s="19">
        <f>+VLOOKUP(A1223,[1]Datos!A$2:H$2884,8,FALSE)</f>
        <v>0</v>
      </c>
    </row>
    <row r="1224" spans="1:19" ht="45" x14ac:dyDescent="0.25">
      <c r="A1224" s="1" t="str">
        <f t="shared" si="58"/>
        <v>2020003050062Acuerdos de cuotas partes con entidades</v>
      </c>
      <c r="B1224" s="5" t="s">
        <v>1781</v>
      </c>
      <c r="C1224" s="21" t="s">
        <v>1825</v>
      </c>
      <c r="D1224" s="20">
        <v>2020003050062</v>
      </c>
      <c r="E1224" s="5" t="s">
        <v>1826</v>
      </c>
      <c r="F1224" s="5" t="s">
        <v>1827</v>
      </c>
      <c r="G1224" s="5" t="s">
        <v>1828</v>
      </c>
      <c r="H1224" s="1">
        <v>32</v>
      </c>
      <c r="I1224" s="15">
        <f t="shared" si="57"/>
        <v>0.75</v>
      </c>
      <c r="J1224" s="21" t="s">
        <v>105</v>
      </c>
      <c r="K1224" s="21">
        <v>12</v>
      </c>
      <c r="L1224" s="21" t="s">
        <v>28</v>
      </c>
      <c r="M1224" s="16">
        <v>16</v>
      </c>
      <c r="N1224" s="17" t="str">
        <f>+VLOOKUP(A1224,[1]Datos!A$2:H$2884,5,FALSE)</f>
        <v>01.01.2023</v>
      </c>
      <c r="O1224" s="17" t="str">
        <f>+VLOOKUP(A1224,[1]Datos!A$2:H$2884,6,FALSE)</f>
        <v>31.12.2023</v>
      </c>
      <c r="P1224" s="18">
        <f>+VLOOKUP(A1224,[1]Datos!A$2:H$2884,7,FALSE)</f>
        <v>24</v>
      </c>
      <c r="Q1224" s="19">
        <f>+VLOOKUP(A1224,[1]Datos!A$2:H$2884,8,FALSE)</f>
        <v>0</v>
      </c>
      <c r="R1224" s="36">
        <v>820789740</v>
      </c>
      <c r="S1224" s="36">
        <v>515176065</v>
      </c>
    </row>
    <row r="1225" spans="1:19" ht="45" x14ac:dyDescent="0.25">
      <c r="A1225" s="1" t="str">
        <f t="shared" si="58"/>
        <v>2020003050062Validar cuotas partes pensionales MHCP</v>
      </c>
      <c r="B1225" s="5" t="s">
        <v>1781</v>
      </c>
      <c r="C1225" s="21" t="s">
        <v>1825</v>
      </c>
      <c r="D1225" s="20">
        <v>2020003050062</v>
      </c>
      <c r="E1225" s="5" t="s">
        <v>1826</v>
      </c>
      <c r="F1225" s="5" t="s">
        <v>1827</v>
      </c>
      <c r="G1225" s="5" t="s">
        <v>1829</v>
      </c>
      <c r="H1225" s="1">
        <v>32</v>
      </c>
      <c r="I1225" s="15">
        <f t="shared" si="57"/>
        <v>0.75</v>
      </c>
      <c r="J1225" s="21" t="s">
        <v>105</v>
      </c>
      <c r="K1225" s="21">
        <v>12</v>
      </c>
      <c r="L1225" s="21" t="s">
        <v>28</v>
      </c>
      <c r="M1225" s="16">
        <v>16</v>
      </c>
      <c r="N1225" s="17" t="str">
        <f>+VLOOKUP(A1225,[1]Datos!A$2:H$2884,5,FALSE)</f>
        <v>01.01.2023</v>
      </c>
      <c r="O1225" s="17" t="str">
        <f>+VLOOKUP(A1225,[1]Datos!A$2:H$2884,6,FALSE)</f>
        <v>31.12.2023</v>
      </c>
      <c r="P1225" s="18">
        <f>+VLOOKUP(A1225,[1]Datos!A$2:H$2884,7,FALSE)</f>
        <v>24</v>
      </c>
      <c r="Q1225" s="19">
        <f>+VLOOKUP(A1225,[1]Datos!A$2:H$2884,8,FALSE)</f>
        <v>0</v>
      </c>
    </row>
    <row r="1226" spans="1:19" ht="45" x14ac:dyDescent="0.25">
      <c r="A1226" s="1" t="str">
        <f t="shared" si="58"/>
        <v>2020003050062Validación,cumplimiento de obligaciones</v>
      </c>
      <c r="B1226" s="5" t="s">
        <v>1781</v>
      </c>
      <c r="C1226" s="21" t="s">
        <v>1825</v>
      </c>
      <c r="D1226" s="20">
        <v>2020003050062</v>
      </c>
      <c r="E1226" s="5" t="s">
        <v>1826</v>
      </c>
      <c r="F1226" s="5" t="s">
        <v>1827</v>
      </c>
      <c r="G1226" s="5" t="s">
        <v>1830</v>
      </c>
      <c r="H1226" s="1">
        <v>32</v>
      </c>
      <c r="I1226" s="15">
        <f t="shared" si="57"/>
        <v>0.75</v>
      </c>
      <c r="J1226" s="21" t="s">
        <v>105</v>
      </c>
      <c r="K1226" s="21">
        <v>12</v>
      </c>
      <c r="L1226" s="21" t="s">
        <v>28</v>
      </c>
      <c r="M1226" s="16">
        <v>16</v>
      </c>
      <c r="N1226" s="17" t="str">
        <f>+VLOOKUP(A1226,[1]Datos!A$2:H$2884,5,FALSE)</f>
        <v>01.01.2023</v>
      </c>
      <c r="O1226" s="17" t="str">
        <f>+VLOOKUP(A1226,[1]Datos!A$2:H$2884,6,FALSE)</f>
        <v>31.12.2023</v>
      </c>
      <c r="P1226" s="18">
        <f>+VLOOKUP(A1226,[1]Datos!A$2:H$2884,7,FALSE)</f>
        <v>24</v>
      </c>
      <c r="Q1226" s="19">
        <f>+VLOOKUP(A1226,[1]Datos!A$2:H$2884,8,FALSE)</f>
        <v>0</v>
      </c>
    </row>
    <row r="1227" spans="1:19" ht="45" x14ac:dyDescent="0.25">
      <c r="A1227" s="1" t="str">
        <f t="shared" si="58"/>
        <v>2020003050062Actualización,depuración Bases de Datos</v>
      </c>
      <c r="B1227" s="5" t="s">
        <v>1781</v>
      </c>
      <c r="C1227" s="21" t="s">
        <v>1825</v>
      </c>
      <c r="D1227" s="20">
        <v>2020003050062</v>
      </c>
      <c r="E1227" s="5" t="s">
        <v>1826</v>
      </c>
      <c r="F1227" s="5" t="s">
        <v>1827</v>
      </c>
      <c r="G1227" s="5" t="s">
        <v>1831</v>
      </c>
      <c r="H1227" s="1">
        <v>32</v>
      </c>
      <c r="I1227" s="15">
        <f t="shared" si="57"/>
        <v>0.75</v>
      </c>
      <c r="J1227" s="21" t="s">
        <v>105</v>
      </c>
      <c r="K1227" s="21">
        <v>12</v>
      </c>
      <c r="L1227" s="21" t="s">
        <v>28</v>
      </c>
      <c r="M1227" s="16">
        <v>16</v>
      </c>
      <c r="N1227" s="17" t="str">
        <f>+VLOOKUP(A1227,[1]Datos!A$2:H$2884,5,FALSE)</f>
        <v>01.01.2023</v>
      </c>
      <c r="O1227" s="17" t="str">
        <f>+VLOOKUP(A1227,[1]Datos!A$2:H$2884,6,FALSE)</f>
        <v>31.12.2023</v>
      </c>
      <c r="P1227" s="18">
        <f>+VLOOKUP(A1227,[1]Datos!A$2:H$2884,7,FALSE)</f>
        <v>24</v>
      </c>
      <c r="Q1227" s="19">
        <f>+VLOOKUP(A1227,[1]Datos!A$2:H$2884,8,FALSE)</f>
        <v>0</v>
      </c>
    </row>
    <row r="1228" spans="1:19" ht="45" x14ac:dyDescent="0.25">
      <c r="A1228" s="1" t="str">
        <f t="shared" si="58"/>
        <v>2020003050062Gestión de recursos obtenidos de FONPET</v>
      </c>
      <c r="B1228" s="5" t="s">
        <v>1781</v>
      </c>
      <c r="C1228" s="21" t="s">
        <v>1825</v>
      </c>
      <c r="D1228" s="20">
        <v>2020003050062</v>
      </c>
      <c r="E1228" s="5" t="s">
        <v>1826</v>
      </c>
      <c r="F1228" s="5" t="s">
        <v>1827</v>
      </c>
      <c r="G1228" s="5" t="s">
        <v>1832</v>
      </c>
      <c r="H1228" s="1">
        <v>32</v>
      </c>
      <c r="I1228" s="15">
        <f t="shared" si="57"/>
        <v>0.75</v>
      </c>
      <c r="J1228" s="21" t="s">
        <v>105</v>
      </c>
      <c r="K1228" s="21">
        <v>12</v>
      </c>
      <c r="L1228" s="21" t="s">
        <v>28</v>
      </c>
      <c r="M1228" s="16">
        <v>16</v>
      </c>
      <c r="N1228" s="17" t="str">
        <f>+VLOOKUP(A1228,[1]Datos!A$2:H$2884,5,FALSE)</f>
        <v>01.01.2023</v>
      </c>
      <c r="O1228" s="17" t="str">
        <f>+VLOOKUP(A1228,[1]Datos!A$2:H$2884,6,FALSE)</f>
        <v>31.12.2023</v>
      </c>
      <c r="P1228" s="18">
        <f>+VLOOKUP(A1228,[1]Datos!A$2:H$2884,7,FALSE)</f>
        <v>24</v>
      </c>
      <c r="Q1228" s="19">
        <f>+VLOOKUP(A1228,[1]Datos!A$2:H$2884,8,FALSE)</f>
        <v>0</v>
      </c>
    </row>
    <row r="1229" spans="1:19" ht="45" x14ac:dyDescent="0.25">
      <c r="A1229" s="1" t="str">
        <f t="shared" si="58"/>
        <v>2020003050075Convocatoria Concurso CNSC</v>
      </c>
      <c r="B1229" s="5" t="s">
        <v>1781</v>
      </c>
      <c r="C1229" s="21" t="s">
        <v>1833</v>
      </c>
      <c r="D1229" s="20">
        <v>2020003050075</v>
      </c>
      <c r="E1229" s="21" t="s">
        <v>1834</v>
      </c>
      <c r="F1229" s="21" t="s">
        <v>1835</v>
      </c>
      <c r="G1229" s="21" t="s">
        <v>1836</v>
      </c>
      <c r="H1229" s="1">
        <v>1</v>
      </c>
      <c r="I1229" s="15">
        <f t="shared" si="57"/>
        <v>0</v>
      </c>
      <c r="J1229" s="21" t="s">
        <v>27</v>
      </c>
      <c r="K1229" s="21">
        <v>10</v>
      </c>
      <c r="L1229" s="21" t="s">
        <v>457</v>
      </c>
      <c r="M1229" s="16">
        <v>0</v>
      </c>
      <c r="N1229" s="17" t="str">
        <f>+VLOOKUP(A1229,[1]Datos!A$2:H$2884,5,FALSE)</f>
        <v>01.01.2023</v>
      </c>
      <c r="O1229" s="17" t="str">
        <f>+VLOOKUP(A1229,[1]Datos!A$2:H$2884,6,FALSE)</f>
        <v>31.12.2023</v>
      </c>
      <c r="P1229" s="18">
        <f>+VLOOKUP(A1229,[1]Datos!A$2:H$2884,7,FALSE)</f>
        <v>0</v>
      </c>
      <c r="Q1229" s="19" t="str">
        <f>+VLOOKUP(A1229,[1]Datos!A$2:H$2884,8,FALSE)</f>
        <v>Están los recursos reservados para cuando la CNSC, inicie el proceso de la convocatoria de los cargos Gobernación de Antioquia.</v>
      </c>
      <c r="R1229" s="36">
        <v>3770385304</v>
      </c>
      <c r="S1229" s="36">
        <v>844716660</v>
      </c>
    </row>
    <row r="1230" spans="1:19" ht="45" x14ac:dyDescent="0.25">
      <c r="A1230" s="1" t="str">
        <f t="shared" si="58"/>
        <v>2020003050075Contratar personal de apoyo,Practicantes</v>
      </c>
      <c r="B1230" s="5" t="s">
        <v>1781</v>
      </c>
      <c r="C1230" s="21" t="s">
        <v>1833</v>
      </c>
      <c r="D1230" s="20">
        <v>2020003050075</v>
      </c>
      <c r="E1230" s="5" t="s">
        <v>1834</v>
      </c>
      <c r="F1230" s="5" t="s">
        <v>1835</v>
      </c>
      <c r="G1230" s="5" t="s">
        <v>1837</v>
      </c>
      <c r="H1230" s="1">
        <v>5</v>
      </c>
      <c r="I1230" s="15">
        <f t="shared" si="57"/>
        <v>1</v>
      </c>
      <c r="J1230" s="21" t="s">
        <v>44</v>
      </c>
      <c r="K1230" s="21">
        <v>12</v>
      </c>
      <c r="L1230" s="21" t="s">
        <v>28</v>
      </c>
      <c r="M1230" s="16">
        <v>5</v>
      </c>
      <c r="N1230" s="17" t="str">
        <f>+VLOOKUP(A1230,[1]Datos!A$2:H$2884,5,FALSE)</f>
        <v>01.01.2023</v>
      </c>
      <c r="O1230" s="17" t="str">
        <f>+VLOOKUP(A1230,[1]Datos!A$2:H$2884,6,FALSE)</f>
        <v>31.12.2023</v>
      </c>
      <c r="P1230" s="18">
        <f>+VLOOKUP(A1230,[1]Datos!A$2:H$2884,7,FALSE)</f>
        <v>5</v>
      </c>
      <c r="Q1230" s="19" t="str">
        <f>+VLOOKUP(A1230,[1]Datos!A$2:H$2884,8,FALSE)</f>
        <v>Durante todo el año se ha ejecutado, a través de una temporal y practicantes de excelencia.</v>
      </c>
    </row>
    <row r="1231" spans="1:19" ht="45" x14ac:dyDescent="0.25">
      <c r="A1231" s="1" t="str">
        <f t="shared" si="58"/>
        <v>2020003050075Actualizar,modernizar archivo Personal</v>
      </c>
      <c r="B1231" s="5" t="s">
        <v>1781</v>
      </c>
      <c r="C1231" s="21" t="s">
        <v>1833</v>
      </c>
      <c r="D1231" s="20">
        <v>2020003050075</v>
      </c>
      <c r="E1231" s="5" t="s">
        <v>1834</v>
      </c>
      <c r="F1231" s="5" t="s">
        <v>1835</v>
      </c>
      <c r="G1231" s="5" t="s">
        <v>1838</v>
      </c>
      <c r="H1231" s="1">
        <v>1</v>
      </c>
      <c r="I1231" s="15">
        <f t="shared" si="57"/>
        <v>0</v>
      </c>
      <c r="J1231" s="21" t="s">
        <v>27</v>
      </c>
      <c r="K1231" s="21">
        <v>12</v>
      </c>
      <c r="L1231" s="21" t="s">
        <v>28</v>
      </c>
      <c r="M1231" s="16">
        <v>0</v>
      </c>
      <c r="N1231" s="17">
        <f>+VLOOKUP(A1231,[1]Datos!A$2:H$2884,5,FALSE)</f>
        <v>0</v>
      </c>
      <c r="O1231" s="17">
        <f>+VLOOKUP(A1231,[1]Datos!A$2:H$2884,6,FALSE)</f>
        <v>0</v>
      </c>
      <c r="P1231" s="18">
        <f>+VLOOKUP(A1231,[1]Datos!A$2:H$2884,7,FALSE)</f>
        <v>0</v>
      </c>
      <c r="Q1231" s="19"/>
    </row>
    <row r="1232" spans="1:19" ht="45" x14ac:dyDescent="0.25">
      <c r="A1232" s="1" t="str">
        <f t="shared" si="58"/>
        <v>2020003050075Selección pruebas para el talento humano</v>
      </c>
      <c r="B1232" s="5" t="s">
        <v>1781</v>
      </c>
      <c r="C1232" s="21" t="s">
        <v>1833</v>
      </c>
      <c r="D1232" s="20">
        <v>2020003050075</v>
      </c>
      <c r="E1232" s="5" t="s">
        <v>1834</v>
      </c>
      <c r="F1232" s="5" t="s">
        <v>1835</v>
      </c>
      <c r="G1232" s="5" t="s">
        <v>1839</v>
      </c>
      <c r="H1232" s="1">
        <v>1</v>
      </c>
      <c r="I1232" s="15">
        <f t="shared" si="57"/>
        <v>1</v>
      </c>
      <c r="J1232" s="21" t="s">
        <v>27</v>
      </c>
      <c r="K1232" s="21">
        <v>12</v>
      </c>
      <c r="L1232" s="21" t="s">
        <v>28</v>
      </c>
      <c r="M1232" s="16">
        <v>1</v>
      </c>
      <c r="N1232" s="17" t="str">
        <f>+VLOOKUP(A1232,[1]Datos!A$2:H$2884,5,FALSE)</f>
        <v>24.07.2023</v>
      </c>
      <c r="O1232" s="17" t="str">
        <f>+VLOOKUP(A1232,[1]Datos!A$2:H$2884,6,FALSE)</f>
        <v>24.08.2023</v>
      </c>
      <c r="P1232" s="18">
        <f>+VLOOKUP(A1232,[1]Datos!A$2:H$2884,7,FALSE)</f>
        <v>1</v>
      </c>
      <c r="Q1232" s="19"/>
    </row>
    <row r="1233" spans="1:19" ht="45" x14ac:dyDescent="0.25">
      <c r="A1233" s="1" t="str">
        <f t="shared" si="58"/>
        <v>2021003050007Apoyo sesiones Asamblea Ant.</v>
      </c>
      <c r="B1233" s="5" t="s">
        <v>1781</v>
      </c>
      <c r="C1233" s="21" t="s">
        <v>1840</v>
      </c>
      <c r="D1233" s="20">
        <v>2021003050007</v>
      </c>
      <c r="E1233" s="5" t="s">
        <v>1841</v>
      </c>
      <c r="F1233" s="5" t="s">
        <v>1842</v>
      </c>
      <c r="G1233" s="5" t="s">
        <v>1843</v>
      </c>
      <c r="H1233" s="1">
        <v>100</v>
      </c>
      <c r="I1233" s="15">
        <f t="shared" si="57"/>
        <v>0.9</v>
      </c>
      <c r="J1233" s="21" t="s">
        <v>27</v>
      </c>
      <c r="K1233" s="21">
        <v>12</v>
      </c>
      <c r="L1233" s="21" t="s">
        <v>28</v>
      </c>
      <c r="M1233" s="16">
        <v>12</v>
      </c>
      <c r="N1233" s="17" t="str">
        <f>+VLOOKUP(A1233,[1]Datos!A$2:H$2884,5,FALSE)</f>
        <v>21.03.2023</v>
      </c>
      <c r="O1233" s="17" t="str">
        <f>+VLOOKUP(A1233,[1]Datos!A$2:H$2884,6,FALSE)</f>
        <v>30.12.2023</v>
      </c>
      <c r="P1233" s="18">
        <f>+VLOOKUP(A1233,[1]Datos!A$2:H$2884,7,FALSE)</f>
        <v>90</v>
      </c>
      <c r="Q1233" s="19">
        <f>+VLOOKUP(A1233,[1]Datos!A$2:H$2884,8,FALSE)</f>
        <v>0</v>
      </c>
      <c r="R1233" s="36">
        <v>4619557566</v>
      </c>
      <c r="S1233" s="36">
        <v>2173626339</v>
      </c>
    </row>
    <row r="1234" spans="1:19" ht="45" x14ac:dyDescent="0.25">
      <c r="A1234" s="1" t="str">
        <f t="shared" si="58"/>
        <v>2021003050007Fortalecer Asamblea Antioquia</v>
      </c>
      <c r="B1234" s="5" t="s">
        <v>1781</v>
      </c>
      <c r="C1234" s="21" t="s">
        <v>1840</v>
      </c>
      <c r="D1234" s="20">
        <v>2021003050007</v>
      </c>
      <c r="E1234" s="5" t="s">
        <v>1841</v>
      </c>
      <c r="F1234" s="5" t="s">
        <v>1842</v>
      </c>
      <c r="G1234" s="5" t="s">
        <v>1844</v>
      </c>
      <c r="H1234" s="1">
        <v>20</v>
      </c>
      <c r="I1234" s="15">
        <f t="shared" si="57"/>
        <v>0.95</v>
      </c>
      <c r="J1234" s="21" t="s">
        <v>27</v>
      </c>
      <c r="K1234" s="21">
        <v>12</v>
      </c>
      <c r="L1234" s="21" t="s">
        <v>28</v>
      </c>
      <c r="M1234" s="16">
        <v>4</v>
      </c>
      <c r="N1234" s="17" t="str">
        <f>+VLOOKUP(A1234,[1]Datos!A$2:H$2884,5,FALSE)</f>
        <v>21.03.2023</v>
      </c>
      <c r="O1234" s="17" t="str">
        <f>+VLOOKUP(A1234,[1]Datos!A$2:H$2884,6,FALSE)</f>
        <v>30.12.2023</v>
      </c>
      <c r="P1234" s="18">
        <f>+VLOOKUP(A1234,[1]Datos!A$2:H$2884,7,FALSE)</f>
        <v>19</v>
      </c>
      <c r="Q1234" s="19">
        <f>+VLOOKUP(A1234,[1]Datos!A$2:H$2884,8,FALSE)</f>
        <v>0</v>
      </c>
    </row>
    <row r="1235" spans="1:19" ht="105" x14ac:dyDescent="0.25">
      <c r="A1235" s="1" t="str">
        <f t="shared" si="58"/>
        <v>2020003050243HerramientasTICInteractuarCiudadano</v>
      </c>
      <c r="B1235" s="5" t="s">
        <v>1845</v>
      </c>
      <c r="C1235" s="21" t="s">
        <v>1846</v>
      </c>
      <c r="D1235" s="20">
        <v>2020003050243</v>
      </c>
      <c r="E1235" s="5" t="s">
        <v>1847</v>
      </c>
      <c r="F1235" s="5" t="s">
        <v>1848</v>
      </c>
      <c r="G1235" s="5" t="s">
        <v>1849</v>
      </c>
      <c r="H1235" s="1">
        <v>1</v>
      </c>
      <c r="I1235" s="15">
        <f t="shared" si="57"/>
        <v>6</v>
      </c>
      <c r="J1235" s="21" t="s">
        <v>27</v>
      </c>
      <c r="K1235" s="21">
        <v>12</v>
      </c>
      <c r="L1235" s="21" t="s">
        <v>28</v>
      </c>
      <c r="M1235" s="16">
        <v>4</v>
      </c>
      <c r="N1235" s="17" t="str">
        <f>+VLOOKUP(A1235,[1]Datos!A$2:H$2884,5,FALSE)</f>
        <v>01.01.2023</v>
      </c>
      <c r="O1235" s="17" t="str">
        <f>+VLOOKUP(A1235,[1]Datos!A$2:H$2884,6,FALSE)</f>
        <v>31.12.2023</v>
      </c>
      <c r="P1235" s="18">
        <f>+VLOOKUP(A1235,[1]Datos!A$2:H$2884,7,FALSE)</f>
        <v>6</v>
      </c>
      <c r="Q1235" s="19" t="str">
        <f>+VLOOKUP(A1235,[1]Datos!A$2:H$2884,8,FALSE)</f>
        <v>1. Ventanilla virtual de salud
2. Hub de la secretaría de Ambiente y sostenibilidad
3. Migración sitio web Mujeres Antioquia
4. Desarrollo e implementación del sitio web Postúlate-Banco de hojas de vida para provisionalidades.
5. Portal Gerencia Animal.
6. Migración Sitio Web Pensiones Antioquia</v>
      </c>
      <c r="R1235" s="36">
        <v>6966305937</v>
      </c>
      <c r="S1235" s="36">
        <v>5625600297</v>
      </c>
    </row>
    <row r="1236" spans="1:19" ht="90" x14ac:dyDescent="0.25">
      <c r="A1236" s="1" t="str">
        <f t="shared" si="58"/>
        <v>2020003050243SistemasActualizadosPermitenAbrirDatos</v>
      </c>
      <c r="B1236" s="5" t="s">
        <v>1845</v>
      </c>
      <c r="C1236" s="21" t="s">
        <v>1846</v>
      </c>
      <c r="D1236" s="20">
        <v>2020003050243</v>
      </c>
      <c r="E1236" s="5" t="s">
        <v>1847</v>
      </c>
      <c r="F1236" s="5" t="s">
        <v>1848</v>
      </c>
      <c r="G1236" s="5" t="s">
        <v>1850</v>
      </c>
      <c r="H1236" s="1">
        <v>2</v>
      </c>
      <c r="I1236" s="15">
        <f t="shared" si="57"/>
        <v>1</v>
      </c>
      <c r="J1236" s="21" t="s">
        <v>27</v>
      </c>
      <c r="K1236" s="21">
        <v>12</v>
      </c>
      <c r="L1236" s="21" t="s">
        <v>28</v>
      </c>
      <c r="M1236" s="16">
        <v>2</v>
      </c>
      <c r="N1236" s="17" t="str">
        <f>+VLOOKUP(A1236,[1]Datos!A$2:H$2884,5,FALSE)</f>
        <v>01.01.2023</v>
      </c>
      <c r="O1236" s="17" t="str">
        <f>+VLOOKUP(A1236,[1]Datos!A$2:H$2884,6,FALSE)</f>
        <v>30.09.2023</v>
      </c>
      <c r="P1236" s="18">
        <f>+VLOOKUP(A1236,[1]Datos!A$2:H$2884,7,FALSE)</f>
        <v>2</v>
      </c>
      <c r="Q1236" s="19" t="str">
        <f>+VLOOKUP(A1236,[1]Datos!A$2:H$2884,8,FALSE)</f>
        <v>Cumplido para el periodo
Dos (2) conjuntos de datos nuevos 2023:
• Gestionar la apertura de conjuntos de datos mortalidad de maternas. 
• Gestionar la apertura de conjuntos de datos suicidios reportados en el Departamento de Antioquia desde 2005 nuevo</v>
      </c>
    </row>
    <row r="1237" spans="1:19" ht="60" x14ac:dyDescent="0.25">
      <c r="A1237" s="1" t="str">
        <f t="shared" si="58"/>
        <v>2020003050243Creacióny/oAjustesaSistemasdeInformación</v>
      </c>
      <c r="B1237" s="5" t="s">
        <v>1845</v>
      </c>
      <c r="C1237" s="21" t="s">
        <v>1846</v>
      </c>
      <c r="D1237" s="20">
        <v>2020003050243</v>
      </c>
      <c r="E1237" s="5" t="s">
        <v>1847</v>
      </c>
      <c r="F1237" s="5" t="s">
        <v>1848</v>
      </c>
      <c r="G1237" s="5" t="s">
        <v>1851</v>
      </c>
      <c r="H1237" s="1">
        <v>2</v>
      </c>
      <c r="I1237" s="15">
        <f t="shared" si="57"/>
        <v>0</v>
      </c>
      <c r="J1237" s="21" t="s">
        <v>27</v>
      </c>
      <c r="K1237" s="21">
        <v>12</v>
      </c>
      <c r="L1237" s="21" t="s">
        <v>28</v>
      </c>
      <c r="M1237" s="16">
        <v>0</v>
      </c>
      <c r="N1237" s="17" t="str">
        <f>+VLOOKUP(A1237,[1]Datos!A$2:H$2884,5,FALSE)</f>
        <v>01.01.2023</v>
      </c>
      <c r="O1237" s="17" t="str">
        <f>+VLOOKUP(A1237,[1]Datos!A$2:H$2884,6,FALSE)</f>
        <v>31.12.2023</v>
      </c>
      <c r="P1237" s="18">
        <f>+VLOOKUP(A1237,[1]Datos!A$2:H$2884,7,FALSE)</f>
        <v>0</v>
      </c>
      <c r="Q1237" s="19" t="str">
        <f>+VLOOKUP(A1237,[1]Datos!A$2:H$2884,8,FALSE)</f>
        <v>Proyectos en ejecución</v>
      </c>
    </row>
    <row r="1238" spans="1:19" ht="60" x14ac:dyDescent="0.25">
      <c r="A1238" s="1" t="str">
        <f t="shared" si="58"/>
        <v>2020003050250ActualizaciónysoportedesolucionesdeTIC</v>
      </c>
      <c r="B1238" s="5" t="s">
        <v>1845</v>
      </c>
      <c r="C1238" s="21" t="s">
        <v>1852</v>
      </c>
      <c r="D1238" s="20">
        <v>2020003050250</v>
      </c>
      <c r="E1238" s="5" t="s">
        <v>1853</v>
      </c>
      <c r="F1238" s="5" t="s">
        <v>1854</v>
      </c>
      <c r="G1238" s="5" t="s">
        <v>1855</v>
      </c>
      <c r="H1238" s="1">
        <v>5</v>
      </c>
      <c r="I1238" s="15">
        <f t="shared" si="57"/>
        <v>0</v>
      </c>
      <c r="J1238" s="21" t="s">
        <v>27</v>
      </c>
      <c r="K1238" s="21">
        <v>12</v>
      </c>
      <c r="L1238" s="21" t="s">
        <v>28</v>
      </c>
      <c r="M1238" s="16">
        <v>0</v>
      </c>
      <c r="N1238" s="17" t="str">
        <f>+VLOOKUP(A1238,[1]Datos!A$2:H$2884,5,FALSE)</f>
        <v>01.01.2023</v>
      </c>
      <c r="O1238" s="17" t="str">
        <f>+VLOOKUP(A1238,[1]Datos!A$2:H$2884,6,FALSE)</f>
        <v>31.12.2023</v>
      </c>
      <c r="P1238" s="18">
        <f>+VLOOKUP(A1238,[1]Datos!A$2:H$2884,7,FALSE)</f>
        <v>0</v>
      </c>
      <c r="Q1238" s="19" t="str">
        <f>+VLOOKUP(A1238,[1]Datos!A$2:H$2884,8,FALSE)</f>
        <v>Proyectos en ejecución
En espera de presupuesto para la adquisición de una librería obsoleta: $300,000,000</v>
      </c>
      <c r="R1238" s="36">
        <v>12450000000</v>
      </c>
      <c r="S1238" s="36">
        <v>7779623361</v>
      </c>
    </row>
    <row r="1239" spans="1:19" ht="60" x14ac:dyDescent="0.25">
      <c r="A1239" s="1" t="str">
        <f t="shared" si="58"/>
        <v>2021003050053Implementar_Trámites_100%_en_línea</v>
      </c>
      <c r="B1239" s="5" t="s">
        <v>1845</v>
      </c>
      <c r="C1239" s="21" t="s">
        <v>1856</v>
      </c>
      <c r="D1239" s="20">
        <v>2021003050053</v>
      </c>
      <c r="E1239" s="5" t="s">
        <v>1857</v>
      </c>
      <c r="F1239" s="5" t="s">
        <v>1858</v>
      </c>
      <c r="G1239" s="5" t="s">
        <v>1859</v>
      </c>
      <c r="H1239" s="1">
        <v>1</v>
      </c>
      <c r="I1239" s="15">
        <f t="shared" si="57"/>
        <v>4</v>
      </c>
      <c r="J1239" s="21" t="s">
        <v>27</v>
      </c>
      <c r="K1239" s="21">
        <v>12</v>
      </c>
      <c r="L1239" s="21" t="s">
        <v>28</v>
      </c>
      <c r="M1239" s="16">
        <v>4</v>
      </c>
      <c r="N1239" s="17" t="str">
        <f>+VLOOKUP(A1239,[1]Datos!A$2:H$2884,5,FALSE)</f>
        <v>01.01.2023</v>
      </c>
      <c r="O1239" s="17" t="str">
        <f>+VLOOKUP(A1239,[1]Datos!A$2:H$2884,6,FALSE)</f>
        <v>31.12.2023</v>
      </c>
      <c r="P1239" s="18">
        <f>+VLOOKUP(A1239,[1]Datos!A$2:H$2884,7,FALSE)</f>
        <v>4</v>
      </c>
      <c r="Q1239" s="19" t="str">
        <f>+VLOOKUP(A1239,[1]Datos!A$2:H$2884,8,FALSE)</f>
        <v>Proyectos en ejecución</v>
      </c>
      <c r="R1239" s="36">
        <v>10000000</v>
      </c>
      <c r="S1239" s="36">
        <v>0</v>
      </c>
    </row>
    <row r="1240" spans="1:19" ht="165" x14ac:dyDescent="0.25">
      <c r="A1240" s="1" t="str">
        <f t="shared" si="58"/>
        <v>2021003050054Formar uso seguro y responsable TIC.</v>
      </c>
      <c r="B1240" s="5" t="s">
        <v>1845</v>
      </c>
      <c r="C1240" s="21" t="s">
        <v>1860</v>
      </c>
      <c r="D1240" s="20">
        <v>2021003050054</v>
      </c>
      <c r="E1240" s="5" t="s">
        <v>1861</v>
      </c>
      <c r="F1240" s="5" t="s">
        <v>1862</v>
      </c>
      <c r="G1240" s="5" t="s">
        <v>1863</v>
      </c>
      <c r="H1240" s="1">
        <v>3</v>
      </c>
      <c r="I1240" s="15">
        <f t="shared" si="57"/>
        <v>2</v>
      </c>
      <c r="J1240" s="21" t="s">
        <v>27</v>
      </c>
      <c r="K1240" s="21">
        <v>12</v>
      </c>
      <c r="L1240" s="21" t="s">
        <v>28</v>
      </c>
      <c r="M1240" s="16">
        <v>5</v>
      </c>
      <c r="N1240" s="17" t="str">
        <f>+VLOOKUP(A1240,[1]Datos!A$2:H$2884,5,FALSE)</f>
        <v>01.01.2023</v>
      </c>
      <c r="O1240" s="17" t="str">
        <f>+VLOOKUP(A1240,[1]Datos!A$2:H$2884,6,FALSE)</f>
        <v>31.12.2023</v>
      </c>
      <c r="P1240" s="18">
        <f>+VLOOKUP(A1240,[1]Datos!A$2:H$2884,7,FALSE)</f>
        <v>6</v>
      </c>
      <c r="Q1240" s="19" t="str">
        <f>+VLOOKUP(A1240,[1]Datos!A$2:H$2884,8,FALSE)</f>
        <v>1.Charla presencial en el municipio de Remedios de uso seguro y responsable de las TIC
2.Charla presencial en el municipio de Segovia de uso seguro y responsable de las TIC. Grupo 1
3.Charla presencial en el municipio de Segovia de uso seguro y responsable de las TIC. Grupo 2
4.Charla presencial en el municipio de Dabeiba de uso seguro y responsable de las TIC.
5.Charla de ciberseguridad realizada en el canal regional Tele Antioquia.
6.Ciberataques en Colombia.</v>
      </c>
      <c r="R1240" s="36">
        <v>40000000</v>
      </c>
      <c r="S1240" s="36">
        <v>26100000</v>
      </c>
    </row>
    <row r="1241" spans="1:19" ht="135" x14ac:dyDescent="0.25">
      <c r="A1241" s="1" t="str">
        <f t="shared" si="58"/>
        <v>2021003050054Diseñar,Implementar programas virtuales</v>
      </c>
      <c r="B1241" s="5" t="s">
        <v>1845</v>
      </c>
      <c r="C1241" s="21" t="s">
        <v>1860</v>
      </c>
      <c r="D1241" s="20">
        <v>2021003050054</v>
      </c>
      <c r="E1241" s="5" t="s">
        <v>1861</v>
      </c>
      <c r="F1241" s="5" t="s">
        <v>1862</v>
      </c>
      <c r="G1241" s="5" t="s">
        <v>1864</v>
      </c>
      <c r="H1241" s="1">
        <v>1</v>
      </c>
      <c r="I1241" s="15">
        <f t="shared" si="57"/>
        <v>3</v>
      </c>
      <c r="J1241" s="21" t="s">
        <v>27</v>
      </c>
      <c r="K1241" s="21">
        <v>12</v>
      </c>
      <c r="L1241" s="21" t="s">
        <v>28</v>
      </c>
      <c r="M1241" s="16">
        <v>1</v>
      </c>
      <c r="N1241" s="17" t="str">
        <f>+VLOOKUP(A1241,[1]Datos!A$2:H$2884,5,FALSE)</f>
        <v>01.01.2023</v>
      </c>
      <c r="O1241" s="17" t="str">
        <f>+VLOOKUP(A1241,[1]Datos!A$2:H$2884,6,FALSE)</f>
        <v>31.12.2023</v>
      </c>
      <c r="P1241" s="18">
        <f>+VLOOKUP(A1241,[1]Datos!A$2:H$2884,7,FALSE)</f>
        <v>3</v>
      </c>
      <c r="Q1241" s="19" t="str">
        <f>+VLOOKUP(A1241,[1]Datos!A$2:H$2884,8,FALSE)</f>
        <v>Se generaron tres videos interpretados en lengua de señas para personas sordas, en asociación con la Gerencia de Personas con Discapacidad de la Secretaría de Inclusión Social y Familia, en estos se indica el proceso de acceso a la Gobernación, ubicación y recorrido de los ascensores. Se proyectan en la entrada del CAD, en la recepción, ascensores y pantallas del edificio.
1. Video de ingreso para personas sordas en lengua de señas. 
2. Video de recepción para personas sordas.
3. Video corto para ascensores.</v>
      </c>
    </row>
    <row r="1242" spans="1:19" ht="255" x14ac:dyDescent="0.25">
      <c r="A1242" s="1" t="str">
        <f t="shared" si="58"/>
        <v>2021003050055DesarrollarProyectoTransformaciónDigital</v>
      </c>
      <c r="B1242" s="5" t="s">
        <v>1845</v>
      </c>
      <c r="C1242" s="21" t="s">
        <v>1865</v>
      </c>
      <c r="D1242" s="20">
        <v>2021003050055</v>
      </c>
      <c r="E1242" s="5" t="s">
        <v>1866</v>
      </c>
      <c r="F1242" s="5" t="s">
        <v>1867</v>
      </c>
      <c r="G1242" s="5" t="s">
        <v>1868</v>
      </c>
      <c r="H1242" s="1">
        <v>1</v>
      </c>
      <c r="I1242" s="15">
        <f t="shared" ref="I1242:I1273" si="59">+P1242/H1242</f>
        <v>14</v>
      </c>
      <c r="J1242" s="21" t="s">
        <v>27</v>
      </c>
      <c r="K1242" s="21">
        <v>12</v>
      </c>
      <c r="L1242" s="21" t="s">
        <v>28</v>
      </c>
      <c r="M1242" s="16">
        <v>10</v>
      </c>
      <c r="N1242" s="17" t="str">
        <f>+VLOOKUP(A1242,[1]Datos!A$2:H$2884,5,FALSE)</f>
        <v>01.01.2023</v>
      </c>
      <c r="O1242" s="17" t="str">
        <f>+VLOOKUP(A1242,[1]Datos!A$2:H$2884,6,FALSE)</f>
        <v>31.12.2023</v>
      </c>
      <c r="P1242" s="18">
        <f>+VLOOKUP(A1242,[1]Datos!A$2:H$2884,7,FALSE)</f>
        <v>14</v>
      </c>
      <c r="Q1242" s="19" t="str">
        <f>+VLOOKUP(A1242,[1]Datos!A$2:H$2884,8,FALSE)</f>
        <v>1. Apoyo a actividades de Catastro de migración del municipio de Cáceres
2. Diseño y construcción nueva Intranet Corporativa
3. Sistema DDHH Etapa Lideres
4. Tablero de sentencias según los ajustes solicitados
5. Tableros para los casos Favorables y Desfavorables
6. Implementación de aplicativo web interno Boletines
7. Portales (GOOGLE) y Aplicaciones Web Infraestructura
8. Módulo de reportes - Tablero Indicadores Gobernador
9. Formulario - Plan de Capacitación
10. Anuario estadístico
11. Automatización envío correo masivo del Gobernador
12. SAA (Automatización del Proceso de Antecedentes Administrativos)
13. Fortalecimiento Características de Seguridad Informática en Office 365 y Azure.
14. Sistema para la gestión de las Tarjetas del Kardex Patrón y Pagos</v>
      </c>
      <c r="R1242" s="36">
        <v>1733694063</v>
      </c>
      <c r="S1242" s="36">
        <v>111876328</v>
      </c>
    </row>
    <row r="1243" spans="1:19" ht="60" x14ac:dyDescent="0.25">
      <c r="A1243" s="1" t="str">
        <f t="shared" si="58"/>
        <v>2021003050055Instalación de 400 puntos digitales</v>
      </c>
      <c r="B1243" s="5" t="s">
        <v>1845</v>
      </c>
      <c r="C1243" s="21" t="s">
        <v>1865</v>
      </c>
      <c r="D1243" s="20">
        <v>2021003050055</v>
      </c>
      <c r="E1243" s="5" t="s">
        <v>1866</v>
      </c>
      <c r="F1243" s="5" t="s">
        <v>1867</v>
      </c>
      <c r="G1243" s="5" t="s">
        <v>1869</v>
      </c>
      <c r="H1243" s="1">
        <v>200</v>
      </c>
      <c r="I1243" s="15">
        <f t="shared" si="59"/>
        <v>1.165</v>
      </c>
      <c r="J1243" s="21" t="s">
        <v>27</v>
      </c>
      <c r="K1243" s="21">
        <v>12</v>
      </c>
      <c r="L1243" s="21" t="s">
        <v>28</v>
      </c>
      <c r="M1243" s="16">
        <v>233</v>
      </c>
      <c r="N1243" s="17" t="str">
        <f>+VLOOKUP(A1243,[1]Datos!A$2:H$2884,5,FALSE)</f>
        <v>01.01.2023</v>
      </c>
      <c r="O1243" s="17" t="str">
        <f>+VLOOKUP(A1243,[1]Datos!A$2:H$2884,6,FALSE)</f>
        <v>31.12.2023</v>
      </c>
      <c r="P1243" s="18">
        <f>+VLOOKUP(A1243,[1]Datos!A$2:H$2884,7,FALSE)</f>
        <v>233</v>
      </c>
      <c r="Q1243" s="19" t="str">
        <f>+VLOOKUP(A1243,[1]Datos!A$2:H$2884,8,FALSE)</f>
        <v>Tws 		107. Briceño 	4. DataCenter_1	 54. Zonas Digitales	46. DataCenter_2	12. Adición Puntos	60. TOTAL		283
incluido los 50 del año anterior</v>
      </c>
    </row>
    <row r="1244" spans="1:19" ht="60" x14ac:dyDescent="0.25">
      <c r="A1244" s="1" t="str">
        <f t="shared" si="58"/>
        <v>2021003050055InexistenciaBarrerasCertificadoCRC</v>
      </c>
      <c r="B1244" s="5" t="s">
        <v>1845</v>
      </c>
      <c r="C1244" s="21" t="s">
        <v>1865</v>
      </c>
      <c r="D1244" s="20">
        <v>2021003050055</v>
      </c>
      <c r="E1244" s="5" t="s">
        <v>1866</v>
      </c>
      <c r="F1244" s="5" t="s">
        <v>1867</v>
      </c>
      <c r="G1244" s="5" t="s">
        <v>1870</v>
      </c>
      <c r="H1244" s="1">
        <v>11</v>
      </c>
      <c r="I1244" s="15">
        <f t="shared" si="59"/>
        <v>1.4545454545454546</v>
      </c>
      <c r="J1244" s="21" t="s">
        <v>27</v>
      </c>
      <c r="K1244" s="21">
        <v>12</v>
      </c>
      <c r="L1244" s="21" t="s">
        <v>28</v>
      </c>
      <c r="M1244" s="16">
        <v>16</v>
      </c>
      <c r="N1244" s="17" t="str">
        <f>+VLOOKUP(A1244,[1]Datos!A$2:H$2884,5,FALSE)</f>
        <v>01.01.2023</v>
      </c>
      <c r="O1244" s="17" t="str">
        <f>+VLOOKUP(A1244,[1]Datos!A$2:H$2884,6,FALSE)</f>
        <v>30.09.2023</v>
      </c>
      <c r="P1244" s="18">
        <f>+VLOOKUP(A1244,[1]Datos!A$2:H$2884,7,FALSE)</f>
        <v>16</v>
      </c>
      <c r="Q1244" s="19">
        <f>+VLOOKUP(A1244,[1]Datos!A$2:H$2884,8,FALSE)</f>
        <v>0</v>
      </c>
    </row>
    <row r="1245" spans="1:19" ht="60" x14ac:dyDescent="0.25">
      <c r="A1245" s="1" t="str">
        <f t="shared" si="58"/>
        <v>2021003050055Diagnostico conectividad Mapa Parlante</v>
      </c>
      <c r="B1245" s="5" t="s">
        <v>1845</v>
      </c>
      <c r="C1245" s="21" t="s">
        <v>1865</v>
      </c>
      <c r="D1245" s="20">
        <v>2021003050055</v>
      </c>
      <c r="E1245" s="5" t="s">
        <v>1866</v>
      </c>
      <c r="F1245" s="5" t="s">
        <v>1867</v>
      </c>
      <c r="G1245" s="5" t="s">
        <v>1871</v>
      </c>
      <c r="H1245" s="1">
        <v>20</v>
      </c>
      <c r="I1245" s="15">
        <f t="shared" si="59"/>
        <v>0.01</v>
      </c>
      <c r="J1245" s="21" t="s">
        <v>105</v>
      </c>
      <c r="K1245" s="21">
        <v>12</v>
      </c>
      <c r="L1245" s="21" t="s">
        <v>28</v>
      </c>
      <c r="M1245" s="16">
        <v>0.2</v>
      </c>
      <c r="N1245" s="17" t="str">
        <f>+VLOOKUP(A1245,[1]Datos!A$2:H$2884,5,FALSE)</f>
        <v>01.01.2023</v>
      </c>
      <c r="O1245" s="17" t="str">
        <f>+VLOOKUP(A1245,[1]Datos!A$2:H$2884,6,FALSE)</f>
        <v>30.09.2023</v>
      </c>
      <c r="P1245" s="18">
        <f>+VLOOKUP(A1245,[1]Datos!A$2:H$2884,7,FALSE)</f>
        <v>0.2</v>
      </c>
      <c r="Q1245" s="19">
        <f>+VLOOKUP(A1245,[1]Datos!A$2:H$2884,8,FALSE)</f>
        <v>0</v>
      </c>
    </row>
    <row r="1246" spans="1:19" ht="75" x14ac:dyDescent="0.25">
      <c r="A1246" s="1" t="str">
        <f t="shared" si="58"/>
        <v>2022003050059Instalación y operación de nodos</v>
      </c>
      <c r="B1246" s="5" t="s">
        <v>1845</v>
      </c>
      <c r="C1246" s="21" t="s">
        <v>1872</v>
      </c>
      <c r="D1246" s="20">
        <v>2022003050059</v>
      </c>
      <c r="E1246" s="5" t="s">
        <v>1873</v>
      </c>
      <c r="F1246" s="5" t="s">
        <v>1874</v>
      </c>
      <c r="G1246" s="5" t="s">
        <v>1875</v>
      </c>
      <c r="H1246" s="1">
        <v>9</v>
      </c>
      <c r="I1246" s="15">
        <f t="shared" si="59"/>
        <v>0</v>
      </c>
      <c r="J1246" s="21" t="s">
        <v>27</v>
      </c>
      <c r="K1246" s="21">
        <v>12</v>
      </c>
      <c r="L1246" s="21" t="s">
        <v>28</v>
      </c>
      <c r="M1246" s="16">
        <v>0</v>
      </c>
      <c r="N1246" s="17" t="str">
        <f>+VLOOKUP(A1246,[1]Datos!A$2:H$2884,5,FALSE)</f>
        <v>01.01.2023</v>
      </c>
      <c r="O1246" s="17" t="str">
        <f>+VLOOKUP(A1246,[1]Datos!A$2:H$2884,6,FALSE)</f>
        <v>30.09.2023</v>
      </c>
      <c r="P1246" s="18">
        <f>+VLOOKUP(A1246,[1]Datos!A$2:H$2884,7,FALSE)</f>
        <v>0</v>
      </c>
      <c r="Q1246" s="19" t="str">
        <f>+VLOOKUP(A1246,[1]Datos!A$2:H$2884,8,FALSE)</f>
        <v>Se inició la fase precontractual y se está a la espera de respuestaa del COS sobre el concepto de viabilidad del proceso determinado</v>
      </c>
      <c r="R1246" s="36">
        <v>6000000000</v>
      </c>
      <c r="S1246" s="36">
        <v>0</v>
      </c>
    </row>
    <row r="1247" spans="1:19" ht="75" x14ac:dyDescent="0.25">
      <c r="A1247" s="1" t="str">
        <f t="shared" si="58"/>
        <v>2022003050059Conectividad de nodos</v>
      </c>
      <c r="B1247" s="5" t="s">
        <v>1845</v>
      </c>
      <c r="C1247" s="21" t="s">
        <v>1872</v>
      </c>
      <c r="D1247" s="20">
        <v>2022003050059</v>
      </c>
      <c r="E1247" s="5" t="s">
        <v>1873</v>
      </c>
      <c r="F1247" s="5" t="s">
        <v>1874</v>
      </c>
      <c r="G1247" s="5" t="s">
        <v>1876</v>
      </c>
      <c r="H1247" s="1">
        <v>9</v>
      </c>
      <c r="I1247" s="15">
        <f t="shared" si="59"/>
        <v>0</v>
      </c>
      <c r="J1247" s="21" t="s">
        <v>27</v>
      </c>
      <c r="K1247" s="21">
        <v>12</v>
      </c>
      <c r="L1247" s="21" t="s">
        <v>28</v>
      </c>
      <c r="M1247" s="16">
        <v>0</v>
      </c>
      <c r="N1247" s="17" t="str">
        <f>+VLOOKUP(A1247,[1]Datos!A$2:H$2884,5,FALSE)</f>
        <v>01.01.2023</v>
      </c>
      <c r="O1247" s="17" t="str">
        <f>+VLOOKUP(A1247,[1]Datos!A$2:H$2884,6,FALSE)</f>
        <v>30.09.2023</v>
      </c>
      <c r="P1247" s="18">
        <f>+VLOOKUP(A1247,[1]Datos!A$2:H$2884,7,FALSE)</f>
        <v>0</v>
      </c>
      <c r="Q1247" s="19" t="str">
        <f>+VLOOKUP(A1247,[1]Datos!A$2:H$2884,8,FALSE)</f>
        <v>Se inició la fase precontractual y se está a la espera de respuestaa del COS sobre el concepto de viabilidad del proceso determinado</v>
      </c>
    </row>
    <row r="1248" spans="1:19" ht="75" x14ac:dyDescent="0.25">
      <c r="A1248" s="1" t="str">
        <f t="shared" si="58"/>
        <v>2022003050059Sostenibilidad sistemas comunicación</v>
      </c>
      <c r="B1248" s="5" t="s">
        <v>1845</v>
      </c>
      <c r="C1248" s="21" t="s">
        <v>1872</v>
      </c>
      <c r="D1248" s="20">
        <v>2022003050059</v>
      </c>
      <c r="E1248" s="5" t="s">
        <v>1873</v>
      </c>
      <c r="F1248" s="5" t="s">
        <v>1874</v>
      </c>
      <c r="G1248" s="5" t="s">
        <v>1877</v>
      </c>
      <c r="H1248" s="1">
        <v>74</v>
      </c>
      <c r="I1248" s="15">
        <f t="shared" si="59"/>
        <v>0</v>
      </c>
      <c r="J1248" s="21" t="s">
        <v>27</v>
      </c>
      <c r="K1248" s="21">
        <v>12</v>
      </c>
      <c r="L1248" s="21" t="s">
        <v>28</v>
      </c>
      <c r="M1248" s="16">
        <v>0</v>
      </c>
      <c r="N1248" s="17" t="str">
        <f>+VLOOKUP(A1248,[1]Datos!A$2:H$2884,5,FALSE)</f>
        <v>01.01.2023</v>
      </c>
      <c r="O1248" s="17" t="str">
        <f>+VLOOKUP(A1248,[1]Datos!A$2:H$2884,6,FALSE)</f>
        <v>30.09.2023</v>
      </c>
      <c r="P1248" s="18">
        <f>+VLOOKUP(A1248,[1]Datos!A$2:H$2884,7,FALSE)</f>
        <v>0</v>
      </c>
      <c r="Q1248" s="19" t="str">
        <f>+VLOOKUP(A1248,[1]Datos!A$2:H$2884,8,FALSE)</f>
        <v>Se inició la fase precontractual y se está a la espera de respuestaa del COS sobre el concepto de viabilidad del proceso determinado</v>
      </c>
    </row>
    <row r="1249" spans="1:19" ht="75" x14ac:dyDescent="0.25">
      <c r="A1249" s="1" t="str">
        <f t="shared" si="58"/>
        <v>2022003050059operación y mantenimiento del nodo</v>
      </c>
      <c r="B1249" s="5" t="s">
        <v>1845</v>
      </c>
      <c r="C1249" s="21" t="s">
        <v>1872</v>
      </c>
      <c r="D1249" s="20">
        <v>2022003050059</v>
      </c>
      <c r="E1249" s="5" t="s">
        <v>1873</v>
      </c>
      <c r="F1249" s="5" t="s">
        <v>1874</v>
      </c>
      <c r="G1249" s="5" t="s">
        <v>1878</v>
      </c>
      <c r="H1249" s="1">
        <v>1</v>
      </c>
      <c r="I1249" s="15">
        <f t="shared" si="59"/>
        <v>0</v>
      </c>
      <c r="J1249" s="21" t="s">
        <v>27</v>
      </c>
      <c r="K1249" s="21">
        <v>12</v>
      </c>
      <c r="L1249" s="21" t="s">
        <v>28</v>
      </c>
      <c r="M1249" s="16">
        <v>0</v>
      </c>
      <c r="N1249" s="17" t="str">
        <f>+VLOOKUP(A1249,[1]Datos!A$2:H$2884,5,FALSE)</f>
        <v>01.01.2023</v>
      </c>
      <c r="O1249" s="17" t="str">
        <f>+VLOOKUP(A1249,[1]Datos!A$2:H$2884,6,FALSE)</f>
        <v>30.09.2023</v>
      </c>
      <c r="P1249" s="18">
        <f>+VLOOKUP(A1249,[1]Datos!A$2:H$2884,7,FALSE)</f>
        <v>0</v>
      </c>
      <c r="Q1249" s="19" t="str">
        <f>+VLOOKUP(A1249,[1]Datos!A$2:H$2884,8,FALSE)</f>
        <v>Se inició la fase precontractual y se está a la espera de respuestaa del COS sobre el concepto de viabilidad del proceso determinado</v>
      </c>
    </row>
    <row r="1250" spans="1:19" ht="75" x14ac:dyDescent="0.25">
      <c r="A1250" s="1" t="str">
        <f t="shared" si="58"/>
        <v>2022003050059Realizar alistamiento tecnológico</v>
      </c>
      <c r="B1250" s="5" t="s">
        <v>1845</v>
      </c>
      <c r="C1250" s="21" t="s">
        <v>1872</v>
      </c>
      <c r="D1250" s="20">
        <v>2022003050059</v>
      </c>
      <c r="E1250" s="5" t="s">
        <v>1873</v>
      </c>
      <c r="F1250" s="5" t="s">
        <v>1874</v>
      </c>
      <c r="G1250" s="5" t="s">
        <v>1879</v>
      </c>
      <c r="H1250" s="1">
        <v>13</v>
      </c>
      <c r="I1250" s="15">
        <f t="shared" si="59"/>
        <v>0</v>
      </c>
      <c r="J1250" s="21" t="s">
        <v>27</v>
      </c>
      <c r="K1250" s="21">
        <v>12</v>
      </c>
      <c r="L1250" s="21" t="s">
        <v>28</v>
      </c>
      <c r="M1250" s="16">
        <v>0</v>
      </c>
      <c r="N1250" s="17" t="str">
        <f>+VLOOKUP(A1250,[1]Datos!A$2:H$2884,5,FALSE)</f>
        <v>01.01.2023</v>
      </c>
      <c r="O1250" s="17" t="str">
        <f>+VLOOKUP(A1250,[1]Datos!A$2:H$2884,6,FALSE)</f>
        <v>30.09.2023</v>
      </c>
      <c r="P1250" s="18">
        <f>+VLOOKUP(A1250,[1]Datos!A$2:H$2884,7,FALSE)</f>
        <v>0</v>
      </c>
      <c r="Q1250" s="19" t="str">
        <f>+VLOOKUP(A1250,[1]Datos!A$2:H$2884,8,FALSE)</f>
        <v>Se inició la fase precontractual y se está a la espera de respuestaa del COS sobre el concepto de viabilidad del proceso determinado</v>
      </c>
    </row>
    <row r="1251" spans="1:19" ht="75" x14ac:dyDescent="0.25">
      <c r="A1251" s="1" t="str">
        <f t="shared" si="58"/>
        <v>2022003050059Operar el servicio de Internet</v>
      </c>
      <c r="B1251" s="5" t="s">
        <v>1845</v>
      </c>
      <c r="C1251" s="21" t="s">
        <v>1872</v>
      </c>
      <c r="D1251" s="20">
        <v>2022003050059</v>
      </c>
      <c r="E1251" s="5" t="s">
        <v>1873</v>
      </c>
      <c r="F1251" s="5" t="s">
        <v>1874</v>
      </c>
      <c r="G1251" s="5" t="s">
        <v>1880</v>
      </c>
      <c r="H1251" s="1">
        <v>34</v>
      </c>
      <c r="I1251" s="15">
        <f t="shared" si="59"/>
        <v>0</v>
      </c>
      <c r="J1251" s="21" t="s">
        <v>27</v>
      </c>
      <c r="K1251" s="21">
        <v>12</v>
      </c>
      <c r="L1251" s="21" t="s">
        <v>28</v>
      </c>
      <c r="M1251" s="16">
        <v>0</v>
      </c>
      <c r="N1251" s="17" t="str">
        <f>+VLOOKUP(A1251,[1]Datos!A$2:H$2884,5,FALSE)</f>
        <v>01.01.2023</v>
      </c>
      <c r="O1251" s="17" t="str">
        <f>+VLOOKUP(A1251,[1]Datos!A$2:H$2884,6,FALSE)</f>
        <v>30.09.2023</v>
      </c>
      <c r="P1251" s="18">
        <f>+VLOOKUP(A1251,[1]Datos!A$2:H$2884,7,FALSE)</f>
        <v>0</v>
      </c>
      <c r="Q1251" s="19" t="str">
        <f>+VLOOKUP(A1251,[1]Datos!A$2:H$2884,8,FALSE)</f>
        <v>Se inició la fase precontractual y se está a la espera de respuestaa del COS sobre el concepto de viabilidad del proceso determinado</v>
      </c>
    </row>
    <row r="1252" spans="1:19" ht="75" x14ac:dyDescent="0.25">
      <c r="A1252" s="1" t="str">
        <f t="shared" si="58"/>
        <v>2022003050059Instalar el servicio de internet</v>
      </c>
      <c r="B1252" s="5" t="s">
        <v>1845</v>
      </c>
      <c r="C1252" s="21" t="s">
        <v>1872</v>
      </c>
      <c r="D1252" s="20">
        <v>2022003050059</v>
      </c>
      <c r="E1252" s="5" t="s">
        <v>1873</v>
      </c>
      <c r="F1252" s="5" t="s">
        <v>1874</v>
      </c>
      <c r="G1252" s="5" t="s">
        <v>1881</v>
      </c>
      <c r="H1252" s="1">
        <v>34</v>
      </c>
      <c r="I1252" s="15">
        <f t="shared" si="59"/>
        <v>0</v>
      </c>
      <c r="J1252" s="21" t="s">
        <v>27</v>
      </c>
      <c r="K1252" s="21">
        <v>12</v>
      </c>
      <c r="L1252" s="21" t="s">
        <v>28</v>
      </c>
      <c r="M1252" s="16">
        <v>0</v>
      </c>
      <c r="N1252" s="17" t="str">
        <f>+VLOOKUP(A1252,[1]Datos!A$2:H$2884,5,FALSE)</f>
        <v>01.01.2023</v>
      </c>
      <c r="O1252" s="17" t="str">
        <f>+VLOOKUP(A1252,[1]Datos!A$2:H$2884,6,FALSE)</f>
        <v>30.09.2023</v>
      </c>
      <c r="P1252" s="18">
        <f>+VLOOKUP(A1252,[1]Datos!A$2:H$2884,7,FALSE)</f>
        <v>0</v>
      </c>
      <c r="Q1252" s="19" t="str">
        <f>+VLOOKUP(A1252,[1]Datos!A$2:H$2884,8,FALSE)</f>
        <v>Se inició la fase precontractual y se está a la espera de respuestaa del COS sobre el concepto de viabilidad del proceso determinado</v>
      </c>
    </row>
    <row r="1253" spans="1:19" ht="75" x14ac:dyDescent="0.25">
      <c r="A1253" s="1" t="str">
        <f t="shared" si="58"/>
        <v>2022003050059Acondicionar las sedes educativas</v>
      </c>
      <c r="B1253" s="5" t="s">
        <v>1845</v>
      </c>
      <c r="C1253" s="21" t="s">
        <v>1872</v>
      </c>
      <c r="D1253" s="20">
        <v>2022003050059</v>
      </c>
      <c r="E1253" s="5" t="s">
        <v>1873</v>
      </c>
      <c r="F1253" s="5" t="s">
        <v>1874</v>
      </c>
      <c r="G1253" s="5" t="s">
        <v>1882</v>
      </c>
      <c r="H1253" s="1">
        <v>34</v>
      </c>
      <c r="I1253" s="15">
        <f t="shared" si="59"/>
        <v>0</v>
      </c>
      <c r="J1253" s="21" t="s">
        <v>27</v>
      </c>
      <c r="K1253" s="21">
        <v>12</v>
      </c>
      <c r="L1253" s="21" t="s">
        <v>28</v>
      </c>
      <c r="M1253" s="16">
        <v>0</v>
      </c>
      <c r="N1253" s="17" t="str">
        <f>+VLOOKUP(A1253,[1]Datos!A$2:H$2884,5,FALSE)</f>
        <v>01.01.2023</v>
      </c>
      <c r="O1253" s="17" t="str">
        <f>+VLOOKUP(A1253,[1]Datos!A$2:H$2884,6,FALSE)</f>
        <v>30.09.2023</v>
      </c>
      <c r="P1253" s="18">
        <f>+VLOOKUP(A1253,[1]Datos!A$2:H$2884,7,FALSE)</f>
        <v>0</v>
      </c>
      <c r="Q1253" s="19" t="str">
        <f>+VLOOKUP(A1253,[1]Datos!A$2:H$2884,8,FALSE)</f>
        <v>Se inició la fase precontractual y se está a la espera de respuestaa del COS sobre el concepto de viabilidad del proceso determinado</v>
      </c>
    </row>
    <row r="1254" spans="1:19" ht="45" x14ac:dyDescent="0.25">
      <c r="A1254" s="1" t="str">
        <f t="shared" si="58"/>
        <v>2020003050210Productos Turísticos Antioquia mágica</v>
      </c>
      <c r="B1254" s="5" t="s">
        <v>1883</v>
      </c>
      <c r="C1254" s="21" t="s">
        <v>1884</v>
      </c>
      <c r="D1254" s="20">
        <v>2020003050210</v>
      </c>
      <c r="E1254" s="5" t="s">
        <v>1885</v>
      </c>
      <c r="F1254" s="5" t="s">
        <v>1886</v>
      </c>
      <c r="G1254" s="5" t="s">
        <v>1887</v>
      </c>
      <c r="H1254" s="1">
        <v>10</v>
      </c>
      <c r="I1254" s="15">
        <f t="shared" si="59"/>
        <v>3.8</v>
      </c>
      <c r="J1254" s="21" t="s">
        <v>27</v>
      </c>
      <c r="K1254" s="21">
        <v>12</v>
      </c>
      <c r="L1254" s="21" t="s">
        <v>28</v>
      </c>
      <c r="M1254" s="16">
        <v>3</v>
      </c>
      <c r="N1254" s="17" t="str">
        <f>+VLOOKUP(A1254,[1]Datos!A$2:H$2884,5,FALSE)</f>
        <v>01.01.2023</v>
      </c>
      <c r="O1254" s="17" t="str">
        <f>+VLOOKUP(A1254,[1]Datos!A$2:H$2884,6,FALSE)</f>
        <v>15.12.2023</v>
      </c>
      <c r="P1254" s="18">
        <f>+VLOOKUP(A1254,[1]Datos!A$2:H$2884,7,FALSE)</f>
        <v>38</v>
      </c>
      <c r="Q1254" s="19">
        <f>+VLOOKUP(A1254,[1]Datos!A$2:H$2884,8,FALSE)</f>
        <v>0</v>
      </c>
      <c r="R1254" s="36">
        <v>9023175000</v>
      </c>
      <c r="S1254" s="36">
        <v>4010747647</v>
      </c>
    </row>
    <row r="1255" spans="1:19" ht="45" x14ac:dyDescent="0.25">
      <c r="A1255" s="1" t="str">
        <f t="shared" si="58"/>
        <v>2020003050210Medios, Publicidad y Comunicaciones</v>
      </c>
      <c r="B1255" s="5" t="s">
        <v>1883</v>
      </c>
      <c r="C1255" s="21" t="s">
        <v>1884</v>
      </c>
      <c r="D1255" s="20">
        <v>2020003050210</v>
      </c>
      <c r="E1255" s="5" t="s">
        <v>1885</v>
      </c>
      <c r="F1255" s="5" t="s">
        <v>1886</v>
      </c>
      <c r="G1255" s="5" t="s">
        <v>1888</v>
      </c>
      <c r="H1255" s="1">
        <v>8</v>
      </c>
      <c r="I1255" s="15">
        <f t="shared" si="59"/>
        <v>12.125</v>
      </c>
      <c r="J1255" s="21" t="s">
        <v>27</v>
      </c>
      <c r="K1255" s="21">
        <v>12</v>
      </c>
      <c r="L1255" s="21" t="s">
        <v>28</v>
      </c>
      <c r="M1255" s="16">
        <v>20</v>
      </c>
      <c r="N1255" s="17" t="str">
        <f>+VLOOKUP(A1255,[1]Datos!A$2:H$2884,5,FALSE)</f>
        <v>01.01.2023</v>
      </c>
      <c r="O1255" s="17" t="str">
        <f>+VLOOKUP(A1255,[1]Datos!A$2:H$2884,6,FALSE)</f>
        <v>15.12.2023</v>
      </c>
      <c r="P1255" s="18">
        <f>+VLOOKUP(A1255,[1]Datos!A$2:H$2884,7,FALSE)</f>
        <v>97</v>
      </c>
      <c r="Q1255" s="19">
        <f>+VLOOKUP(A1255,[1]Datos!A$2:H$2884,8,FALSE)</f>
        <v>0</v>
      </c>
    </row>
    <row r="1256" spans="1:19" ht="45" x14ac:dyDescent="0.25">
      <c r="A1256" s="1" t="str">
        <f t="shared" si="58"/>
        <v>2020003050210Practicantes y/o personal de apoyo</v>
      </c>
      <c r="B1256" s="5" t="s">
        <v>1883</v>
      </c>
      <c r="C1256" s="21" t="s">
        <v>1884</v>
      </c>
      <c r="D1256" s="20">
        <v>2020003050210</v>
      </c>
      <c r="E1256" s="5" t="s">
        <v>1885</v>
      </c>
      <c r="F1256" s="5" t="s">
        <v>1886</v>
      </c>
      <c r="G1256" s="5" t="s">
        <v>1588</v>
      </c>
      <c r="H1256" s="1">
        <v>4</v>
      </c>
      <c r="I1256" s="15">
        <f t="shared" si="59"/>
        <v>1</v>
      </c>
      <c r="J1256" s="21" t="s">
        <v>44</v>
      </c>
      <c r="K1256" s="21">
        <v>8</v>
      </c>
      <c r="L1256" s="21" t="s">
        <v>28</v>
      </c>
      <c r="M1256" s="16">
        <v>2</v>
      </c>
      <c r="N1256" s="17" t="str">
        <f>+VLOOKUP(A1256,[1]Datos!A$2:H$2884,5,FALSE)</f>
        <v>01.02.2023</v>
      </c>
      <c r="O1256" s="17" t="str">
        <f>+VLOOKUP(A1256,[1]Datos!A$2:H$2884,6,FALSE)</f>
        <v>15.12.2023</v>
      </c>
      <c r="P1256" s="18">
        <f>+VLOOKUP(A1256,[1]Datos!A$2:H$2884,7,FALSE)</f>
        <v>4</v>
      </c>
      <c r="Q1256" s="19">
        <f>+VLOOKUP(A1256,[1]Datos!A$2:H$2884,8,FALSE)</f>
        <v>0</v>
      </c>
    </row>
    <row r="1257" spans="1:19" ht="45" x14ac:dyDescent="0.25">
      <c r="A1257" s="1" t="str">
        <f t="shared" si="58"/>
        <v>2020003050210Transporte Placa blanca</v>
      </c>
      <c r="B1257" s="5" t="s">
        <v>1883</v>
      </c>
      <c r="C1257" s="21" t="s">
        <v>1884</v>
      </c>
      <c r="D1257" s="20">
        <v>2020003050210</v>
      </c>
      <c r="E1257" s="5" t="s">
        <v>1885</v>
      </c>
      <c r="F1257" s="5" t="s">
        <v>1886</v>
      </c>
      <c r="G1257" s="5" t="s">
        <v>1889</v>
      </c>
      <c r="H1257" s="1">
        <v>10</v>
      </c>
      <c r="I1257" s="15">
        <f t="shared" si="59"/>
        <v>0.9</v>
      </c>
      <c r="J1257" s="21" t="s">
        <v>27</v>
      </c>
      <c r="K1257" s="21">
        <v>12</v>
      </c>
      <c r="L1257" s="21" t="s">
        <v>28</v>
      </c>
      <c r="M1257" s="16">
        <v>6</v>
      </c>
      <c r="N1257" s="17" t="str">
        <f>+VLOOKUP(A1257,[1]Datos!A$2:H$2884,5,FALSE)</f>
        <v>01.01.2023</v>
      </c>
      <c r="O1257" s="17" t="str">
        <f>+VLOOKUP(A1257,[1]Datos!A$2:H$2884,6,FALSE)</f>
        <v>30.12.2023</v>
      </c>
      <c r="P1257" s="18">
        <f>+VLOOKUP(A1257,[1]Datos!A$2:H$2884,7,FALSE)</f>
        <v>9</v>
      </c>
      <c r="Q1257" s="19">
        <f>+VLOOKUP(A1257,[1]Datos!A$2:H$2884,8,FALSE)</f>
        <v>0</v>
      </c>
    </row>
    <row r="1258" spans="1:19" ht="45" x14ac:dyDescent="0.25">
      <c r="A1258" s="1" t="str">
        <f t="shared" si="58"/>
        <v>2020003050210Eventos y rutas gastronómicas realizadas</v>
      </c>
      <c r="B1258" s="5" t="s">
        <v>1883</v>
      </c>
      <c r="C1258" s="21" t="s">
        <v>1884</v>
      </c>
      <c r="D1258" s="20">
        <v>2020003050210</v>
      </c>
      <c r="E1258" s="5" t="s">
        <v>1885</v>
      </c>
      <c r="F1258" s="5" t="s">
        <v>1886</v>
      </c>
      <c r="G1258" s="5" t="s">
        <v>1890</v>
      </c>
      <c r="H1258" s="1">
        <v>10</v>
      </c>
      <c r="I1258" s="15">
        <f t="shared" si="59"/>
        <v>5.6</v>
      </c>
      <c r="J1258" s="21" t="s">
        <v>27</v>
      </c>
      <c r="K1258" s="21">
        <v>12</v>
      </c>
      <c r="L1258" s="21" t="s">
        <v>28</v>
      </c>
      <c r="M1258" s="16">
        <v>31</v>
      </c>
      <c r="N1258" s="17" t="str">
        <f>+VLOOKUP(A1258,[1]Datos!A$2:H$2884,5,FALSE)</f>
        <v>01.01.2023</v>
      </c>
      <c r="O1258" s="17" t="str">
        <f>+VLOOKUP(A1258,[1]Datos!A$2:H$2884,6,FALSE)</f>
        <v>30.12.2023</v>
      </c>
      <c r="P1258" s="18">
        <f>+VLOOKUP(A1258,[1]Datos!A$2:H$2884,7,FALSE)</f>
        <v>56</v>
      </c>
      <c r="Q1258" s="19">
        <f>+VLOOKUP(A1258,[1]Datos!A$2:H$2884,8,FALSE)</f>
        <v>0</v>
      </c>
    </row>
    <row r="1259" spans="1:19" ht="30" x14ac:dyDescent="0.25">
      <c r="A1259" s="1" t="str">
        <f t="shared" si="58"/>
        <v>2020003050211Sistema de indicadores para Turismo</v>
      </c>
      <c r="B1259" s="5" t="s">
        <v>1883</v>
      </c>
      <c r="C1259" s="21" t="s">
        <v>1891</v>
      </c>
      <c r="D1259" s="20">
        <v>2020003050211</v>
      </c>
      <c r="E1259" s="5" t="s">
        <v>1892</v>
      </c>
      <c r="F1259" s="5" t="s">
        <v>1893</v>
      </c>
      <c r="G1259" s="5" t="s">
        <v>1894</v>
      </c>
      <c r="H1259" s="1">
        <v>1</v>
      </c>
      <c r="I1259" s="15">
        <f t="shared" si="59"/>
        <v>16</v>
      </c>
      <c r="J1259" s="21" t="s">
        <v>27</v>
      </c>
      <c r="K1259" s="21">
        <v>12</v>
      </c>
      <c r="L1259" s="21" t="s">
        <v>28</v>
      </c>
      <c r="M1259" s="16">
        <v>8</v>
      </c>
      <c r="N1259" s="17" t="str">
        <f>+VLOOKUP(A1259,[1]Datos!A$2:H$2884,5,FALSE)</f>
        <v>01.01.2023</v>
      </c>
      <c r="O1259" s="17" t="str">
        <f>+VLOOKUP(A1259,[1]Datos!A$2:H$2884,6,FALSE)</f>
        <v>15.12.2023</v>
      </c>
      <c r="P1259" s="18">
        <f>+VLOOKUP(A1259,[1]Datos!A$2:H$2884,7,FALSE)</f>
        <v>16</v>
      </c>
      <c r="Q1259" s="19">
        <f>+VLOOKUP(A1259,[1]Datos!A$2:H$2884,8,FALSE)</f>
        <v>0</v>
      </c>
      <c r="R1259" s="36">
        <v>3827492147</v>
      </c>
      <c r="S1259" s="36">
        <v>367400000</v>
      </c>
    </row>
    <row r="1260" spans="1:19" ht="30" x14ac:dyDescent="0.25">
      <c r="A1260" s="1" t="str">
        <f t="shared" si="58"/>
        <v>2020003050211Publicidad y Comunicaciones</v>
      </c>
      <c r="B1260" s="5" t="s">
        <v>1883</v>
      </c>
      <c r="C1260" s="21" t="s">
        <v>1891</v>
      </c>
      <c r="D1260" s="20">
        <v>2020003050211</v>
      </c>
      <c r="E1260" s="5" t="s">
        <v>1892</v>
      </c>
      <c r="F1260" s="5" t="s">
        <v>1893</v>
      </c>
      <c r="G1260" s="5" t="s">
        <v>1895</v>
      </c>
      <c r="H1260" s="1">
        <v>10</v>
      </c>
      <c r="I1260" s="15">
        <f t="shared" si="59"/>
        <v>4.0999999999999996</v>
      </c>
      <c r="J1260" s="21" t="s">
        <v>27</v>
      </c>
      <c r="K1260" s="21">
        <v>12</v>
      </c>
      <c r="L1260" s="21" t="s">
        <v>28</v>
      </c>
      <c r="M1260" s="16">
        <v>20</v>
      </c>
      <c r="N1260" s="17" t="str">
        <f>+VLOOKUP(A1260,[1]Datos!A$2:H$2884,5,FALSE)</f>
        <v>01.01.2023</v>
      </c>
      <c r="O1260" s="17" t="str">
        <f>+VLOOKUP(A1260,[1]Datos!A$2:H$2884,6,FALSE)</f>
        <v>15.12.2023</v>
      </c>
      <c r="P1260" s="18">
        <f>+VLOOKUP(A1260,[1]Datos!A$2:H$2884,7,FALSE)</f>
        <v>41</v>
      </c>
      <c r="Q1260" s="19">
        <f>+VLOOKUP(A1260,[1]Datos!A$2:H$2884,8,FALSE)</f>
        <v>0</v>
      </c>
    </row>
    <row r="1261" spans="1:19" ht="30" x14ac:dyDescent="0.25">
      <c r="A1261" s="1" t="str">
        <f t="shared" si="58"/>
        <v>2020003050211Eventos para posicionar Antioquia</v>
      </c>
      <c r="B1261" s="5" t="s">
        <v>1883</v>
      </c>
      <c r="C1261" s="21" t="s">
        <v>1891</v>
      </c>
      <c r="D1261" s="20">
        <v>2020003050211</v>
      </c>
      <c r="E1261" s="5" t="s">
        <v>1892</v>
      </c>
      <c r="F1261" s="5" t="s">
        <v>1893</v>
      </c>
      <c r="G1261" s="5" t="s">
        <v>1896</v>
      </c>
      <c r="H1261" s="1">
        <v>10</v>
      </c>
      <c r="I1261" s="15">
        <f t="shared" si="59"/>
        <v>4.0999999999999996</v>
      </c>
      <c r="J1261" s="21" t="s">
        <v>27</v>
      </c>
      <c r="K1261" s="21">
        <v>12</v>
      </c>
      <c r="L1261" s="21" t="s">
        <v>28</v>
      </c>
      <c r="M1261" s="16">
        <v>28</v>
      </c>
      <c r="N1261" s="17" t="str">
        <f>+VLOOKUP(A1261,[1]Datos!A$2:H$2884,5,FALSE)</f>
        <v>01.01.2023</v>
      </c>
      <c r="O1261" s="17" t="str">
        <f>+VLOOKUP(A1261,[1]Datos!A$2:H$2884,6,FALSE)</f>
        <v>15.12.2023</v>
      </c>
      <c r="P1261" s="18">
        <f>+VLOOKUP(A1261,[1]Datos!A$2:H$2884,7,FALSE)</f>
        <v>41</v>
      </c>
      <c r="Q1261" s="19">
        <f>+VLOOKUP(A1261,[1]Datos!A$2:H$2884,8,FALSE)</f>
        <v>0</v>
      </c>
    </row>
    <row r="1262" spans="1:19" ht="45" x14ac:dyDescent="0.25">
      <c r="A1262" s="1" t="str">
        <f t="shared" si="58"/>
        <v>2020003050217Alianzas para posicionamiento</v>
      </c>
      <c r="B1262" s="5" t="s">
        <v>1883</v>
      </c>
      <c r="C1262" s="21" t="s">
        <v>1897</v>
      </c>
      <c r="D1262" s="20">
        <v>2020003050217</v>
      </c>
      <c r="E1262" s="5" t="s">
        <v>1898</v>
      </c>
      <c r="F1262" s="5" t="s">
        <v>1899</v>
      </c>
      <c r="G1262" s="5" t="s">
        <v>1900</v>
      </c>
      <c r="H1262" s="1">
        <v>2</v>
      </c>
      <c r="I1262" s="15">
        <f t="shared" si="59"/>
        <v>2.5</v>
      </c>
      <c r="J1262" s="21" t="s">
        <v>27</v>
      </c>
      <c r="K1262" s="21">
        <v>12</v>
      </c>
      <c r="L1262" s="21" t="s">
        <v>28</v>
      </c>
      <c r="M1262" s="16">
        <v>3</v>
      </c>
      <c r="N1262" s="17" t="str">
        <f>+VLOOKUP(A1262,[1]Datos!A$2:H$2884,5,FALSE)</f>
        <v>01.01.2023</v>
      </c>
      <c r="O1262" s="17" t="str">
        <f>+VLOOKUP(A1262,[1]Datos!A$2:H$2884,6,FALSE)</f>
        <v>15.12.2023</v>
      </c>
      <c r="P1262" s="18">
        <f>+VLOOKUP(A1262,[1]Datos!A$2:H$2884,7,FALSE)</f>
        <v>5</v>
      </c>
      <c r="Q1262" s="19">
        <f>+VLOOKUP(A1262,[1]Datos!A$2:H$2884,8,FALSE)</f>
        <v>0</v>
      </c>
      <c r="R1262" s="36">
        <v>3650000000</v>
      </c>
      <c r="S1262" s="36">
        <v>861556065</v>
      </c>
    </row>
    <row r="1263" spans="1:19" ht="45" x14ac:dyDescent="0.25">
      <c r="A1263" s="1" t="str">
        <f t="shared" si="58"/>
        <v>2020003050217Practicantes y/o personal de apoyo</v>
      </c>
      <c r="B1263" s="5" t="s">
        <v>1883</v>
      </c>
      <c r="C1263" s="21" t="s">
        <v>1897</v>
      </c>
      <c r="D1263" s="20">
        <v>2020003050217</v>
      </c>
      <c r="E1263" s="5" t="s">
        <v>1898</v>
      </c>
      <c r="F1263" s="5" t="s">
        <v>1899</v>
      </c>
      <c r="G1263" s="5" t="s">
        <v>1588</v>
      </c>
      <c r="H1263" s="1">
        <v>2</v>
      </c>
      <c r="I1263" s="15">
        <f t="shared" si="59"/>
        <v>2</v>
      </c>
      <c r="J1263" s="21" t="s">
        <v>44</v>
      </c>
      <c r="K1263" s="21">
        <v>12</v>
      </c>
      <c r="L1263" s="21" t="s">
        <v>28</v>
      </c>
      <c r="M1263" s="16">
        <v>4</v>
      </c>
      <c r="N1263" s="17" t="str">
        <f>+VLOOKUP(A1263,[1]Datos!A$2:H$2884,5,FALSE)</f>
        <v>01.02.2023</v>
      </c>
      <c r="O1263" s="17" t="str">
        <f>+VLOOKUP(A1263,[1]Datos!A$2:H$2884,6,FALSE)</f>
        <v>15.12.2023</v>
      </c>
      <c r="P1263" s="18">
        <f>+VLOOKUP(A1263,[1]Datos!A$2:H$2884,7,FALSE)</f>
        <v>4</v>
      </c>
      <c r="Q1263" s="19">
        <f>+VLOOKUP(A1263,[1]Datos!A$2:H$2884,8,FALSE)</f>
        <v>0</v>
      </c>
    </row>
    <row r="1264" spans="1:19" ht="45" x14ac:dyDescent="0.25">
      <c r="A1264" s="1" t="str">
        <f t="shared" si="58"/>
        <v>2020003050217Transporte Placa blanca</v>
      </c>
      <c r="B1264" s="5" t="s">
        <v>1883</v>
      </c>
      <c r="C1264" s="21" t="s">
        <v>1897</v>
      </c>
      <c r="D1264" s="20">
        <v>2020003050217</v>
      </c>
      <c r="E1264" s="5" t="s">
        <v>1898</v>
      </c>
      <c r="F1264" s="5" t="s">
        <v>1899</v>
      </c>
      <c r="G1264" s="5" t="s">
        <v>1889</v>
      </c>
      <c r="H1264" s="1">
        <v>12</v>
      </c>
      <c r="I1264" s="15">
        <f t="shared" si="59"/>
        <v>0.75</v>
      </c>
      <c r="J1264" s="21" t="s">
        <v>27</v>
      </c>
      <c r="K1264" s="21">
        <v>12</v>
      </c>
      <c r="L1264" s="21" t="s">
        <v>28</v>
      </c>
      <c r="M1264" s="16">
        <v>6</v>
      </c>
      <c r="N1264" s="17" t="str">
        <f>+VLOOKUP(A1264,[1]Datos!A$2:H$2884,5,FALSE)</f>
        <v>01.01.2023</v>
      </c>
      <c r="O1264" s="17" t="str">
        <f>+VLOOKUP(A1264,[1]Datos!A$2:H$2884,6,FALSE)</f>
        <v>30.12.2023</v>
      </c>
      <c r="P1264" s="18">
        <f>+VLOOKUP(A1264,[1]Datos!A$2:H$2884,7,FALSE)</f>
        <v>9</v>
      </c>
      <c r="Q1264" s="19">
        <f>+VLOOKUP(A1264,[1]Datos!A$2:H$2884,8,FALSE)</f>
        <v>0</v>
      </c>
    </row>
    <row r="1265" spans="1:19" ht="45" x14ac:dyDescent="0.25">
      <c r="A1265" s="1" t="str">
        <f t="shared" si="58"/>
        <v>2020003050217Personas formadas y formalizadas</v>
      </c>
      <c r="B1265" s="5" t="s">
        <v>1883</v>
      </c>
      <c r="C1265" s="21" t="s">
        <v>1897</v>
      </c>
      <c r="D1265" s="20">
        <v>2020003050217</v>
      </c>
      <c r="E1265" s="5" t="s">
        <v>1898</v>
      </c>
      <c r="F1265" s="5" t="s">
        <v>1899</v>
      </c>
      <c r="G1265" s="5" t="s">
        <v>1901</v>
      </c>
      <c r="H1265" s="1">
        <v>100</v>
      </c>
      <c r="I1265" s="15">
        <f t="shared" si="59"/>
        <v>11.36</v>
      </c>
      <c r="J1265" s="21" t="s">
        <v>44</v>
      </c>
      <c r="K1265" s="21">
        <v>12</v>
      </c>
      <c r="L1265" s="21" t="s">
        <v>28</v>
      </c>
      <c r="M1265" s="16">
        <v>199</v>
      </c>
      <c r="N1265" s="17" t="str">
        <f>+VLOOKUP(A1265,[1]Datos!A$2:H$2884,5,FALSE)</f>
        <v>01.02.2023</v>
      </c>
      <c r="O1265" s="17" t="str">
        <f>+VLOOKUP(A1265,[1]Datos!A$2:H$2884,6,FALSE)</f>
        <v>15.12.2023</v>
      </c>
      <c r="P1265" s="18">
        <f>+VLOOKUP(A1265,[1]Datos!A$2:H$2884,7,FALSE)</f>
        <v>1136</v>
      </c>
      <c r="Q1265" s="19">
        <f>+VLOOKUP(A1265,[1]Datos!A$2:H$2884,8,FALSE)</f>
        <v>0</v>
      </c>
    </row>
    <row r="1266" spans="1:19" ht="45" x14ac:dyDescent="0.25">
      <c r="A1266" s="1" t="str">
        <f t="shared" si="58"/>
        <v>2020003050217Proyectos para gestión recursos</v>
      </c>
      <c r="B1266" s="5" t="s">
        <v>1883</v>
      </c>
      <c r="C1266" s="21" t="s">
        <v>1897</v>
      </c>
      <c r="D1266" s="20">
        <v>2020003050217</v>
      </c>
      <c r="E1266" s="5" t="s">
        <v>1898</v>
      </c>
      <c r="F1266" s="5" t="s">
        <v>1899</v>
      </c>
      <c r="G1266" s="5" t="s">
        <v>1902</v>
      </c>
      <c r="H1266" s="1">
        <v>2</v>
      </c>
      <c r="I1266" s="15">
        <f t="shared" si="59"/>
        <v>2.5</v>
      </c>
      <c r="J1266" s="21" t="s">
        <v>27</v>
      </c>
      <c r="K1266" s="21">
        <v>12</v>
      </c>
      <c r="L1266" s="21" t="s">
        <v>28</v>
      </c>
      <c r="M1266" s="16">
        <v>5</v>
      </c>
      <c r="N1266" s="17" t="str">
        <f>+VLOOKUP(A1266,[1]Datos!A$2:H$2884,5,FALSE)</f>
        <v>01.02.2023</v>
      </c>
      <c r="O1266" s="17" t="str">
        <f>+VLOOKUP(A1266,[1]Datos!A$2:H$2884,6,FALSE)</f>
        <v>15.12.2023</v>
      </c>
      <c r="P1266" s="18">
        <f>+VLOOKUP(A1266,[1]Datos!A$2:H$2884,7,FALSE)</f>
        <v>5</v>
      </c>
      <c r="Q1266" s="19">
        <f>+VLOOKUP(A1266,[1]Datos!A$2:H$2884,8,FALSE)</f>
        <v>0</v>
      </c>
    </row>
    <row r="1267" spans="1:19" ht="45" x14ac:dyDescent="0.25">
      <c r="A1267" s="1" t="str">
        <f t="shared" si="58"/>
        <v>2020003050008Implementación y capacitación en SARLAFT</v>
      </c>
      <c r="B1267" s="5" t="s">
        <v>1903</v>
      </c>
      <c r="C1267" s="21" t="s">
        <v>350</v>
      </c>
      <c r="D1267" s="20">
        <v>2020003050008</v>
      </c>
      <c r="E1267" s="5" t="s">
        <v>1904</v>
      </c>
      <c r="F1267" s="5" t="s">
        <v>1905</v>
      </c>
      <c r="G1267" s="5" t="s">
        <v>1906</v>
      </c>
      <c r="H1267" s="1">
        <v>1</v>
      </c>
      <c r="I1267" s="15">
        <f t="shared" si="59"/>
        <v>0.7</v>
      </c>
      <c r="J1267" s="21" t="s">
        <v>27</v>
      </c>
      <c r="K1267" s="21">
        <v>12</v>
      </c>
      <c r="L1267" s="21" t="s">
        <v>28</v>
      </c>
      <c r="M1267" s="16">
        <v>0</v>
      </c>
      <c r="N1267" s="17" t="str">
        <f>+VLOOKUP(A1267,[1]Datos!A$2:H$2884,5,FALSE)</f>
        <v>01.01.2023</v>
      </c>
      <c r="O1267" s="17" t="str">
        <f>+VLOOKUP(A1267,[1]Datos!A$2:H$2884,6,FALSE)</f>
        <v>31.12.2023</v>
      </c>
      <c r="P1267" s="18">
        <f>+VLOOKUP(A1267,[1]Datos!A$2:H$2884,7,FALSE)</f>
        <v>0.7</v>
      </c>
      <c r="Q1267" s="19">
        <f>+VLOOKUP(A1267,[1]Datos!A$2:H$2884,8,FALSE)</f>
        <v>0</v>
      </c>
      <c r="R1267" s="36">
        <v>1461835597</v>
      </c>
      <c r="S1267" s="36">
        <v>756385458</v>
      </c>
    </row>
    <row r="1268" spans="1:19" ht="45" x14ac:dyDescent="0.25">
      <c r="A1268" s="1" t="str">
        <f t="shared" si="58"/>
        <v>2020003050008Oficial de cumplimiento SARLAFT</v>
      </c>
      <c r="B1268" s="5" t="s">
        <v>1903</v>
      </c>
      <c r="C1268" s="21" t="s">
        <v>350</v>
      </c>
      <c r="D1268" s="20">
        <v>2020003050008</v>
      </c>
      <c r="E1268" s="5" t="s">
        <v>1904</v>
      </c>
      <c r="F1268" s="5" t="s">
        <v>1905</v>
      </c>
      <c r="G1268" s="5" t="s">
        <v>1907</v>
      </c>
      <c r="H1268" s="1">
        <v>1</v>
      </c>
      <c r="I1268" s="15">
        <f t="shared" si="59"/>
        <v>0.7</v>
      </c>
      <c r="J1268" s="21" t="s">
        <v>27</v>
      </c>
      <c r="K1268" s="21">
        <v>12</v>
      </c>
      <c r="L1268" s="21" t="s">
        <v>28</v>
      </c>
      <c r="M1268" s="16">
        <v>0</v>
      </c>
      <c r="N1268" s="17" t="str">
        <f>+VLOOKUP(A1268,[1]Datos!A$2:H$2884,5,FALSE)</f>
        <v>01.01.2023</v>
      </c>
      <c r="O1268" s="17" t="str">
        <f>+VLOOKUP(A1268,[1]Datos!A$2:H$2884,6,FALSE)</f>
        <v>31.12.2023</v>
      </c>
      <c r="P1268" s="18">
        <f>+VLOOKUP(A1268,[1]Datos!A$2:H$2884,7,FALSE)</f>
        <v>0.7</v>
      </c>
      <c r="Q1268" s="19">
        <f>+VLOOKUP(A1268,[1]Datos!A$2:H$2884,8,FALSE)</f>
        <v>0</v>
      </c>
    </row>
    <row r="1269" spans="1:19" ht="45" x14ac:dyDescent="0.25">
      <c r="A1269" s="1" t="str">
        <f t="shared" si="58"/>
        <v>2020003050008Sistema de información ESAL</v>
      </c>
      <c r="B1269" s="5" t="s">
        <v>1903</v>
      </c>
      <c r="C1269" s="21" t="s">
        <v>350</v>
      </c>
      <c r="D1269" s="20">
        <v>2020003050008</v>
      </c>
      <c r="E1269" s="5" t="s">
        <v>1904</v>
      </c>
      <c r="F1269" s="5" t="s">
        <v>1905</v>
      </c>
      <c r="G1269" s="5" t="s">
        <v>1908</v>
      </c>
      <c r="H1269" s="1">
        <v>1</v>
      </c>
      <c r="I1269" s="15">
        <f t="shared" si="59"/>
        <v>1</v>
      </c>
      <c r="J1269" s="21" t="s">
        <v>27</v>
      </c>
      <c r="K1269" s="21">
        <v>12</v>
      </c>
      <c r="L1269" s="21" t="s">
        <v>28</v>
      </c>
      <c r="M1269" s="16">
        <v>1</v>
      </c>
      <c r="N1269" s="17" t="str">
        <f>+VLOOKUP(A1269,[1]Datos!A$2:H$2884,5,FALSE)</f>
        <v>01.01.2023</v>
      </c>
      <c r="O1269" s="17" t="str">
        <f>+VLOOKUP(A1269,[1]Datos!A$2:H$2884,6,FALSE)</f>
        <v>31.12.2023</v>
      </c>
      <c r="P1269" s="18">
        <f>+VLOOKUP(A1269,[1]Datos!A$2:H$2884,7,FALSE)</f>
        <v>1</v>
      </c>
      <c r="Q1269" s="19">
        <f>+VLOOKUP(A1269,[1]Datos!A$2:H$2884,8,FALSE)</f>
        <v>0</v>
      </c>
    </row>
    <row r="1270" spans="1:19" ht="45" x14ac:dyDescent="0.25">
      <c r="A1270" s="1" t="str">
        <f t="shared" si="58"/>
        <v>2020003050008Asesorías y capacitaciones contratación</v>
      </c>
      <c r="B1270" s="5" t="s">
        <v>1903</v>
      </c>
      <c r="C1270" s="21" t="s">
        <v>350</v>
      </c>
      <c r="D1270" s="20">
        <v>2020003050008</v>
      </c>
      <c r="E1270" s="5" t="s">
        <v>1904</v>
      </c>
      <c r="F1270" s="5" t="s">
        <v>1905</v>
      </c>
      <c r="G1270" s="5" t="s">
        <v>1909</v>
      </c>
      <c r="H1270" s="1">
        <v>245</v>
      </c>
      <c r="I1270" s="15">
        <f t="shared" si="59"/>
        <v>6.8530612244897959</v>
      </c>
      <c r="J1270" s="21" t="s">
        <v>27</v>
      </c>
      <c r="K1270" s="21">
        <v>12</v>
      </c>
      <c r="L1270" s="21" t="s">
        <v>28</v>
      </c>
      <c r="M1270" s="16">
        <v>1201</v>
      </c>
      <c r="N1270" s="17" t="str">
        <f>+VLOOKUP(A1270,[1]Datos!A$2:H$2884,5,FALSE)</f>
        <v>01.01.2023</v>
      </c>
      <c r="O1270" s="17" t="str">
        <f>+VLOOKUP(A1270,[1]Datos!A$2:H$2884,6,FALSE)</f>
        <v>31.12.2023</v>
      </c>
      <c r="P1270" s="18">
        <f>+VLOOKUP(A1270,[1]Datos!A$2:H$2884,7,FALSE)</f>
        <v>1679</v>
      </c>
      <c r="Q1270" s="19" t="str">
        <f>+VLOOKUP(A1270,[1]Datos!A$2:H$2884,8,FALSE)</f>
        <v>Durante la vigencia 2023 se han capacitado a 1.679 servidores públicos en materia contractual.</v>
      </c>
    </row>
    <row r="1271" spans="1:19" ht="45" x14ac:dyDescent="0.25">
      <c r="A1271" s="1" t="str">
        <f t="shared" si="58"/>
        <v>2020003050008Visitas y capacitaciones ESAL</v>
      </c>
      <c r="B1271" s="5" t="s">
        <v>1903</v>
      </c>
      <c r="C1271" s="21" t="s">
        <v>350</v>
      </c>
      <c r="D1271" s="20">
        <v>2020003050008</v>
      </c>
      <c r="E1271" s="5" t="s">
        <v>1904</v>
      </c>
      <c r="F1271" s="5" t="s">
        <v>1905</v>
      </c>
      <c r="G1271" s="5" t="s">
        <v>1910</v>
      </c>
      <c r="H1271" s="1">
        <v>225</v>
      </c>
      <c r="I1271" s="15">
        <f t="shared" si="59"/>
        <v>8.2622222222222224</v>
      </c>
      <c r="J1271" s="21" t="s">
        <v>27</v>
      </c>
      <c r="K1271" s="21">
        <v>12</v>
      </c>
      <c r="L1271" s="21" t="s">
        <v>28</v>
      </c>
      <c r="M1271" s="16">
        <v>976</v>
      </c>
      <c r="N1271" s="17" t="str">
        <f>+VLOOKUP(A1271,[1]Datos!A$2:H$2884,5,FALSE)</f>
        <v>01.01.2023</v>
      </c>
      <c r="O1271" s="17" t="str">
        <f>+VLOOKUP(A1271,[1]Datos!A$2:H$2884,6,FALSE)</f>
        <v>31.12.2023</v>
      </c>
      <c r="P1271" s="18">
        <f>+VLOOKUP(A1271,[1]Datos!A$2:H$2884,7,FALSE)</f>
        <v>1859</v>
      </c>
      <c r="Q1271" s="19" t="str">
        <f>+VLOOKUP(A1271,[1]Datos!A$2:H$2884,8,FALSE)</f>
        <v>Durante la vigencia 2023 se han capacitado 1.588 y se han inspeccionado 271 Entidades sin Animo de Lucro</v>
      </c>
    </row>
    <row r="1272" spans="1:19" ht="45" x14ac:dyDescent="0.25">
      <c r="A1272" s="1" t="str">
        <f t="shared" si="58"/>
        <v>2020003050008Talento humano capacitación ESAL</v>
      </c>
      <c r="B1272" s="5" t="s">
        <v>1903</v>
      </c>
      <c r="C1272" s="21" t="s">
        <v>350</v>
      </c>
      <c r="D1272" s="20">
        <v>2020003050008</v>
      </c>
      <c r="E1272" s="5" t="s">
        <v>1904</v>
      </c>
      <c r="F1272" s="5" t="s">
        <v>1905</v>
      </c>
      <c r="G1272" s="5" t="s">
        <v>1911</v>
      </c>
      <c r="H1272" s="1">
        <v>1</v>
      </c>
      <c r="I1272" s="15">
        <f t="shared" si="59"/>
        <v>0.75</v>
      </c>
      <c r="J1272" s="21" t="s">
        <v>27</v>
      </c>
      <c r="K1272" s="21">
        <v>12</v>
      </c>
      <c r="L1272" s="21" t="s">
        <v>28</v>
      </c>
      <c r="M1272" s="16">
        <v>0.5</v>
      </c>
      <c r="N1272" s="17" t="str">
        <f>+VLOOKUP(A1272,[1]Datos!A$2:H$2884,5,FALSE)</f>
        <v>01.01.2023</v>
      </c>
      <c r="O1272" s="17" t="str">
        <f>+VLOOKUP(A1272,[1]Datos!A$2:H$2884,6,FALSE)</f>
        <v>31.12.2023</v>
      </c>
      <c r="P1272" s="18">
        <f>+VLOOKUP(A1272,[1]Datos!A$2:H$2884,7,FALSE)</f>
        <v>0.75</v>
      </c>
      <c r="Q1272" s="19">
        <f>+VLOOKUP(A1272,[1]Datos!A$2:H$2884,8,FALSE)</f>
        <v>0</v>
      </c>
    </row>
    <row r="1273" spans="1:19" ht="45" x14ac:dyDescent="0.25">
      <c r="A1273" s="1" t="str">
        <f t="shared" si="58"/>
        <v>2020003050008Talento humano gestión proc. judiciales</v>
      </c>
      <c r="B1273" s="5" t="s">
        <v>1903</v>
      </c>
      <c r="C1273" s="21" t="s">
        <v>350</v>
      </c>
      <c r="D1273" s="20">
        <v>2020003050008</v>
      </c>
      <c r="E1273" s="5" t="s">
        <v>1904</v>
      </c>
      <c r="F1273" s="5" t="s">
        <v>1905</v>
      </c>
      <c r="G1273" s="5" t="s">
        <v>1912</v>
      </c>
      <c r="H1273" s="1">
        <v>1</v>
      </c>
      <c r="I1273" s="15">
        <f t="shared" si="59"/>
        <v>0.75</v>
      </c>
      <c r="J1273" s="21" t="s">
        <v>27</v>
      </c>
      <c r="K1273" s="21">
        <v>12</v>
      </c>
      <c r="L1273" s="21" t="s">
        <v>28</v>
      </c>
      <c r="M1273" s="16">
        <v>0.5</v>
      </c>
      <c r="N1273" s="17" t="str">
        <f>+VLOOKUP(A1273,[1]Datos!A$2:H$2884,5,FALSE)</f>
        <v>01.01.2023</v>
      </c>
      <c r="O1273" s="17" t="str">
        <f>+VLOOKUP(A1273,[1]Datos!A$2:H$2884,6,FALSE)</f>
        <v>31.12.2023</v>
      </c>
      <c r="P1273" s="18">
        <f>+VLOOKUP(A1273,[1]Datos!A$2:H$2884,7,FALSE)</f>
        <v>0.75</v>
      </c>
      <c r="Q1273" s="19">
        <f>+VLOOKUP(A1273,[1]Datos!A$2:H$2884,8,FALSE)</f>
        <v>0</v>
      </c>
    </row>
    <row r="1274" spans="1:19" ht="75" x14ac:dyDescent="0.25">
      <c r="A1274" s="1" t="str">
        <f t="shared" si="58"/>
        <v>2020003050127Soporte en Actividades Compe Ley y AOAT</v>
      </c>
      <c r="B1274" s="5" t="s">
        <v>1913</v>
      </c>
      <c r="C1274" s="21" t="s">
        <v>1914</v>
      </c>
      <c r="D1274" s="20">
        <v>2020003050127</v>
      </c>
      <c r="E1274" s="5" t="s">
        <v>1915</v>
      </c>
      <c r="F1274" s="5" t="s">
        <v>1916</v>
      </c>
      <c r="G1274" s="5" t="s">
        <v>1917</v>
      </c>
      <c r="H1274" s="1">
        <v>1523</v>
      </c>
      <c r="I1274" s="15">
        <f t="shared" ref="I1274:I1276" si="60">+P1274/H1274</f>
        <v>0.9415627051871307</v>
      </c>
      <c r="J1274" s="21" t="s">
        <v>27</v>
      </c>
      <c r="K1274" s="21">
        <v>12</v>
      </c>
      <c r="L1274" s="21" t="s">
        <v>28</v>
      </c>
      <c r="M1274" s="16">
        <v>1110</v>
      </c>
      <c r="N1274" s="17" t="str">
        <f>+VLOOKUP(A1274,[1]Datos!A$2:H$2884,5,FALSE)</f>
        <v>01.01.2023</v>
      </c>
      <c r="O1274" s="17" t="str">
        <f>+VLOOKUP(A1274,[1]Datos!A$2:H$2884,6,FALSE)</f>
        <v>30.09.2023</v>
      </c>
      <c r="P1274" s="18">
        <f>+VLOOKUP(A1274,[1]Datos!A$2:H$2884,7,FALSE)</f>
        <v>1434</v>
      </c>
      <c r="Q1274" s="19">
        <f>+VLOOKUP(A1274,[1]Datos!A$2:H$2884,8,FALSE)</f>
        <v>0</v>
      </c>
      <c r="R1274" s="36">
        <v>25363399665</v>
      </c>
      <c r="S1274" s="36">
        <v>6016634207</v>
      </c>
    </row>
    <row r="1275" spans="1:19" ht="75" x14ac:dyDescent="0.25">
      <c r="A1275" s="1" t="str">
        <f t="shared" si="58"/>
        <v>2020003050127Asesoría y AT- apoyo logístico</v>
      </c>
      <c r="B1275" s="5" t="s">
        <v>1913</v>
      </c>
      <c r="C1275" s="21" t="s">
        <v>1914</v>
      </c>
      <c r="D1275" s="20">
        <v>2020003050127</v>
      </c>
      <c r="E1275" s="5" t="s">
        <v>1915</v>
      </c>
      <c r="F1275" s="5" t="s">
        <v>1916</v>
      </c>
      <c r="G1275" s="5" t="s">
        <v>1918</v>
      </c>
      <c r="H1275" s="1">
        <v>4</v>
      </c>
      <c r="I1275" s="15">
        <f t="shared" si="60"/>
        <v>0.5</v>
      </c>
      <c r="J1275" s="21" t="s">
        <v>27</v>
      </c>
      <c r="K1275" s="21">
        <v>12</v>
      </c>
      <c r="L1275" s="21" t="s">
        <v>28</v>
      </c>
      <c r="M1275" s="16">
        <v>0</v>
      </c>
      <c r="N1275" s="17" t="str">
        <f>+VLOOKUP(A1275,[1]Datos!A$2:H$2884,5,FALSE)</f>
        <v>01.01.2023</v>
      </c>
      <c r="O1275" s="17" t="str">
        <f>+VLOOKUP(A1275,[1]Datos!A$2:H$2884,6,FALSE)</f>
        <v>30.09.2023</v>
      </c>
      <c r="P1275" s="18">
        <f>+VLOOKUP(A1275,[1]Datos!A$2:H$2884,7,FALSE)</f>
        <v>2</v>
      </c>
      <c r="Q1275" s="19" t="str">
        <f>+VLOOKUP(A1275,[1]Datos!A$2:H$2884,8,FALSE)</f>
        <v>Durante el tercer trimestre se realizaron 2 actividades con apoyo logístico: Día Mundial de la Salud Ambiental, mesa técnica de medicamentos y sustancias químicas y el taller de farmacovigilancia a instituciones prestadoras de servicios de salud del Valle de Aburrá.</v>
      </c>
    </row>
    <row r="1276" spans="1:19" ht="75" x14ac:dyDescent="0.25">
      <c r="A1276" s="1" t="str">
        <f t="shared" si="58"/>
        <v>2020003050127Desarrollo Tecnológico IVC</v>
      </c>
      <c r="B1276" s="5" t="s">
        <v>1913</v>
      </c>
      <c r="C1276" s="21" t="s">
        <v>1914</v>
      </c>
      <c r="D1276" s="20">
        <v>2020003050127</v>
      </c>
      <c r="E1276" s="5" t="s">
        <v>1915</v>
      </c>
      <c r="F1276" s="5" t="s">
        <v>1916</v>
      </c>
      <c r="G1276" s="5" t="s">
        <v>1919</v>
      </c>
      <c r="H1276" s="1">
        <v>12</v>
      </c>
      <c r="I1276" s="15">
        <f t="shared" si="60"/>
        <v>0</v>
      </c>
      <c r="J1276" s="21" t="s">
        <v>27</v>
      </c>
      <c r="K1276" s="21">
        <v>12</v>
      </c>
      <c r="L1276" s="21" t="s">
        <v>28</v>
      </c>
      <c r="M1276" s="16">
        <v>0</v>
      </c>
      <c r="N1276" s="17" t="str">
        <f>+VLOOKUP(A1276,[1]Datos!A$2:H$2884,5,FALSE)</f>
        <v>01.01.2023</v>
      </c>
      <c r="O1276" s="17" t="str">
        <f>+VLOOKUP(A1276,[1]Datos!A$2:H$2884,6,FALSE)</f>
        <v>30.09.2023</v>
      </c>
      <c r="P1276" s="18">
        <f>+VLOOKUP(A1276,[1]Datos!A$2:H$2884,7,FALSE)</f>
        <v>0</v>
      </c>
      <c r="Q1276" s="19">
        <f>+VLOOKUP(A1276,[1]Datos!A$2:H$2884,8,FALSE)</f>
        <v>0</v>
      </c>
    </row>
    <row r="1277" spans="1:19" ht="75" x14ac:dyDescent="0.25">
      <c r="A1277" s="1" t="str">
        <f t="shared" si="58"/>
        <v>2020003050127Otras acciones IVC y AAT</v>
      </c>
      <c r="B1277" s="5" t="s">
        <v>1913</v>
      </c>
      <c r="C1277" s="21" t="s">
        <v>1914</v>
      </c>
      <c r="D1277" s="20">
        <v>2020003050127</v>
      </c>
      <c r="E1277" s="5" t="s">
        <v>1915</v>
      </c>
      <c r="F1277" s="5" t="s">
        <v>1916</v>
      </c>
      <c r="G1277" s="5" t="s">
        <v>1920</v>
      </c>
      <c r="H1277" s="1">
        <v>0</v>
      </c>
      <c r="I1277" s="15" t="s">
        <v>71</v>
      </c>
      <c r="J1277" s="21" t="s">
        <v>27</v>
      </c>
      <c r="K1277" s="21">
        <v>1</v>
      </c>
      <c r="L1277" s="21" t="s">
        <v>432</v>
      </c>
      <c r="M1277" s="16">
        <v>0</v>
      </c>
      <c r="N1277" s="17" t="str">
        <f>+VLOOKUP(A1277,[1]Datos!A$2:H$2884,5,FALSE)</f>
        <v>01.01.2023</v>
      </c>
      <c r="O1277" s="17" t="str">
        <f>+VLOOKUP(A1277,[1]Datos!A$2:H$2884,6,FALSE)</f>
        <v>30.09.2023</v>
      </c>
      <c r="P1277" s="18">
        <f>+VLOOKUP(A1277,[1]Datos!A$2:H$2884,7,FALSE)</f>
        <v>0</v>
      </c>
      <c r="Q1277" s="19">
        <f>+VLOOKUP(A1277,[1]Datos!A$2:H$2884,8,FALSE)</f>
        <v>0</v>
      </c>
    </row>
    <row r="1278" spans="1:19" ht="75" x14ac:dyDescent="0.25">
      <c r="A1278" s="1" t="str">
        <f t="shared" si="58"/>
        <v>2020003050127Actividades de educa-comunic salud</v>
      </c>
      <c r="B1278" s="5" t="s">
        <v>1913</v>
      </c>
      <c r="C1278" s="21" t="s">
        <v>1914</v>
      </c>
      <c r="D1278" s="20">
        <v>2020003050127</v>
      </c>
      <c r="E1278" s="5" t="s">
        <v>1915</v>
      </c>
      <c r="F1278" s="5" t="s">
        <v>1916</v>
      </c>
      <c r="G1278" s="5" t="s">
        <v>1921</v>
      </c>
      <c r="H1278" s="1">
        <v>3</v>
      </c>
      <c r="I1278" s="15">
        <f>+P1278/H1278</f>
        <v>0.33333333333333331</v>
      </c>
      <c r="J1278" s="21" t="s">
        <v>27</v>
      </c>
      <c r="K1278" s="21">
        <v>12</v>
      </c>
      <c r="L1278" s="21" t="s">
        <v>28</v>
      </c>
      <c r="M1278" s="16">
        <v>0</v>
      </c>
      <c r="N1278" s="17" t="str">
        <f>+VLOOKUP(A1278,[1]Datos!A$2:H$2884,5,FALSE)</f>
        <v>01.01.2023</v>
      </c>
      <c r="O1278" s="17" t="str">
        <f>+VLOOKUP(A1278,[1]Datos!A$2:H$2884,6,FALSE)</f>
        <v>30.09.2023</v>
      </c>
      <c r="P1278" s="18">
        <f>+VLOOKUP(A1278,[1]Datos!A$2:H$2884,7,FALSE)</f>
        <v>1</v>
      </c>
      <c r="Q1278" s="19" t="str">
        <f>+VLOOKUP(A1278,[1]Datos!A$2:H$2884,8,FALSE)</f>
        <v>En el tercer trimestre se inició la ejecución de la estrategia BTL para la sensibilización en instituciones educativas de 18 en la promoción y prevención del uso adecuado de medicamentos y peligros de la automedicación.</v>
      </c>
    </row>
    <row r="1279" spans="1:19" ht="75" x14ac:dyDescent="0.25">
      <c r="A1279" s="1" t="str">
        <f t="shared" si="58"/>
        <v>2020003050127Gestión del proyecto</v>
      </c>
      <c r="B1279" s="5" t="s">
        <v>1913</v>
      </c>
      <c r="C1279" s="21" t="s">
        <v>1914</v>
      </c>
      <c r="D1279" s="20">
        <v>2020003050127</v>
      </c>
      <c r="E1279" s="5" t="s">
        <v>1915</v>
      </c>
      <c r="F1279" s="5" t="s">
        <v>1916</v>
      </c>
      <c r="G1279" s="5" t="s">
        <v>347</v>
      </c>
      <c r="H1279" s="1">
        <v>1523</v>
      </c>
      <c r="I1279" s="15">
        <f>+P1279/H1279</f>
        <v>0.9415627051871307</v>
      </c>
      <c r="J1279" s="21" t="s">
        <v>27</v>
      </c>
      <c r="K1279" s="21">
        <v>12</v>
      </c>
      <c r="L1279" s="21" t="s">
        <v>28</v>
      </c>
      <c r="M1279" s="16">
        <v>1110</v>
      </c>
      <c r="N1279" s="17" t="str">
        <f>+VLOOKUP(A1279,[1]Datos!A$2:H$2884,5,FALSE)</f>
        <v>01.01.2023</v>
      </c>
      <c r="O1279" s="17" t="str">
        <f>+VLOOKUP(A1279,[1]Datos!A$2:H$2884,6,FALSE)</f>
        <v>30.09.2023</v>
      </c>
      <c r="P1279" s="18">
        <f>+VLOOKUP(A1279,[1]Datos!A$2:H$2884,7,FALSE)</f>
        <v>1434</v>
      </c>
      <c r="Q1279" s="19">
        <f>+VLOOKUP(A1279,[1]Datos!A$2:H$2884,8,FALSE)</f>
        <v>0</v>
      </c>
    </row>
    <row r="1280" spans="1:19" ht="75" x14ac:dyDescent="0.25">
      <c r="A1280" s="1" t="str">
        <f t="shared" si="58"/>
        <v>2020003050127Fondo Rotatorio de Estupefacientes</v>
      </c>
      <c r="B1280" s="5" t="s">
        <v>1913</v>
      </c>
      <c r="C1280" s="21" t="s">
        <v>1914</v>
      </c>
      <c r="D1280" s="20">
        <v>2020003050127</v>
      </c>
      <c r="E1280" s="5" t="s">
        <v>1915</v>
      </c>
      <c r="F1280" s="5" t="s">
        <v>1916</v>
      </c>
      <c r="G1280" s="5" t="s">
        <v>1922</v>
      </c>
      <c r="H1280" s="1">
        <v>4</v>
      </c>
      <c r="I1280" s="15">
        <f>+P1280/H1280</f>
        <v>0.75</v>
      </c>
      <c r="J1280" s="21" t="s">
        <v>27</v>
      </c>
      <c r="K1280" s="21">
        <v>12</v>
      </c>
      <c r="L1280" s="21" t="s">
        <v>28</v>
      </c>
      <c r="M1280" s="16">
        <v>2</v>
      </c>
      <c r="N1280" s="17" t="str">
        <f>+VLOOKUP(A1280,[1]Datos!A$2:H$2884,5,FALSE)</f>
        <v>01.01.2023</v>
      </c>
      <c r="O1280" s="17" t="str">
        <f>+VLOOKUP(A1280,[1]Datos!A$2:H$2884,6,FALSE)</f>
        <v>30.09.2023</v>
      </c>
      <c r="P1280" s="18">
        <f>+VLOOKUP(A1280,[1]Datos!A$2:H$2884,7,FALSE)</f>
        <v>3</v>
      </c>
      <c r="Q1280" s="19" t="str">
        <f>+VLOOKUP(A1280,[1]Datos!A$2:H$2884,8,FALSE)</f>
        <v>Durante el segundo semestre de 2023 se realizó una compra de medicamentos monopolio del Estado con tres entregas parciales por $ 1.261´965.990.</v>
      </c>
    </row>
    <row r="1281" spans="1:19" ht="45" x14ac:dyDescent="0.25">
      <c r="A1281" s="1" t="str">
        <f t="shared" si="58"/>
        <v>2020003050130Soporte Actividades por Competen de Ley</v>
      </c>
      <c r="B1281" s="5" t="s">
        <v>1913</v>
      </c>
      <c r="C1281" s="21" t="s">
        <v>1923</v>
      </c>
      <c r="D1281" s="20">
        <v>2020003050130</v>
      </c>
      <c r="E1281" s="5" t="s">
        <v>1924</v>
      </c>
      <c r="F1281" s="5" t="s">
        <v>1925</v>
      </c>
      <c r="G1281" s="5" t="s">
        <v>1926</v>
      </c>
      <c r="H1281" s="1">
        <v>4</v>
      </c>
      <c r="I1281" s="15">
        <f>+P1281/H1281</f>
        <v>0.75</v>
      </c>
      <c r="J1281" s="21" t="s">
        <v>27</v>
      </c>
      <c r="K1281" s="21">
        <v>12</v>
      </c>
      <c r="L1281" s="21" t="s">
        <v>28</v>
      </c>
      <c r="M1281" s="16">
        <v>2</v>
      </c>
      <c r="N1281" s="17" t="str">
        <f>+VLOOKUP(A1281,[1]Datos!A$2:H$2884,5,FALSE)</f>
        <v>01.01.2023</v>
      </c>
      <c r="O1281" s="17" t="str">
        <f>+VLOOKUP(A1281,[1]Datos!A$2:H$2884,6,FALSE)</f>
        <v>30.09.2023</v>
      </c>
      <c r="P1281" s="18">
        <f>+VLOOKUP(A1281,[1]Datos!A$2:H$2884,7,FALSE)</f>
        <v>3</v>
      </c>
      <c r="Q1281" s="19">
        <f>+VLOOKUP(A1281,[1]Datos!A$2:H$2884,8,FALSE)</f>
        <v>0</v>
      </c>
      <c r="R1281" s="36">
        <v>5436198851</v>
      </c>
      <c r="S1281" s="36">
        <v>2257492338</v>
      </c>
    </row>
    <row r="1282" spans="1:19" ht="45" x14ac:dyDescent="0.25">
      <c r="A1282" s="1" t="str">
        <f t="shared" si="58"/>
        <v>2020003050130Gestión del proyecto</v>
      </c>
      <c r="B1282" s="5" t="s">
        <v>1913</v>
      </c>
      <c r="C1282" s="21" t="s">
        <v>1923</v>
      </c>
      <c r="D1282" s="20">
        <v>2020003050130</v>
      </c>
      <c r="E1282" s="5" t="s">
        <v>1924</v>
      </c>
      <c r="F1282" s="5" t="s">
        <v>1925</v>
      </c>
      <c r="G1282" s="5" t="s">
        <v>347</v>
      </c>
      <c r="H1282" s="1">
        <v>4</v>
      </c>
      <c r="I1282" s="15">
        <f>+P1282/H1282</f>
        <v>0.75</v>
      </c>
      <c r="J1282" s="21" t="s">
        <v>27</v>
      </c>
      <c r="K1282" s="21">
        <v>12</v>
      </c>
      <c r="L1282" s="21" t="s">
        <v>28</v>
      </c>
      <c r="M1282" s="16">
        <v>2</v>
      </c>
      <c r="N1282" s="17" t="str">
        <f>+VLOOKUP(A1282,[1]Datos!A$2:H$2884,5,FALSE)</f>
        <v>01.01.2023</v>
      </c>
      <c r="O1282" s="17" t="str">
        <f>+VLOOKUP(A1282,[1]Datos!A$2:H$2884,6,FALSE)</f>
        <v>30.09.2023</v>
      </c>
      <c r="P1282" s="18">
        <f>+VLOOKUP(A1282,[1]Datos!A$2:H$2884,7,FALSE)</f>
        <v>3</v>
      </c>
      <c r="Q1282" s="19">
        <f>+VLOOKUP(A1282,[1]Datos!A$2:H$2884,8,FALSE)</f>
        <v>0</v>
      </c>
    </row>
    <row r="1283" spans="1:19" ht="45" x14ac:dyDescent="0.25">
      <c r="A1283" s="1" t="str">
        <f t="shared" si="58"/>
        <v>2020003050130Apoyo a ESE para prestac de ss de salud</v>
      </c>
      <c r="B1283" s="5" t="s">
        <v>1913</v>
      </c>
      <c r="C1283" s="21" t="s">
        <v>1923</v>
      </c>
      <c r="D1283" s="20">
        <v>2020003050130</v>
      </c>
      <c r="E1283" s="5" t="s">
        <v>1924</v>
      </c>
      <c r="F1283" s="5" t="s">
        <v>1925</v>
      </c>
      <c r="G1283" s="5" t="s">
        <v>1927</v>
      </c>
      <c r="H1283" s="1">
        <v>0</v>
      </c>
      <c r="I1283" s="15" t="s">
        <v>71</v>
      </c>
      <c r="J1283" s="21" t="s">
        <v>27</v>
      </c>
      <c r="K1283" s="21">
        <v>1</v>
      </c>
      <c r="L1283" s="21" t="s">
        <v>28</v>
      </c>
      <c r="M1283" s="16" t="s">
        <v>71</v>
      </c>
      <c r="N1283" s="17" t="str">
        <f>+VLOOKUP(A1283,[1]Datos!A$2:H$2884,5,FALSE)</f>
        <v>NA</v>
      </c>
      <c r="O1283" s="17" t="str">
        <f>+VLOOKUP(A1283,[1]Datos!A$2:H$2884,6,FALSE)</f>
        <v>NA</v>
      </c>
      <c r="P1283" s="18" t="str">
        <f>+VLOOKUP(A1283,[1]Datos!A$2:H$2884,7,FALSE)</f>
        <v>NA</v>
      </c>
      <c r="Q1283" s="19">
        <f>+VLOOKUP(A1283,[1]Datos!A$2:H$2884,8,FALSE)</f>
        <v>0</v>
      </c>
    </row>
    <row r="1284" spans="1:19" ht="45" x14ac:dyDescent="0.25">
      <c r="A1284" s="1" t="str">
        <f t="shared" si="58"/>
        <v>2020003050130Operación Aérea</v>
      </c>
      <c r="B1284" s="5" t="s">
        <v>1913</v>
      </c>
      <c r="C1284" s="21" t="s">
        <v>1923</v>
      </c>
      <c r="D1284" s="20">
        <v>2020003050130</v>
      </c>
      <c r="E1284" s="5" t="s">
        <v>1924</v>
      </c>
      <c r="F1284" s="5" t="s">
        <v>1925</v>
      </c>
      <c r="G1284" s="5" t="s">
        <v>1928</v>
      </c>
      <c r="H1284" s="1">
        <v>220</v>
      </c>
      <c r="I1284" s="15">
        <f>+P1284/H1284</f>
        <v>1.0740909090909092</v>
      </c>
      <c r="J1284" s="21" t="s">
        <v>1929</v>
      </c>
      <c r="K1284" s="21">
        <v>12</v>
      </c>
      <c r="L1284" s="21" t="s">
        <v>28</v>
      </c>
      <c r="M1284" s="16">
        <v>186.3</v>
      </c>
      <c r="N1284" s="17" t="str">
        <f>+VLOOKUP(A1284,[1]Datos!A$2:H$2884,5,FALSE)</f>
        <v>01.01.2023</v>
      </c>
      <c r="O1284" s="17" t="str">
        <f>+VLOOKUP(A1284,[1]Datos!A$2:H$2884,6,FALSE)</f>
        <v>30.09.2023</v>
      </c>
      <c r="P1284" s="18">
        <f>+VLOOKUP(A1284,[1]Datos!A$2:H$2884,7,FALSE)</f>
        <v>236.3</v>
      </c>
      <c r="Q1284" s="19">
        <f>+VLOOKUP(A1284,[1]Datos!A$2:H$2884,8,FALSE)</f>
        <v>0</v>
      </c>
    </row>
    <row r="1285" spans="1:19" ht="45" x14ac:dyDescent="0.25">
      <c r="A1285" s="1" t="str">
        <f t="shared" si="58"/>
        <v>2020003050131Soporte Actividades por Competen de Ley</v>
      </c>
      <c r="B1285" s="5" t="s">
        <v>1913</v>
      </c>
      <c r="C1285" s="21" t="s">
        <v>1930</v>
      </c>
      <c r="D1285" s="20">
        <v>2020003050131</v>
      </c>
      <c r="E1285" s="5" t="s">
        <v>1931</v>
      </c>
      <c r="F1285" s="5" t="s">
        <v>1932</v>
      </c>
      <c r="G1285" s="5" t="s">
        <v>1926</v>
      </c>
      <c r="H1285" s="1">
        <v>4</v>
      </c>
      <c r="I1285" s="15">
        <f>+P1285/H1285</f>
        <v>0.75</v>
      </c>
      <c r="J1285" s="21" t="s">
        <v>27</v>
      </c>
      <c r="K1285" s="21">
        <v>12</v>
      </c>
      <c r="L1285" s="21" t="s">
        <v>28</v>
      </c>
      <c r="M1285" s="16">
        <v>2</v>
      </c>
      <c r="N1285" s="17" t="str">
        <f>+VLOOKUP(A1285,[1]Datos!A$2:H$2884,5,FALSE)</f>
        <v>01.01.2023</v>
      </c>
      <c r="O1285" s="17" t="str">
        <f>+VLOOKUP(A1285,[1]Datos!A$2:H$2884,6,FALSE)</f>
        <v>30.09.2023</v>
      </c>
      <c r="P1285" s="18">
        <f>+VLOOKUP(A1285,[1]Datos!A$2:H$2884,7,FALSE)</f>
        <v>3</v>
      </c>
      <c r="Q1285" s="19">
        <f>+VLOOKUP(A1285,[1]Datos!A$2:H$2884,8,FALSE)</f>
        <v>0</v>
      </c>
      <c r="R1285" s="36">
        <v>866523592</v>
      </c>
      <c r="S1285" s="36">
        <v>421956192</v>
      </c>
    </row>
    <row r="1286" spans="1:19" ht="45" x14ac:dyDescent="0.25">
      <c r="A1286" s="1" t="str">
        <f t="shared" si="58"/>
        <v>2020003050131Gestión del proyecto</v>
      </c>
      <c r="B1286" s="5" t="s">
        <v>1913</v>
      </c>
      <c r="C1286" s="21" t="s">
        <v>1930</v>
      </c>
      <c r="D1286" s="20">
        <v>2020003050131</v>
      </c>
      <c r="E1286" s="5" t="s">
        <v>1931</v>
      </c>
      <c r="F1286" s="5" t="s">
        <v>1932</v>
      </c>
      <c r="G1286" s="5" t="s">
        <v>347</v>
      </c>
      <c r="H1286" s="1">
        <v>0</v>
      </c>
      <c r="I1286" s="15" t="s">
        <v>71</v>
      </c>
      <c r="J1286" s="21" t="s">
        <v>27</v>
      </c>
      <c r="K1286" s="21">
        <v>1</v>
      </c>
      <c r="L1286" s="21" t="s">
        <v>28</v>
      </c>
      <c r="M1286" s="16" t="s">
        <v>71</v>
      </c>
      <c r="N1286" s="17" t="str">
        <f>+VLOOKUP(A1286,[1]Datos!A$2:H$2884,5,FALSE)</f>
        <v>NA</v>
      </c>
      <c r="O1286" s="17" t="str">
        <f>+VLOOKUP(A1286,[1]Datos!A$2:H$2884,6,FALSE)</f>
        <v>NA</v>
      </c>
      <c r="P1286" s="18" t="str">
        <f>+VLOOKUP(A1286,[1]Datos!A$2:H$2884,7,FALSE)</f>
        <v>NA</v>
      </c>
      <c r="Q1286" s="19">
        <f>+VLOOKUP(A1286,[1]Datos!A$2:H$2884,8,FALSE)</f>
        <v>0</v>
      </c>
    </row>
    <row r="1287" spans="1:19" ht="45" x14ac:dyDescent="0.25">
      <c r="A1287" s="1" t="str">
        <f t="shared" ref="A1287:A1350" si="61">+CONCATENATE(D1287,G1287)</f>
        <v>2020003050131Events institucionals fortalecimiet</v>
      </c>
      <c r="B1287" s="5" t="s">
        <v>1913</v>
      </c>
      <c r="C1287" s="21" t="s">
        <v>1930</v>
      </c>
      <c r="D1287" s="20">
        <v>2020003050131</v>
      </c>
      <c r="E1287" s="5" t="s">
        <v>1931</v>
      </c>
      <c r="F1287" s="5" t="s">
        <v>1932</v>
      </c>
      <c r="G1287" s="5" t="s">
        <v>1933</v>
      </c>
      <c r="H1287" s="1">
        <v>4</v>
      </c>
      <c r="I1287" s="15">
        <f t="shared" ref="I1287:I1293" si="62">+P1287/H1287</f>
        <v>0.75</v>
      </c>
      <c r="J1287" s="21" t="s">
        <v>27</v>
      </c>
      <c r="K1287" s="21">
        <v>12</v>
      </c>
      <c r="L1287" s="21" t="s">
        <v>28</v>
      </c>
      <c r="M1287" s="16">
        <v>2</v>
      </c>
      <c r="N1287" s="17" t="str">
        <f>+VLOOKUP(A1287,[1]Datos!A$2:H$2884,5,FALSE)</f>
        <v>01.01.2023</v>
      </c>
      <c r="O1287" s="17" t="str">
        <f>+VLOOKUP(A1287,[1]Datos!A$2:H$2884,6,FALSE)</f>
        <v>30.09.2023</v>
      </c>
      <c r="P1287" s="18">
        <f>+VLOOKUP(A1287,[1]Datos!A$2:H$2884,7,FALSE)</f>
        <v>3</v>
      </c>
      <c r="Q1287" s="19">
        <f>+VLOOKUP(A1287,[1]Datos!A$2:H$2884,8,FALSE)</f>
        <v>0</v>
      </c>
    </row>
    <row r="1288" spans="1:19" ht="45" x14ac:dyDescent="0.25">
      <c r="A1288" s="1" t="str">
        <f t="shared" si="61"/>
        <v>2020003050131Actividades de IEC</v>
      </c>
      <c r="B1288" s="5" t="s">
        <v>1913</v>
      </c>
      <c r="C1288" s="21" t="s">
        <v>1930</v>
      </c>
      <c r="D1288" s="20">
        <v>2020003050131</v>
      </c>
      <c r="E1288" s="5" t="s">
        <v>1931</v>
      </c>
      <c r="F1288" s="5" t="s">
        <v>1932</v>
      </c>
      <c r="G1288" s="5" t="s">
        <v>1934</v>
      </c>
      <c r="H1288" s="1">
        <v>4</v>
      </c>
      <c r="I1288" s="15">
        <f t="shared" si="62"/>
        <v>0.75</v>
      </c>
      <c r="J1288" s="21" t="s">
        <v>27</v>
      </c>
      <c r="K1288" s="21">
        <v>12</v>
      </c>
      <c r="L1288" s="21" t="s">
        <v>28</v>
      </c>
      <c r="M1288" s="16">
        <v>2</v>
      </c>
      <c r="N1288" s="17" t="str">
        <f>+VLOOKUP(A1288,[1]Datos!A$2:H$2884,5,FALSE)</f>
        <v>01.01.2023</v>
      </c>
      <c r="O1288" s="17" t="str">
        <f>+VLOOKUP(A1288,[1]Datos!A$2:H$2884,6,FALSE)</f>
        <v>30.09.2023</v>
      </c>
      <c r="P1288" s="18">
        <f>+VLOOKUP(A1288,[1]Datos!A$2:H$2884,7,FALSE)</f>
        <v>3</v>
      </c>
      <c r="Q1288" s="19">
        <f>+VLOOKUP(A1288,[1]Datos!A$2:H$2884,8,FALSE)</f>
        <v>0</v>
      </c>
    </row>
    <row r="1289" spans="1:19" ht="45" x14ac:dyDescent="0.25">
      <c r="A1289" s="1" t="str">
        <f t="shared" si="61"/>
        <v>2020003050132Fortalecer acciones de SP enmarcadas APS</v>
      </c>
      <c r="B1289" s="5" t="s">
        <v>1913</v>
      </c>
      <c r="C1289" s="21" t="s">
        <v>1935</v>
      </c>
      <c r="D1289" s="20">
        <v>2020003050132</v>
      </c>
      <c r="E1289" s="5" t="s">
        <v>1936</v>
      </c>
      <c r="F1289" s="5" t="s">
        <v>1937</v>
      </c>
      <c r="G1289" s="5" t="s">
        <v>1938</v>
      </c>
      <c r="H1289" s="1">
        <v>37</v>
      </c>
      <c r="I1289" s="15">
        <f t="shared" si="62"/>
        <v>0.81081081081081086</v>
      </c>
      <c r="J1289" s="21" t="s">
        <v>27</v>
      </c>
      <c r="K1289" s="21">
        <v>12</v>
      </c>
      <c r="L1289" s="21" t="s">
        <v>28</v>
      </c>
      <c r="M1289" s="16">
        <v>15</v>
      </c>
      <c r="N1289" s="17" t="str">
        <f>+VLOOKUP(A1289,[1]Datos!A$2:H$2884,5,FALSE)</f>
        <v>01.01.2023</v>
      </c>
      <c r="O1289" s="17" t="str">
        <f>+VLOOKUP(A1289,[1]Datos!A$2:H$2884,6,FALSE)</f>
        <v>30.09.2023</v>
      </c>
      <c r="P1289" s="18">
        <f>+VLOOKUP(A1289,[1]Datos!A$2:H$2884,7,FALSE)</f>
        <v>30</v>
      </c>
      <c r="Q1289" s="19">
        <f>+VLOOKUP(A1289,[1]Datos!A$2:H$2884,8,FALSE)</f>
        <v>0</v>
      </c>
      <c r="R1289" s="36">
        <v>13037061174</v>
      </c>
      <c r="S1289" s="36">
        <v>9332757522</v>
      </c>
    </row>
    <row r="1290" spans="1:19" ht="45" x14ac:dyDescent="0.25">
      <c r="A1290" s="1" t="str">
        <f t="shared" si="61"/>
        <v>2020003050132Gestión del Proyecto</v>
      </c>
      <c r="B1290" s="5" t="s">
        <v>1913</v>
      </c>
      <c r="C1290" s="21" t="s">
        <v>1935</v>
      </c>
      <c r="D1290" s="20">
        <v>2020003050132</v>
      </c>
      <c r="E1290" s="5" t="s">
        <v>1936</v>
      </c>
      <c r="F1290" s="5" t="s">
        <v>1937</v>
      </c>
      <c r="G1290" s="5" t="s">
        <v>1939</v>
      </c>
      <c r="H1290" s="1">
        <v>3</v>
      </c>
      <c r="I1290" s="15">
        <f t="shared" si="62"/>
        <v>1</v>
      </c>
      <c r="J1290" s="21" t="s">
        <v>27</v>
      </c>
      <c r="K1290" s="21">
        <v>12</v>
      </c>
      <c r="L1290" s="21" t="s">
        <v>28</v>
      </c>
      <c r="M1290" s="16">
        <v>3</v>
      </c>
      <c r="N1290" s="17" t="str">
        <f>+VLOOKUP(A1290,[1]Datos!A$2:H$2884,5,FALSE)</f>
        <v>01.01.2023</v>
      </c>
      <c r="O1290" s="17" t="str">
        <f>+VLOOKUP(A1290,[1]Datos!A$2:H$2884,6,FALSE)</f>
        <v>30.09.2023</v>
      </c>
      <c r="P1290" s="18">
        <f>+VLOOKUP(A1290,[1]Datos!A$2:H$2884,7,FALSE)</f>
        <v>3</v>
      </c>
      <c r="Q1290" s="19">
        <f>+VLOOKUP(A1290,[1]Datos!A$2:H$2884,8,FALSE)</f>
        <v>0</v>
      </c>
    </row>
    <row r="1291" spans="1:19" ht="45" x14ac:dyDescent="0.25">
      <c r="A1291" s="1" t="str">
        <f t="shared" si="61"/>
        <v>2020003050132Desarrollo Capacid Equips Bas Ent Labor</v>
      </c>
      <c r="B1291" s="5" t="s">
        <v>1913</v>
      </c>
      <c r="C1291" s="21" t="s">
        <v>1935</v>
      </c>
      <c r="D1291" s="20">
        <v>2020003050132</v>
      </c>
      <c r="E1291" s="5" t="s">
        <v>1936</v>
      </c>
      <c r="F1291" s="5" t="s">
        <v>1937</v>
      </c>
      <c r="G1291" s="5" t="s">
        <v>1940</v>
      </c>
      <c r="H1291" s="1">
        <v>26</v>
      </c>
      <c r="I1291" s="15">
        <f t="shared" si="62"/>
        <v>0.76923076923076927</v>
      </c>
      <c r="J1291" s="21" t="s">
        <v>27</v>
      </c>
      <c r="K1291" s="21">
        <v>12</v>
      </c>
      <c r="L1291" s="21" t="s">
        <v>28</v>
      </c>
      <c r="M1291" s="16">
        <v>10</v>
      </c>
      <c r="N1291" s="17" t="str">
        <f>+VLOOKUP(A1291,[1]Datos!A$2:H$2884,5,FALSE)</f>
        <v>01.01.2023</v>
      </c>
      <c r="O1291" s="17" t="str">
        <f>+VLOOKUP(A1291,[1]Datos!A$2:H$2884,6,FALSE)</f>
        <v>30.09.2023</v>
      </c>
      <c r="P1291" s="18">
        <f>+VLOOKUP(A1291,[1]Datos!A$2:H$2884,7,FALSE)</f>
        <v>20</v>
      </c>
      <c r="Q1291" s="19">
        <f>+VLOOKUP(A1291,[1]Datos!A$2:H$2884,8,FALSE)</f>
        <v>0</v>
      </c>
    </row>
    <row r="1292" spans="1:19" ht="45" x14ac:dyDescent="0.25">
      <c r="A1292" s="1" t="str">
        <f t="shared" si="61"/>
        <v>2020003050132Diseñ revis ajust entor lab x medio APS</v>
      </c>
      <c r="B1292" s="5" t="s">
        <v>1913</v>
      </c>
      <c r="C1292" s="21" t="s">
        <v>1935</v>
      </c>
      <c r="D1292" s="20">
        <v>2020003050132</v>
      </c>
      <c r="E1292" s="5" t="s">
        <v>1936</v>
      </c>
      <c r="F1292" s="5" t="s">
        <v>1937</v>
      </c>
      <c r="G1292" s="5" t="s">
        <v>1941</v>
      </c>
      <c r="H1292" s="1">
        <v>25</v>
      </c>
      <c r="I1292" s="15">
        <f t="shared" si="62"/>
        <v>0.8</v>
      </c>
      <c r="J1292" s="21" t="s">
        <v>27</v>
      </c>
      <c r="K1292" s="21">
        <v>12</v>
      </c>
      <c r="L1292" s="21" t="s">
        <v>28</v>
      </c>
      <c r="M1292" s="16">
        <v>10</v>
      </c>
      <c r="N1292" s="17" t="str">
        <f>+VLOOKUP(A1292,[1]Datos!A$2:H$2884,5,FALSE)</f>
        <v>01.01.2023</v>
      </c>
      <c r="O1292" s="17" t="str">
        <f>+VLOOKUP(A1292,[1]Datos!A$2:H$2884,6,FALSE)</f>
        <v>30.09.2023</v>
      </c>
      <c r="P1292" s="18">
        <f>+VLOOKUP(A1292,[1]Datos!A$2:H$2884,7,FALSE)</f>
        <v>20</v>
      </c>
      <c r="Q1292" s="19">
        <f>+VLOOKUP(A1292,[1]Datos!A$2:H$2884,8,FALSE)</f>
        <v>0</v>
      </c>
    </row>
    <row r="1293" spans="1:19" ht="45" x14ac:dyDescent="0.25">
      <c r="A1293" s="1" t="str">
        <f t="shared" si="61"/>
        <v>2020003050132Construc lineam y docum técn ajuste APS</v>
      </c>
      <c r="B1293" s="5" t="s">
        <v>1913</v>
      </c>
      <c r="C1293" s="21" t="s">
        <v>1935</v>
      </c>
      <c r="D1293" s="20">
        <v>2020003050132</v>
      </c>
      <c r="E1293" s="5" t="s">
        <v>1936</v>
      </c>
      <c r="F1293" s="5" t="s">
        <v>1937</v>
      </c>
      <c r="G1293" s="5" t="s">
        <v>1942</v>
      </c>
      <c r="H1293" s="1">
        <v>37</v>
      </c>
      <c r="I1293" s="15">
        <f t="shared" si="62"/>
        <v>0.81081081081081086</v>
      </c>
      <c r="J1293" s="21" t="s">
        <v>27</v>
      </c>
      <c r="K1293" s="21">
        <v>12</v>
      </c>
      <c r="L1293" s="21" t="s">
        <v>28</v>
      </c>
      <c r="M1293" s="16">
        <v>15</v>
      </c>
      <c r="N1293" s="17" t="str">
        <f>+VLOOKUP(A1293,[1]Datos!A$2:H$2884,5,FALSE)</f>
        <v>01.01.2023</v>
      </c>
      <c r="O1293" s="17" t="str">
        <f>+VLOOKUP(A1293,[1]Datos!A$2:H$2884,6,FALSE)</f>
        <v>30.09.2023</v>
      </c>
      <c r="P1293" s="18">
        <f>+VLOOKUP(A1293,[1]Datos!A$2:H$2884,7,FALSE)</f>
        <v>30</v>
      </c>
      <c r="Q1293" s="19">
        <f>+VLOOKUP(A1293,[1]Datos!A$2:H$2884,8,FALSE)</f>
        <v>0</v>
      </c>
    </row>
    <row r="1294" spans="1:19" ht="45" x14ac:dyDescent="0.25">
      <c r="A1294" s="1" t="str">
        <f t="shared" si="61"/>
        <v>2020003050132Evidencia acciones transversalizac APS</v>
      </c>
      <c r="B1294" s="5" t="s">
        <v>1913</v>
      </c>
      <c r="C1294" s="21" t="s">
        <v>1935</v>
      </c>
      <c r="D1294" s="20">
        <v>2020003050132</v>
      </c>
      <c r="E1294" s="5" t="s">
        <v>1936</v>
      </c>
      <c r="F1294" s="5" t="s">
        <v>1937</v>
      </c>
      <c r="G1294" s="5" t="s">
        <v>1943</v>
      </c>
      <c r="H1294" s="1">
        <v>0</v>
      </c>
      <c r="I1294" s="15" t="s">
        <v>71</v>
      </c>
      <c r="J1294" s="21" t="s">
        <v>27</v>
      </c>
      <c r="K1294" s="21">
        <v>12</v>
      </c>
      <c r="L1294" s="21" t="s">
        <v>28</v>
      </c>
      <c r="M1294" s="16" t="s">
        <v>71</v>
      </c>
      <c r="N1294" s="17" t="str">
        <f>+VLOOKUP(A1294,[1]Datos!A$2:H$2884,5,FALSE)</f>
        <v>01.01.2023</v>
      </c>
      <c r="O1294" s="17" t="str">
        <f>+VLOOKUP(A1294,[1]Datos!A$2:H$2884,6,FALSE)</f>
        <v>30.09.2023</v>
      </c>
      <c r="P1294" s="18" t="str">
        <f>+VLOOKUP(A1294,[1]Datos!A$2:H$2884,7,FALSE)</f>
        <v>NA</v>
      </c>
      <c r="Q1294" s="19">
        <f>+VLOOKUP(A1294,[1]Datos!A$2:H$2884,8,FALSE)</f>
        <v>0</v>
      </c>
    </row>
    <row r="1295" spans="1:19" ht="45" x14ac:dyDescent="0.25">
      <c r="A1295" s="1" t="str">
        <f t="shared" si="61"/>
        <v>2020003050132Soporte Actividades Comp Ley-Tranv APS</v>
      </c>
      <c r="B1295" s="5" t="s">
        <v>1913</v>
      </c>
      <c r="C1295" s="21" t="s">
        <v>1944</v>
      </c>
      <c r="D1295" s="20">
        <v>2020003050132</v>
      </c>
      <c r="E1295" s="1" t="s">
        <v>1936</v>
      </c>
      <c r="F1295" s="1" t="s">
        <v>1937</v>
      </c>
      <c r="G1295" s="1" t="s">
        <v>1945</v>
      </c>
      <c r="H1295" s="1">
        <v>10</v>
      </c>
      <c r="I1295" s="15">
        <f>+P1295/H1295</f>
        <v>0.9</v>
      </c>
      <c r="J1295" s="1" t="s">
        <v>27</v>
      </c>
      <c r="K1295" s="1">
        <v>12</v>
      </c>
      <c r="L1295" s="1" t="s">
        <v>28</v>
      </c>
      <c r="N1295" s="17" t="str">
        <f>+VLOOKUP(A1295,[1]Datos!A$2:H$2884,5,FALSE)</f>
        <v>01.01.2023</v>
      </c>
      <c r="O1295" s="17" t="str">
        <f>+VLOOKUP(A1295,[1]Datos!A$2:H$2884,6,FALSE)</f>
        <v>30.09.2023</v>
      </c>
      <c r="P1295" s="18">
        <f>+VLOOKUP(A1295,[1]Datos!A$2:H$2884,7,FALSE)</f>
        <v>9</v>
      </c>
      <c r="Q1295" s="19">
        <f>+VLOOKUP(A1295,[1]Datos!A$2:H$2884,8,FALSE)</f>
        <v>0</v>
      </c>
    </row>
    <row r="1296" spans="1:19" ht="45" x14ac:dyDescent="0.25">
      <c r="A1296" s="1" t="str">
        <f t="shared" si="61"/>
        <v>2020003050133Apoy dllo estrat estilos vida saludabl</v>
      </c>
      <c r="B1296" s="5" t="s">
        <v>1913</v>
      </c>
      <c r="C1296" s="21" t="s">
        <v>1946</v>
      </c>
      <c r="D1296" s="20">
        <v>2020003050133</v>
      </c>
      <c r="E1296" s="5" t="s">
        <v>1947</v>
      </c>
      <c r="F1296" s="5" t="s">
        <v>1948</v>
      </c>
      <c r="G1296" s="5" t="s">
        <v>1949</v>
      </c>
      <c r="H1296" s="1">
        <v>1</v>
      </c>
      <c r="I1296" s="15">
        <f>+P1296/H1296</f>
        <v>0</v>
      </c>
      <c r="J1296" s="21" t="s">
        <v>27</v>
      </c>
      <c r="K1296" s="21">
        <v>12</v>
      </c>
      <c r="L1296" s="21" t="s">
        <v>28</v>
      </c>
      <c r="M1296" s="16">
        <v>0</v>
      </c>
      <c r="N1296" s="17" t="str">
        <f>+VLOOKUP(A1296,[1]Datos!A$2:H$2884,5,FALSE)</f>
        <v>01.01.2023</v>
      </c>
      <c r="O1296" s="17" t="str">
        <f>+VLOOKUP(A1296,[1]Datos!A$2:H$2884,6,FALSE)</f>
        <v>30.09.2023</v>
      </c>
      <c r="P1296" s="18">
        <f>+VLOOKUP(A1296,[1]Datos!A$2:H$2884,7,FALSE)</f>
        <v>0</v>
      </c>
      <c r="Q1296" s="19">
        <f>+VLOOKUP(A1296,[1]Datos!A$2:H$2884,8,FALSE)</f>
        <v>0</v>
      </c>
      <c r="R1296" s="36">
        <v>3160290370</v>
      </c>
      <c r="S1296" s="36">
        <v>781098799</v>
      </c>
    </row>
    <row r="1297" spans="1:19" ht="45" x14ac:dyDescent="0.25">
      <c r="A1297" s="1" t="str">
        <f t="shared" si="61"/>
        <v>2020003050133AOAT ruta integr atenc salud oral VALE</v>
      </c>
      <c r="B1297" s="5" t="s">
        <v>1913</v>
      </c>
      <c r="C1297" s="21" t="s">
        <v>1946</v>
      </c>
      <c r="D1297" s="20">
        <v>2020003050133</v>
      </c>
      <c r="E1297" s="5" t="s">
        <v>1947</v>
      </c>
      <c r="F1297" s="5" t="s">
        <v>1948</v>
      </c>
      <c r="G1297" s="5" t="s">
        <v>1950</v>
      </c>
      <c r="H1297" s="1">
        <v>0</v>
      </c>
      <c r="I1297" s="15" t="s">
        <v>71</v>
      </c>
      <c r="J1297" s="21" t="s">
        <v>27</v>
      </c>
      <c r="K1297" s="21">
        <v>12</v>
      </c>
      <c r="L1297" s="21" t="s">
        <v>28</v>
      </c>
      <c r="M1297" s="16" t="s">
        <v>71</v>
      </c>
      <c r="N1297" s="17" t="str">
        <f>+VLOOKUP(A1297,[1]Datos!A$2:H$2884,5,FALSE)</f>
        <v>NA</v>
      </c>
      <c r="O1297" s="17" t="str">
        <f>+VLOOKUP(A1297,[1]Datos!A$2:H$2884,6,FALSE)</f>
        <v>NA</v>
      </c>
      <c r="P1297" s="18" t="str">
        <f>+VLOOKUP(A1297,[1]Datos!A$2:H$2884,7,FALSE)</f>
        <v>NA</v>
      </c>
      <c r="Q1297" s="19">
        <f>+VLOOKUP(A1297,[1]Datos!A$2:H$2884,8,FALSE)</f>
        <v>0</v>
      </c>
    </row>
    <row r="1298" spans="1:19" ht="45" x14ac:dyDescent="0.25">
      <c r="A1298" s="1" t="str">
        <f t="shared" si="61"/>
        <v>2020003050133AyAt guía atenc IAM DMTII y tabaquismo</v>
      </c>
      <c r="B1298" s="5" t="s">
        <v>1913</v>
      </c>
      <c r="C1298" s="21" t="s">
        <v>1946</v>
      </c>
      <c r="D1298" s="20">
        <v>2020003050133</v>
      </c>
      <c r="E1298" s="5" t="s">
        <v>1947</v>
      </c>
      <c r="F1298" s="5" t="s">
        <v>1948</v>
      </c>
      <c r="G1298" s="5" t="s">
        <v>1951</v>
      </c>
      <c r="H1298" s="1">
        <v>0</v>
      </c>
      <c r="I1298" s="15" t="s">
        <v>71</v>
      </c>
      <c r="J1298" s="21" t="s">
        <v>27</v>
      </c>
      <c r="K1298" s="21">
        <v>12</v>
      </c>
      <c r="L1298" s="21" t="s">
        <v>28</v>
      </c>
      <c r="M1298" s="16" t="s">
        <v>71</v>
      </c>
      <c r="N1298" s="17" t="str">
        <f>+VLOOKUP(A1298,[1]Datos!A$2:H$2884,5,FALSE)</f>
        <v>NA</v>
      </c>
      <c r="O1298" s="17" t="str">
        <f>+VLOOKUP(A1298,[1]Datos!A$2:H$2884,6,FALSE)</f>
        <v>NA</v>
      </c>
      <c r="P1298" s="18" t="str">
        <f>+VLOOKUP(A1298,[1]Datos!A$2:H$2884,7,FALSE)</f>
        <v>NA</v>
      </c>
      <c r="Q1298" s="19">
        <f>+VLOOKUP(A1298,[1]Datos!A$2:H$2884,8,FALSE)</f>
        <v>0</v>
      </c>
    </row>
    <row r="1299" spans="1:19" ht="45" x14ac:dyDescent="0.25">
      <c r="A1299" s="1" t="str">
        <f t="shared" si="61"/>
        <v>2020003050133Encuent académ detecc temp cancer infan</v>
      </c>
      <c r="B1299" s="5" t="s">
        <v>1913</v>
      </c>
      <c r="C1299" s="21" t="s">
        <v>1946</v>
      </c>
      <c r="D1299" s="20">
        <v>2020003050133</v>
      </c>
      <c r="E1299" s="5" t="s">
        <v>1947</v>
      </c>
      <c r="F1299" s="5" t="s">
        <v>1948</v>
      </c>
      <c r="G1299" s="5" t="s">
        <v>1952</v>
      </c>
      <c r="H1299" s="1">
        <v>0</v>
      </c>
      <c r="I1299" s="15" t="s">
        <v>71</v>
      </c>
      <c r="J1299" s="21" t="s">
        <v>27</v>
      </c>
      <c r="K1299" s="21">
        <v>12</v>
      </c>
      <c r="L1299" s="21" t="s">
        <v>28</v>
      </c>
      <c r="M1299" s="16" t="s">
        <v>71</v>
      </c>
      <c r="N1299" s="17" t="str">
        <f>+VLOOKUP(A1299,[1]Datos!A$2:H$2884,5,FALSE)</f>
        <v>NA</v>
      </c>
      <c r="O1299" s="17" t="str">
        <f>+VLOOKUP(A1299,[1]Datos!A$2:H$2884,6,FALSE)</f>
        <v>NA</v>
      </c>
      <c r="P1299" s="18" t="str">
        <f>+VLOOKUP(A1299,[1]Datos!A$2:H$2884,7,FALSE)</f>
        <v>NA</v>
      </c>
      <c r="Q1299" s="19">
        <f>+VLOOKUP(A1299,[1]Datos!A$2:H$2884,8,FALSE)</f>
        <v>0</v>
      </c>
    </row>
    <row r="1300" spans="1:19" ht="45" x14ac:dyDescent="0.25">
      <c r="A1300" s="1" t="str">
        <f t="shared" si="61"/>
        <v>2020003050133Talleres fortalecimiento diagnostico</v>
      </c>
      <c r="B1300" s="5" t="s">
        <v>1913</v>
      </c>
      <c r="C1300" s="21" t="s">
        <v>1946</v>
      </c>
      <c r="D1300" s="20">
        <v>2020003050133</v>
      </c>
      <c r="E1300" s="5" t="s">
        <v>1947</v>
      </c>
      <c r="F1300" s="5" t="s">
        <v>1948</v>
      </c>
      <c r="G1300" s="5" t="s">
        <v>1953</v>
      </c>
      <c r="H1300" s="1">
        <v>0</v>
      </c>
      <c r="I1300" s="15" t="s">
        <v>71</v>
      </c>
      <c r="J1300" s="21" t="s">
        <v>27</v>
      </c>
      <c r="K1300" s="21">
        <v>12</v>
      </c>
      <c r="L1300" s="21" t="s">
        <v>28</v>
      </c>
      <c r="M1300" s="16" t="s">
        <v>71</v>
      </c>
      <c r="N1300" s="17" t="str">
        <f>+VLOOKUP(A1300,[1]Datos!A$2:H$2884,5,FALSE)</f>
        <v>NA</v>
      </c>
      <c r="O1300" s="17" t="str">
        <f>+VLOOKUP(A1300,[1]Datos!A$2:H$2884,6,FALSE)</f>
        <v>NA</v>
      </c>
      <c r="P1300" s="18" t="str">
        <f>+VLOOKUP(A1300,[1]Datos!A$2:H$2884,7,FALSE)</f>
        <v>NA</v>
      </c>
      <c r="Q1300" s="19">
        <f>+VLOOKUP(A1300,[1]Datos!A$2:H$2884,8,FALSE)</f>
        <v>0</v>
      </c>
    </row>
    <row r="1301" spans="1:19" ht="45" x14ac:dyDescent="0.25">
      <c r="A1301" s="1" t="str">
        <f t="shared" si="61"/>
        <v>2020003050133AyAT implem ruta cáncer menores 18 años</v>
      </c>
      <c r="B1301" s="5" t="s">
        <v>1913</v>
      </c>
      <c r="C1301" s="21" t="s">
        <v>1946</v>
      </c>
      <c r="D1301" s="20">
        <v>2020003050133</v>
      </c>
      <c r="E1301" s="5" t="s">
        <v>1947</v>
      </c>
      <c r="F1301" s="5" t="s">
        <v>1948</v>
      </c>
      <c r="G1301" s="5" t="s">
        <v>1954</v>
      </c>
      <c r="H1301" s="1">
        <v>0</v>
      </c>
      <c r="I1301" s="15" t="s">
        <v>71</v>
      </c>
      <c r="J1301" s="21" t="s">
        <v>27</v>
      </c>
      <c r="K1301" s="21">
        <v>12</v>
      </c>
      <c r="L1301" s="21" t="s">
        <v>28</v>
      </c>
      <c r="M1301" s="16" t="s">
        <v>71</v>
      </c>
      <c r="N1301" s="17" t="str">
        <f>+VLOOKUP(A1301,[1]Datos!A$2:H$2884,5,FALSE)</f>
        <v>NA</v>
      </c>
      <c r="O1301" s="17" t="str">
        <f>+VLOOKUP(A1301,[1]Datos!A$2:H$2884,6,FALSE)</f>
        <v>NA</v>
      </c>
      <c r="P1301" s="18" t="str">
        <f>+VLOOKUP(A1301,[1]Datos!A$2:H$2884,7,FALSE)</f>
        <v>NA</v>
      </c>
      <c r="Q1301" s="19">
        <f>+VLOOKUP(A1301,[1]Datos!A$2:H$2884,8,FALSE)</f>
        <v>0</v>
      </c>
    </row>
    <row r="1302" spans="1:19" ht="45" x14ac:dyDescent="0.25">
      <c r="A1302" s="1" t="str">
        <f t="shared" si="61"/>
        <v>2020003050133IEC factores riesgoyfactores protect</v>
      </c>
      <c r="B1302" s="5" t="s">
        <v>1913</v>
      </c>
      <c r="C1302" s="21" t="s">
        <v>1946</v>
      </c>
      <c r="D1302" s="20">
        <v>2020003050133</v>
      </c>
      <c r="E1302" s="5" t="s">
        <v>1947</v>
      </c>
      <c r="F1302" s="5" t="s">
        <v>1948</v>
      </c>
      <c r="G1302" s="5" t="s">
        <v>1955</v>
      </c>
      <c r="H1302" s="1">
        <v>0</v>
      </c>
      <c r="I1302" s="15" t="s">
        <v>71</v>
      </c>
      <c r="J1302" s="21" t="s">
        <v>27</v>
      </c>
      <c r="K1302" s="21">
        <v>12</v>
      </c>
      <c r="L1302" s="21" t="s">
        <v>28</v>
      </c>
      <c r="M1302" s="16" t="s">
        <v>71</v>
      </c>
      <c r="N1302" s="17" t="str">
        <f>+VLOOKUP(A1302,[1]Datos!A$2:H$2884,5,FALSE)</f>
        <v>NA</v>
      </c>
      <c r="O1302" s="17" t="str">
        <f>+VLOOKUP(A1302,[1]Datos!A$2:H$2884,6,FALSE)</f>
        <v>NA</v>
      </c>
      <c r="P1302" s="18" t="str">
        <f>+VLOOKUP(A1302,[1]Datos!A$2:H$2884,7,FALSE)</f>
        <v>NA</v>
      </c>
      <c r="Q1302" s="19">
        <f>+VLOOKUP(A1302,[1]Datos!A$2:H$2884,8,FALSE)</f>
        <v>0</v>
      </c>
    </row>
    <row r="1303" spans="1:19" ht="45" x14ac:dyDescent="0.25">
      <c r="A1303" s="1" t="str">
        <f t="shared" si="61"/>
        <v>2020003050133Apoy dllo estrat gestiónyriesgo cáncer</v>
      </c>
      <c r="B1303" s="5" t="s">
        <v>1913</v>
      </c>
      <c r="C1303" s="21" t="s">
        <v>1946</v>
      </c>
      <c r="D1303" s="20">
        <v>2020003050133</v>
      </c>
      <c r="E1303" s="5" t="s">
        <v>1947</v>
      </c>
      <c r="F1303" s="5" t="s">
        <v>1948</v>
      </c>
      <c r="G1303" s="5" t="s">
        <v>1956</v>
      </c>
      <c r="H1303" s="1">
        <v>85</v>
      </c>
      <c r="I1303" s="15" t="s">
        <v>71</v>
      </c>
      <c r="J1303" s="21" t="s">
        <v>27</v>
      </c>
      <c r="K1303" s="21">
        <v>12</v>
      </c>
      <c r="L1303" s="21" t="s">
        <v>28</v>
      </c>
      <c r="M1303" s="16" t="s">
        <v>71</v>
      </c>
      <c r="N1303" s="17" t="str">
        <f>+VLOOKUP(A1303,[1]Datos!A$2:H$2884,5,FALSE)</f>
        <v>NA</v>
      </c>
      <c r="O1303" s="17" t="str">
        <f>+VLOOKUP(A1303,[1]Datos!A$2:H$2884,6,FALSE)</f>
        <v>NA</v>
      </c>
      <c r="P1303" s="18" t="str">
        <f>+VLOOKUP(A1303,[1]Datos!A$2:H$2884,7,FALSE)</f>
        <v>NA</v>
      </c>
      <c r="Q1303" s="19">
        <f>+VLOOKUP(A1303,[1]Datos!A$2:H$2884,8,FALSE)</f>
        <v>0</v>
      </c>
    </row>
    <row r="1304" spans="1:19" ht="45" x14ac:dyDescent="0.25">
      <c r="A1304" s="1" t="str">
        <f t="shared" si="61"/>
        <v>2020003050133Activid fort diag neoplasias pobl femen</v>
      </c>
      <c r="B1304" s="5" t="s">
        <v>1913</v>
      </c>
      <c r="C1304" s="21" t="s">
        <v>1946</v>
      </c>
      <c r="D1304" s="20">
        <v>2020003050133</v>
      </c>
      <c r="E1304" s="5" t="s">
        <v>1947</v>
      </c>
      <c r="F1304" s="5" t="s">
        <v>1948</v>
      </c>
      <c r="G1304" s="5" t="s">
        <v>1957</v>
      </c>
      <c r="H1304" s="1">
        <v>0</v>
      </c>
      <c r="I1304" s="15" t="s">
        <v>71</v>
      </c>
      <c r="J1304" s="21" t="s">
        <v>27</v>
      </c>
      <c r="K1304" s="21">
        <v>12</v>
      </c>
      <c r="L1304" s="21" t="s">
        <v>28</v>
      </c>
      <c r="M1304" s="16" t="s">
        <v>71</v>
      </c>
      <c r="N1304" s="17" t="str">
        <f>+VLOOKUP(A1304,[1]Datos!A$2:H$2884,5,FALSE)</f>
        <v>NA</v>
      </c>
      <c r="O1304" s="17" t="str">
        <f>+VLOOKUP(A1304,[1]Datos!A$2:H$2884,6,FALSE)</f>
        <v>NA</v>
      </c>
      <c r="P1304" s="18" t="str">
        <f>+VLOOKUP(A1304,[1]Datos!A$2:H$2884,7,FALSE)</f>
        <v>NA</v>
      </c>
      <c r="Q1304" s="19">
        <f>+VLOOKUP(A1304,[1]Datos!A$2:H$2884,8,FALSE)</f>
        <v>0</v>
      </c>
    </row>
    <row r="1305" spans="1:19" ht="45" x14ac:dyDescent="0.25">
      <c r="A1305" s="1" t="str">
        <f t="shared" si="61"/>
        <v>2020003050133Fort sist informac cáncer (Regist pobl)</v>
      </c>
      <c r="B1305" s="5" t="s">
        <v>1913</v>
      </c>
      <c r="C1305" s="21" t="s">
        <v>1946</v>
      </c>
      <c r="D1305" s="20">
        <v>2020003050133</v>
      </c>
      <c r="E1305" s="5" t="s">
        <v>1947</v>
      </c>
      <c r="F1305" s="5" t="s">
        <v>1948</v>
      </c>
      <c r="G1305" s="5" t="s">
        <v>1958</v>
      </c>
      <c r="H1305" s="1">
        <v>0</v>
      </c>
      <c r="I1305" s="15" t="s">
        <v>71</v>
      </c>
      <c r="J1305" s="21" t="s">
        <v>27</v>
      </c>
      <c r="K1305" s="21">
        <v>12</v>
      </c>
      <c r="L1305" s="21" t="s">
        <v>28</v>
      </c>
      <c r="M1305" s="16" t="s">
        <v>71</v>
      </c>
      <c r="N1305" s="17" t="str">
        <f>+VLOOKUP(A1305,[1]Datos!A$2:H$2884,5,FALSE)</f>
        <v>NA</v>
      </c>
      <c r="O1305" s="17" t="str">
        <f>+VLOOKUP(A1305,[1]Datos!A$2:H$2884,6,FALSE)</f>
        <v>NA</v>
      </c>
      <c r="P1305" s="18" t="str">
        <f>+VLOOKUP(A1305,[1]Datos!A$2:H$2884,7,FALSE)</f>
        <v>NA</v>
      </c>
      <c r="Q1305" s="19">
        <f>+VLOOKUP(A1305,[1]Datos!A$2:H$2884,8,FALSE)</f>
        <v>0</v>
      </c>
    </row>
    <row r="1306" spans="1:19" ht="45" x14ac:dyDescent="0.25">
      <c r="A1306" s="1" t="str">
        <f t="shared" si="61"/>
        <v>2020003050133AyAT implement ruta cáncer mama</v>
      </c>
      <c r="B1306" s="5" t="s">
        <v>1913</v>
      </c>
      <c r="C1306" s="21" t="s">
        <v>1946</v>
      </c>
      <c r="D1306" s="20">
        <v>2020003050133</v>
      </c>
      <c r="E1306" s="5" t="s">
        <v>1947</v>
      </c>
      <c r="F1306" s="5" t="s">
        <v>1948</v>
      </c>
      <c r="G1306" s="5" t="s">
        <v>1959</v>
      </c>
      <c r="H1306" s="1">
        <v>0</v>
      </c>
      <c r="I1306" s="15" t="s">
        <v>71</v>
      </c>
      <c r="J1306" s="21" t="s">
        <v>27</v>
      </c>
      <c r="K1306" s="21">
        <v>12</v>
      </c>
      <c r="L1306" s="21" t="s">
        <v>28</v>
      </c>
      <c r="M1306" s="16" t="s">
        <v>71</v>
      </c>
      <c r="N1306" s="17" t="str">
        <f>+VLOOKUP(A1306,[1]Datos!A$2:H$2884,5,FALSE)</f>
        <v>NA</v>
      </c>
      <c r="O1306" s="17" t="str">
        <f>+VLOOKUP(A1306,[1]Datos!A$2:H$2884,6,FALSE)</f>
        <v>NA</v>
      </c>
      <c r="P1306" s="18" t="str">
        <f>+VLOOKUP(A1306,[1]Datos!A$2:H$2884,7,FALSE)</f>
        <v>NA</v>
      </c>
      <c r="Q1306" s="19">
        <f>+VLOOKUP(A1306,[1]Datos!A$2:H$2884,8,FALSE)</f>
        <v>0</v>
      </c>
    </row>
    <row r="1307" spans="1:19" ht="45" x14ac:dyDescent="0.25">
      <c r="A1307" s="1" t="str">
        <f t="shared" si="61"/>
        <v>2020003050133Asesorar implementación estrategia CERS</v>
      </c>
      <c r="B1307" s="5" t="s">
        <v>1913</v>
      </c>
      <c r="C1307" s="21" t="s">
        <v>1946</v>
      </c>
      <c r="D1307" s="20">
        <v>2020003050133</v>
      </c>
      <c r="E1307" s="5" t="s">
        <v>1947</v>
      </c>
      <c r="F1307" s="5" t="s">
        <v>1948</v>
      </c>
      <c r="G1307" s="5" t="s">
        <v>1960</v>
      </c>
      <c r="H1307" s="1">
        <v>0</v>
      </c>
      <c r="I1307" s="15" t="s">
        <v>71</v>
      </c>
      <c r="J1307" s="21" t="s">
        <v>27</v>
      </c>
      <c r="K1307" s="21">
        <v>12</v>
      </c>
      <c r="L1307" s="21" t="s">
        <v>28</v>
      </c>
      <c r="M1307" s="16" t="s">
        <v>71</v>
      </c>
      <c r="N1307" s="17" t="str">
        <f>+VLOOKUP(A1307,[1]Datos!A$2:H$2884,5,FALSE)</f>
        <v>NA</v>
      </c>
      <c r="O1307" s="17" t="str">
        <f>+VLOOKUP(A1307,[1]Datos!A$2:H$2884,6,FALSE)</f>
        <v>NA</v>
      </c>
      <c r="P1307" s="18" t="str">
        <f>+VLOOKUP(A1307,[1]Datos!A$2:H$2884,7,FALSE)</f>
        <v>NA</v>
      </c>
      <c r="Q1307" s="19">
        <f>+VLOOKUP(A1307,[1]Datos!A$2:H$2884,8,FALSE)</f>
        <v>0</v>
      </c>
    </row>
    <row r="1308" spans="1:19" ht="45" x14ac:dyDescent="0.25">
      <c r="A1308" s="1" t="str">
        <f t="shared" si="61"/>
        <v>2020003050133Salud visual</v>
      </c>
      <c r="B1308" s="1" t="s">
        <v>1913</v>
      </c>
      <c r="C1308" s="21" t="s">
        <v>1946</v>
      </c>
      <c r="D1308" s="20">
        <v>2020003050133</v>
      </c>
      <c r="E1308" s="5" t="s">
        <v>1947</v>
      </c>
      <c r="F1308" s="1" t="s">
        <v>1948</v>
      </c>
      <c r="G1308" s="16" t="s">
        <v>1961</v>
      </c>
      <c r="H1308" s="1">
        <v>1</v>
      </c>
      <c r="I1308" s="15">
        <f>+P1308/H1308</f>
        <v>1</v>
      </c>
      <c r="J1308" s="1" t="s">
        <v>27</v>
      </c>
      <c r="K1308" s="1">
        <v>12</v>
      </c>
      <c r="L1308" s="1" t="s">
        <v>28</v>
      </c>
      <c r="M1308" s="16">
        <v>1</v>
      </c>
      <c r="N1308" s="17" t="str">
        <f>+VLOOKUP(A1308,[1]Datos!A$2:H$2884,5,FALSE)</f>
        <v>01.01.2023</v>
      </c>
      <c r="O1308" s="17" t="str">
        <f>+VLOOKUP(A1308,[1]Datos!A$2:H$2884,6,FALSE)</f>
        <v>30.09.2023</v>
      </c>
      <c r="P1308" s="18">
        <f>+VLOOKUP(A1308,[1]Datos!A$2:H$2884,7,FALSE)</f>
        <v>1</v>
      </c>
      <c r="Q1308" s="19">
        <f>+VLOOKUP(A1308,[1]Datos!A$2:H$2884,8,FALSE)</f>
        <v>0</v>
      </c>
    </row>
    <row r="1309" spans="1:19" ht="45" x14ac:dyDescent="0.25">
      <c r="A1309" s="1" t="str">
        <f t="shared" si="61"/>
        <v>2020003050133Gestión del proyecto-AoAT</v>
      </c>
      <c r="B1309" s="1" t="s">
        <v>1913</v>
      </c>
      <c r="C1309" s="21" t="s">
        <v>1946</v>
      </c>
      <c r="D1309" s="20">
        <v>2020003050133</v>
      </c>
      <c r="E1309" s="5" t="s">
        <v>1947</v>
      </c>
      <c r="F1309" s="1" t="s">
        <v>1948</v>
      </c>
      <c r="G1309" s="16" t="s">
        <v>1962</v>
      </c>
      <c r="H1309" s="1">
        <v>1</v>
      </c>
      <c r="I1309" s="15">
        <f>+P1309/H1309</f>
        <v>29</v>
      </c>
      <c r="J1309" s="1" t="s">
        <v>27</v>
      </c>
      <c r="K1309" s="1">
        <v>12</v>
      </c>
      <c r="L1309" s="1" t="s">
        <v>28</v>
      </c>
      <c r="M1309" s="16">
        <v>19</v>
      </c>
      <c r="N1309" s="17" t="str">
        <f>+VLOOKUP(A1309,[1]Datos!A$2:H$2884,5,FALSE)</f>
        <v>01.01.2023</v>
      </c>
      <c r="O1309" s="17" t="str">
        <f>+VLOOKUP(A1309,[1]Datos!A$2:H$2884,6,FALSE)</f>
        <v>30.09.2023</v>
      </c>
      <c r="P1309" s="18">
        <f>+VLOOKUP(A1309,[1]Datos!A$2:H$2884,7,FALSE)</f>
        <v>29</v>
      </c>
      <c r="Q1309" s="19">
        <f>+VLOOKUP(A1309,[1]Datos!A$2:H$2884,8,FALSE)</f>
        <v>0</v>
      </c>
    </row>
    <row r="1310" spans="1:19" ht="45" x14ac:dyDescent="0.25">
      <c r="A1310" s="1" t="str">
        <f t="shared" si="61"/>
        <v>2020003050133Soporte en Actividades Compe Ley y AoAT</v>
      </c>
      <c r="B1310" s="1" t="s">
        <v>1913</v>
      </c>
      <c r="C1310" s="21" t="s">
        <v>1946</v>
      </c>
      <c r="D1310" s="20">
        <v>2020003050133</v>
      </c>
      <c r="E1310" s="5" t="s">
        <v>1947</v>
      </c>
      <c r="F1310" s="1" t="s">
        <v>1948</v>
      </c>
      <c r="G1310" s="16" t="s">
        <v>1963</v>
      </c>
      <c r="H1310" s="1">
        <v>1</v>
      </c>
      <c r="I1310" s="15">
        <f>+P1310/H1310</f>
        <v>82</v>
      </c>
      <c r="J1310" s="1" t="s">
        <v>27</v>
      </c>
      <c r="K1310" s="1">
        <v>12</v>
      </c>
      <c r="L1310" s="1" t="s">
        <v>28</v>
      </c>
      <c r="M1310" s="16">
        <v>52</v>
      </c>
      <c r="N1310" s="17" t="str">
        <f>+VLOOKUP(A1310,[1]Datos!A$2:H$2884,5,FALSE)</f>
        <v>01.01.2023</v>
      </c>
      <c r="O1310" s="17" t="str">
        <f>+VLOOKUP(A1310,[1]Datos!A$2:H$2884,6,FALSE)</f>
        <v>30.09.2023</v>
      </c>
      <c r="P1310" s="18">
        <f>+VLOOKUP(A1310,[1]Datos!A$2:H$2884,7,FALSE)</f>
        <v>82</v>
      </c>
      <c r="Q1310" s="19">
        <f>+VLOOKUP(A1310,[1]Datos!A$2:H$2884,8,FALSE)</f>
        <v>0</v>
      </c>
    </row>
    <row r="1311" spans="1:19" ht="45" x14ac:dyDescent="0.25">
      <c r="A1311" s="1" t="str">
        <f t="shared" si="61"/>
        <v>2020003050133Actividades de IEC-PIC</v>
      </c>
      <c r="B1311" s="1" t="s">
        <v>1913</v>
      </c>
      <c r="C1311" s="21" t="s">
        <v>1946</v>
      </c>
      <c r="D1311" s="20">
        <v>2020003050133</v>
      </c>
      <c r="E1311" s="5" t="s">
        <v>1947</v>
      </c>
      <c r="F1311" s="1" t="s">
        <v>1948</v>
      </c>
      <c r="G1311" s="16" t="s">
        <v>1964</v>
      </c>
      <c r="H1311" s="1">
        <v>1</v>
      </c>
      <c r="I1311" s="15">
        <f>+P1311/H1311</f>
        <v>1</v>
      </c>
      <c r="J1311" s="1" t="s">
        <v>27</v>
      </c>
      <c r="K1311" s="1">
        <v>12</v>
      </c>
      <c r="L1311" s="1" t="s">
        <v>28</v>
      </c>
      <c r="M1311" s="16">
        <v>1</v>
      </c>
      <c r="N1311" s="17" t="str">
        <f>+VLOOKUP(A1311,[1]Datos!A$2:H$2884,5,FALSE)</f>
        <v>01.01.2023</v>
      </c>
      <c r="O1311" s="17" t="str">
        <f>+VLOOKUP(A1311,[1]Datos!A$2:H$2884,6,FALSE)</f>
        <v>30.09.2023</v>
      </c>
      <c r="P1311" s="18">
        <f>+VLOOKUP(A1311,[1]Datos!A$2:H$2884,7,FALSE)</f>
        <v>1</v>
      </c>
      <c r="Q1311" s="19" t="str">
        <f>+VLOOKUP(A1311,[1]Datos!A$2:H$2884,8,FALSE)</f>
        <v>Contrato de teleantioquia</v>
      </c>
    </row>
    <row r="1312" spans="1:19" ht="45" x14ac:dyDescent="0.25">
      <c r="A1312" s="1" t="str">
        <f t="shared" si="61"/>
        <v>2020003050134Elaborar divulgar y mantener arquitec TI</v>
      </c>
      <c r="B1312" s="5" t="s">
        <v>1913</v>
      </c>
      <c r="C1312" s="21" t="s">
        <v>1965</v>
      </c>
      <c r="D1312" s="20">
        <v>2020003050134</v>
      </c>
      <c r="E1312" s="21" t="s">
        <v>1966</v>
      </c>
      <c r="F1312" s="21" t="s">
        <v>1967</v>
      </c>
      <c r="G1312" s="21" t="s">
        <v>1968</v>
      </c>
      <c r="H1312" s="1">
        <v>0</v>
      </c>
      <c r="I1312" s="15" t="s">
        <v>71</v>
      </c>
      <c r="J1312" s="21" t="s">
        <v>105</v>
      </c>
      <c r="K1312" s="21">
        <v>12</v>
      </c>
      <c r="L1312" s="21" t="s">
        <v>28</v>
      </c>
      <c r="M1312" s="16" t="s">
        <v>71</v>
      </c>
      <c r="N1312" s="17" t="str">
        <f>+VLOOKUP(A1312,[1]Datos!A$2:H$2884,5,FALSE)</f>
        <v>NA</v>
      </c>
      <c r="O1312" s="17" t="str">
        <f>+VLOOKUP(A1312,[1]Datos!A$2:H$2884,6,FALSE)</f>
        <v>NA</v>
      </c>
      <c r="P1312" s="18" t="str">
        <f>+VLOOKUP(A1312,[1]Datos!A$2:H$2884,7,FALSE)</f>
        <v>NA</v>
      </c>
      <c r="Q1312" s="19">
        <f>+VLOOKUP(A1312,[1]Datos!A$2:H$2884,8,FALSE)</f>
        <v>0</v>
      </c>
      <c r="R1312" s="36">
        <v>10069672354</v>
      </c>
      <c r="S1312" s="36">
        <v>4475254029</v>
      </c>
    </row>
    <row r="1313" spans="1:19" ht="45" x14ac:dyDescent="0.25">
      <c r="A1313" s="1" t="str">
        <f t="shared" si="61"/>
        <v>2020003050134Gestion del Proyecto-Elb,div mant Arq TI</v>
      </c>
      <c r="B1313" s="5" t="s">
        <v>1913</v>
      </c>
      <c r="C1313" s="21" t="s">
        <v>1965</v>
      </c>
      <c r="D1313" s="20">
        <v>2020003050134</v>
      </c>
      <c r="E1313" s="5" t="s">
        <v>1966</v>
      </c>
      <c r="F1313" s="5" t="s">
        <v>1967</v>
      </c>
      <c r="G1313" s="5" t="s">
        <v>1969</v>
      </c>
      <c r="H1313" s="1">
        <v>100</v>
      </c>
      <c r="I1313" s="15">
        <f>+P1313/H1313</f>
        <v>0.3</v>
      </c>
      <c r="J1313" s="21" t="s">
        <v>105</v>
      </c>
      <c r="K1313" s="21">
        <v>12</v>
      </c>
      <c r="L1313" s="21" t="s">
        <v>28</v>
      </c>
      <c r="M1313" s="16">
        <v>28</v>
      </c>
      <c r="N1313" s="17" t="str">
        <f>+VLOOKUP(A1313,[1]Datos!A$2:H$2884,5,FALSE)</f>
        <v>01.01.2023</v>
      </c>
      <c r="O1313" s="17" t="str">
        <f>+VLOOKUP(A1313,[1]Datos!A$2:H$2884,6,FALSE)</f>
        <v>30.09.2023</v>
      </c>
      <c r="P1313" s="18">
        <f>+VLOOKUP(A1313,[1]Datos!A$2:H$2884,7,FALSE)</f>
        <v>30</v>
      </c>
      <c r="Q1313" s="19">
        <f>+VLOOKUP(A1313,[1]Datos!A$2:H$2884,8,FALSE)</f>
        <v>0</v>
      </c>
    </row>
    <row r="1314" spans="1:19" ht="45" x14ac:dyDescent="0.25">
      <c r="A1314" s="1" t="str">
        <f t="shared" si="61"/>
        <v>2020003050134Implem, desple, mantener servi Informac</v>
      </c>
      <c r="B1314" s="5" t="s">
        <v>1913</v>
      </c>
      <c r="C1314" s="21" t="s">
        <v>1965</v>
      </c>
      <c r="D1314" s="20">
        <v>2020003050134</v>
      </c>
      <c r="E1314" s="5" t="s">
        <v>1966</v>
      </c>
      <c r="F1314" s="5" t="s">
        <v>1967</v>
      </c>
      <c r="G1314" s="5" t="s">
        <v>1970</v>
      </c>
      <c r="H1314" s="1">
        <v>3</v>
      </c>
      <c r="I1314" s="15">
        <f>+P1314/H1314</f>
        <v>0.33333333333333331</v>
      </c>
      <c r="J1314" s="21" t="s">
        <v>27</v>
      </c>
      <c r="K1314" s="21">
        <v>12</v>
      </c>
      <c r="L1314" s="21" t="s">
        <v>28</v>
      </c>
      <c r="M1314" s="16">
        <v>1</v>
      </c>
      <c r="N1314" s="17" t="str">
        <f>+VLOOKUP(A1314,[1]Datos!A$2:H$2884,5,FALSE)</f>
        <v>01.01.2023</v>
      </c>
      <c r="O1314" s="17" t="str">
        <f>+VLOOKUP(A1314,[1]Datos!A$2:H$2884,6,FALSE)</f>
        <v>30.09.2023</v>
      </c>
      <c r="P1314" s="18">
        <f>+VLOOKUP(A1314,[1]Datos!A$2:H$2884,7,FALSE)</f>
        <v>1</v>
      </c>
      <c r="Q1314" s="19">
        <f>+VLOOKUP(A1314,[1]Datos!A$2:H$2884,8,FALSE)</f>
        <v>0</v>
      </c>
    </row>
    <row r="1315" spans="1:19" ht="45" x14ac:dyDescent="0.25">
      <c r="A1315" s="1" t="str">
        <f t="shared" si="61"/>
        <v>2020003050134Def. estandares, proced, bodega datos.</v>
      </c>
      <c r="B1315" s="5" t="s">
        <v>1913</v>
      </c>
      <c r="C1315" s="21" t="s">
        <v>1965</v>
      </c>
      <c r="D1315" s="20">
        <v>2020003050134</v>
      </c>
      <c r="E1315" s="5" t="s">
        <v>1966</v>
      </c>
      <c r="F1315" s="5" t="s">
        <v>1967</v>
      </c>
      <c r="G1315" s="5" t="s">
        <v>1971</v>
      </c>
      <c r="H1315" s="1">
        <v>3</v>
      </c>
      <c r="I1315" s="15" t="s">
        <v>71</v>
      </c>
      <c r="J1315" s="21" t="s">
        <v>105</v>
      </c>
      <c r="K1315" s="21">
        <v>12</v>
      </c>
      <c r="L1315" s="21" t="s">
        <v>28</v>
      </c>
      <c r="M1315" s="16" t="s">
        <v>71</v>
      </c>
      <c r="N1315" s="17" t="str">
        <f>+VLOOKUP(A1315,[1]Datos!A$2:H$2884,5,FALSE)</f>
        <v>NA</v>
      </c>
      <c r="O1315" s="17" t="str">
        <f>+VLOOKUP(A1315,[1]Datos!A$2:H$2884,6,FALSE)</f>
        <v>NA</v>
      </c>
      <c r="P1315" s="18" t="str">
        <f>+VLOOKUP(A1315,[1]Datos!A$2:H$2884,7,FALSE)</f>
        <v>NA</v>
      </c>
      <c r="Q1315" s="19">
        <f>+VLOOKUP(A1315,[1]Datos!A$2:H$2884,8,FALSE)</f>
        <v>0</v>
      </c>
    </row>
    <row r="1316" spans="1:19" ht="45" x14ac:dyDescent="0.25">
      <c r="A1316" s="1" t="str">
        <f t="shared" si="61"/>
        <v>2020003050134Gestionar uso y apropiación tecnología</v>
      </c>
      <c r="B1316" s="5" t="s">
        <v>1913</v>
      </c>
      <c r="C1316" s="21" t="s">
        <v>1965</v>
      </c>
      <c r="D1316" s="20">
        <v>2020003050134</v>
      </c>
      <c r="E1316" s="5" t="s">
        <v>1966</v>
      </c>
      <c r="F1316" s="5" t="s">
        <v>1967</v>
      </c>
      <c r="G1316" s="5" t="s">
        <v>1972</v>
      </c>
      <c r="H1316" s="1">
        <v>20</v>
      </c>
      <c r="I1316" s="15">
        <f t="shared" ref="I1316:I1322" si="63">+P1316/H1316</f>
        <v>0.875</v>
      </c>
      <c r="J1316" s="21" t="s">
        <v>105</v>
      </c>
      <c r="K1316" s="21">
        <v>12</v>
      </c>
      <c r="L1316" s="21" t="s">
        <v>28</v>
      </c>
      <c r="M1316" s="16">
        <v>11.7</v>
      </c>
      <c r="N1316" s="17" t="str">
        <f>+VLOOKUP(A1316,[1]Datos!A$2:H$2884,5,FALSE)</f>
        <v>01.01.2023</v>
      </c>
      <c r="O1316" s="17" t="str">
        <f>+VLOOKUP(A1316,[1]Datos!A$2:H$2884,6,FALSE)</f>
        <v>30.09.2023</v>
      </c>
      <c r="P1316" s="18">
        <f>+VLOOKUP(A1316,[1]Datos!A$2:H$2884,7,FALSE)</f>
        <v>17.5</v>
      </c>
      <c r="Q1316" s="19">
        <f>+VLOOKUP(A1316,[1]Datos!A$2:H$2884,8,FALSE)</f>
        <v>0</v>
      </c>
    </row>
    <row r="1317" spans="1:19" ht="45" x14ac:dyDescent="0.25">
      <c r="A1317" s="1" t="str">
        <f t="shared" si="61"/>
        <v>2020003050134Actualizar y mantener la infraestructura</v>
      </c>
      <c r="B1317" s="5" t="s">
        <v>1913</v>
      </c>
      <c r="C1317" s="21" t="s">
        <v>1965</v>
      </c>
      <c r="D1317" s="20">
        <v>2020003050134</v>
      </c>
      <c r="E1317" s="5" t="s">
        <v>1966</v>
      </c>
      <c r="F1317" s="5" t="s">
        <v>1967</v>
      </c>
      <c r="G1317" s="5" t="s">
        <v>1973</v>
      </c>
      <c r="H1317" s="1">
        <v>90</v>
      </c>
      <c r="I1317" s="15">
        <f t="shared" si="63"/>
        <v>0.44444444444444442</v>
      </c>
      <c r="J1317" s="21" t="s">
        <v>105</v>
      </c>
      <c r="K1317" s="21">
        <v>12</v>
      </c>
      <c r="L1317" s="21" t="s">
        <v>28</v>
      </c>
      <c r="M1317" s="16">
        <v>10</v>
      </c>
      <c r="N1317" s="17" t="str">
        <f>+VLOOKUP(A1317,[1]Datos!A$2:H$2884,5,FALSE)</f>
        <v>01.01.2023</v>
      </c>
      <c r="O1317" s="17" t="str">
        <f>+VLOOKUP(A1317,[1]Datos!A$2:H$2884,6,FALSE)</f>
        <v>30.09.2023</v>
      </c>
      <c r="P1317" s="18">
        <f>+VLOOKUP(A1317,[1]Datos!A$2:H$2884,7,FALSE)</f>
        <v>40</v>
      </c>
      <c r="Q1317" s="19">
        <f>+VLOOKUP(A1317,[1]Datos!A$2:H$2884,8,FALSE)</f>
        <v>0</v>
      </c>
    </row>
    <row r="1318" spans="1:19" ht="45" x14ac:dyDescent="0.25">
      <c r="A1318" s="1" t="str">
        <f t="shared" si="61"/>
        <v>2020003050134Desarrollar y Mantener software</v>
      </c>
      <c r="B1318" s="5" t="s">
        <v>1913</v>
      </c>
      <c r="C1318" s="21" t="s">
        <v>1965</v>
      </c>
      <c r="D1318" s="20">
        <v>2020003050134</v>
      </c>
      <c r="E1318" s="5" t="s">
        <v>1966</v>
      </c>
      <c r="F1318" s="5" t="s">
        <v>1967</v>
      </c>
      <c r="G1318" s="5" t="s">
        <v>1974</v>
      </c>
      <c r="H1318" s="1">
        <v>15</v>
      </c>
      <c r="I1318" s="15">
        <f t="shared" si="63"/>
        <v>0.76666666666666672</v>
      </c>
      <c r="J1318" s="21" t="s">
        <v>105</v>
      </c>
      <c r="K1318" s="21">
        <v>12</v>
      </c>
      <c r="L1318" s="21" t="s">
        <v>28</v>
      </c>
      <c r="M1318" s="16">
        <v>9.8000000000000007</v>
      </c>
      <c r="N1318" s="17" t="str">
        <f>+VLOOKUP(A1318,[1]Datos!A$2:H$2884,5,FALSE)</f>
        <v>01.01.2023</v>
      </c>
      <c r="O1318" s="17" t="str">
        <f>+VLOOKUP(A1318,[1]Datos!A$2:H$2884,6,FALSE)</f>
        <v>30.09.2023</v>
      </c>
      <c r="P1318" s="18">
        <f>+VLOOKUP(A1318,[1]Datos!A$2:H$2884,7,FALSE)</f>
        <v>11.5</v>
      </c>
      <c r="Q1318" s="19">
        <f>+VLOOKUP(A1318,[1]Datos!A$2:H$2884,8,FALSE)</f>
        <v>0</v>
      </c>
    </row>
    <row r="1319" spans="1:19" ht="45" x14ac:dyDescent="0.25">
      <c r="A1319" s="1" t="str">
        <f t="shared" si="61"/>
        <v>2020003050135Apoyo a la Gestión del proyecto</v>
      </c>
      <c r="B1319" s="5" t="s">
        <v>1913</v>
      </c>
      <c r="C1319" s="21" t="s">
        <v>1923</v>
      </c>
      <c r="D1319" s="20">
        <v>2020003050135</v>
      </c>
      <c r="E1319" s="5" t="s">
        <v>1975</v>
      </c>
      <c r="F1319" s="5" t="s">
        <v>1976</v>
      </c>
      <c r="G1319" s="5" t="s">
        <v>1977</v>
      </c>
      <c r="H1319" s="1">
        <v>70</v>
      </c>
      <c r="I1319" s="15">
        <f t="shared" si="63"/>
        <v>0.8571428571428571</v>
      </c>
      <c r="J1319" s="21" t="s">
        <v>27</v>
      </c>
      <c r="K1319" s="21">
        <v>12</v>
      </c>
      <c r="L1319" s="21" t="s">
        <v>28</v>
      </c>
      <c r="M1319" s="16">
        <v>40</v>
      </c>
      <c r="N1319" s="17" t="str">
        <f>+VLOOKUP(A1319,[1]Datos!A$2:H$2884,5,FALSE)</f>
        <v>01.01.2023</v>
      </c>
      <c r="O1319" s="17" t="str">
        <f>+VLOOKUP(A1319,[1]Datos!A$2:H$2884,6,FALSE)</f>
        <v>30.09.2023</v>
      </c>
      <c r="P1319" s="18">
        <f>+VLOOKUP(A1319,[1]Datos!A$2:H$2884,7,FALSE)</f>
        <v>60</v>
      </c>
      <c r="Q1319" s="19">
        <f>+VLOOKUP(A1319,[1]Datos!A$2:H$2884,8,FALSE)</f>
        <v>0</v>
      </c>
      <c r="R1319" s="36">
        <v>5412650708</v>
      </c>
      <c r="S1319" s="36">
        <v>1780243499</v>
      </c>
    </row>
    <row r="1320" spans="1:19" ht="45" x14ac:dyDescent="0.25">
      <c r="A1320" s="1" t="str">
        <f t="shared" si="61"/>
        <v>2020003050135Gestión del proyecto</v>
      </c>
      <c r="B1320" s="5" t="s">
        <v>1913</v>
      </c>
      <c r="C1320" s="21" t="s">
        <v>1923</v>
      </c>
      <c r="D1320" s="20">
        <v>2020003050135</v>
      </c>
      <c r="E1320" s="5" t="s">
        <v>1975</v>
      </c>
      <c r="F1320" s="5" t="s">
        <v>1976</v>
      </c>
      <c r="G1320" s="5" t="s">
        <v>347</v>
      </c>
      <c r="H1320" s="1">
        <v>12</v>
      </c>
      <c r="I1320" s="15">
        <f t="shared" si="63"/>
        <v>0.75</v>
      </c>
      <c r="J1320" s="21" t="s">
        <v>27</v>
      </c>
      <c r="K1320" s="21">
        <v>12</v>
      </c>
      <c r="L1320" s="21" t="s">
        <v>28</v>
      </c>
      <c r="M1320" s="16">
        <v>6</v>
      </c>
      <c r="N1320" s="17" t="str">
        <f>+VLOOKUP(A1320,[1]Datos!A$2:H$2884,5,FALSE)</f>
        <v>01.01.2023</v>
      </c>
      <c r="O1320" s="17" t="str">
        <f>+VLOOKUP(A1320,[1]Datos!A$2:H$2884,6,FALSE)</f>
        <v>30.09.2023</v>
      </c>
      <c r="P1320" s="18">
        <f>+VLOOKUP(A1320,[1]Datos!A$2:H$2884,7,FALSE)</f>
        <v>9</v>
      </c>
      <c r="Q1320" s="19">
        <f>+VLOOKUP(A1320,[1]Datos!A$2:H$2884,8,FALSE)</f>
        <v>0</v>
      </c>
    </row>
    <row r="1321" spans="1:19" ht="45" x14ac:dyDescent="0.25">
      <c r="A1321" s="1" t="str">
        <f t="shared" si="61"/>
        <v>2020003050135IEC salud sexual y reproductiva.</v>
      </c>
      <c r="B1321" s="5" t="s">
        <v>1913</v>
      </c>
      <c r="C1321" s="21" t="s">
        <v>1923</v>
      </c>
      <c r="D1321" s="20">
        <v>2020003050135</v>
      </c>
      <c r="E1321" s="5" t="s">
        <v>1975</v>
      </c>
      <c r="F1321" s="5" t="s">
        <v>1976</v>
      </c>
      <c r="G1321" s="5" t="s">
        <v>1978</v>
      </c>
      <c r="H1321" s="1">
        <v>3</v>
      </c>
      <c r="I1321" s="15">
        <f t="shared" si="63"/>
        <v>0.33333333333333331</v>
      </c>
      <c r="J1321" s="21" t="s">
        <v>27</v>
      </c>
      <c r="K1321" s="21">
        <v>12</v>
      </c>
      <c r="L1321" s="21" t="s">
        <v>28</v>
      </c>
      <c r="M1321" s="16">
        <v>0</v>
      </c>
      <c r="N1321" s="17" t="str">
        <f>+VLOOKUP(A1321,[1]Datos!A$2:H$2884,5,FALSE)</f>
        <v>01.01.2023</v>
      </c>
      <c r="O1321" s="17" t="str">
        <f>+VLOOKUP(A1321,[1]Datos!A$2:H$2884,6,FALSE)</f>
        <v>30.09.2023</v>
      </c>
      <c r="P1321" s="18">
        <f>+VLOOKUP(A1321,[1]Datos!A$2:H$2884,7,FALSE)</f>
        <v>1</v>
      </c>
      <c r="Q1321" s="19">
        <f>+VLOOKUP(A1321,[1]Datos!A$2:H$2884,8,FALSE)</f>
        <v>0</v>
      </c>
    </row>
    <row r="1322" spans="1:19" ht="45" x14ac:dyDescent="0.25">
      <c r="A1322" s="1" t="str">
        <f t="shared" si="61"/>
        <v>2020003050135AT y epid servicios amigables</v>
      </c>
      <c r="B1322" s="5" t="s">
        <v>1913</v>
      </c>
      <c r="C1322" s="21" t="s">
        <v>1923</v>
      </c>
      <c r="D1322" s="20">
        <v>2020003050135</v>
      </c>
      <c r="E1322" s="5" t="s">
        <v>1975</v>
      </c>
      <c r="F1322" s="5" t="s">
        <v>1976</v>
      </c>
      <c r="G1322" s="5" t="s">
        <v>1979</v>
      </c>
      <c r="H1322" s="1">
        <v>50</v>
      </c>
      <c r="I1322" s="15">
        <f t="shared" si="63"/>
        <v>0.5</v>
      </c>
      <c r="J1322" s="21" t="s">
        <v>27</v>
      </c>
      <c r="K1322" s="21">
        <v>12</v>
      </c>
      <c r="L1322" s="21" t="s">
        <v>28</v>
      </c>
      <c r="M1322" s="16">
        <v>10</v>
      </c>
      <c r="N1322" s="17" t="str">
        <f>+VLOOKUP(A1322,[1]Datos!A$2:H$2884,5,FALSE)</f>
        <v>01.01.2023</v>
      </c>
      <c r="O1322" s="17" t="str">
        <f>+VLOOKUP(A1322,[1]Datos!A$2:H$2884,6,FALSE)</f>
        <v>30.09.2023</v>
      </c>
      <c r="P1322" s="18">
        <f>+VLOOKUP(A1322,[1]Datos!A$2:H$2884,7,FALSE)</f>
        <v>25</v>
      </c>
      <c r="Q1322" s="19">
        <f>+VLOOKUP(A1322,[1]Datos!A$2:H$2884,8,FALSE)</f>
        <v>0</v>
      </c>
    </row>
    <row r="1323" spans="1:19" ht="45" x14ac:dyDescent="0.25">
      <c r="A1323" s="1" t="str">
        <f t="shared" si="61"/>
        <v>2020003050135IEC Infección Transmisión Sexual</v>
      </c>
      <c r="B1323" s="5" t="s">
        <v>1913</v>
      </c>
      <c r="C1323" s="21" t="s">
        <v>1923</v>
      </c>
      <c r="D1323" s="20">
        <v>2020003050135</v>
      </c>
      <c r="E1323" s="5" t="s">
        <v>1975</v>
      </c>
      <c r="F1323" s="5" t="s">
        <v>1976</v>
      </c>
      <c r="G1323" s="5" t="s">
        <v>1980</v>
      </c>
      <c r="H1323" s="1">
        <v>0</v>
      </c>
      <c r="I1323" s="15" t="s">
        <v>71</v>
      </c>
      <c r="J1323" s="21" t="s">
        <v>27</v>
      </c>
      <c r="K1323" s="21">
        <v>12</v>
      </c>
      <c r="L1323" s="21" t="s">
        <v>28</v>
      </c>
      <c r="M1323" s="16" t="s">
        <v>71</v>
      </c>
      <c r="N1323" s="17" t="str">
        <f>+VLOOKUP(A1323,[1]Datos!A$2:H$2884,5,FALSE)</f>
        <v>NA</v>
      </c>
      <c r="O1323" s="17" t="str">
        <f>+VLOOKUP(A1323,[1]Datos!A$2:H$2884,6,FALSE)</f>
        <v>NA</v>
      </c>
      <c r="P1323" s="18" t="str">
        <f>+VLOOKUP(A1323,[1]Datos!A$2:H$2884,7,FALSE)</f>
        <v>NA</v>
      </c>
      <c r="Q1323" s="19">
        <f>+VLOOKUP(A1323,[1]Datos!A$2:H$2884,8,FALSE)</f>
        <v>0</v>
      </c>
    </row>
    <row r="1324" spans="1:19" ht="45" x14ac:dyDescent="0.25">
      <c r="A1324" s="1" t="str">
        <f t="shared" si="61"/>
        <v>2020003050135AT y epid Infección Transmisión Sexual</v>
      </c>
      <c r="B1324" s="5" t="s">
        <v>1913</v>
      </c>
      <c r="C1324" s="21" t="s">
        <v>1923</v>
      </c>
      <c r="D1324" s="20">
        <v>2020003050135</v>
      </c>
      <c r="E1324" s="5" t="s">
        <v>1975</v>
      </c>
      <c r="F1324" s="5" t="s">
        <v>1976</v>
      </c>
      <c r="G1324" s="5" t="s">
        <v>1981</v>
      </c>
      <c r="H1324" s="1">
        <v>50</v>
      </c>
      <c r="I1324" s="15">
        <f>+P1324/H1324</f>
        <v>0.5</v>
      </c>
      <c r="J1324" s="21" t="s">
        <v>27</v>
      </c>
      <c r="K1324" s="21">
        <v>12</v>
      </c>
      <c r="L1324" s="21" t="s">
        <v>28</v>
      </c>
      <c r="M1324" s="16">
        <v>10</v>
      </c>
      <c r="N1324" s="17" t="str">
        <f>+VLOOKUP(A1324,[1]Datos!A$2:H$2884,5,FALSE)</f>
        <v>01.01.2023</v>
      </c>
      <c r="O1324" s="17" t="str">
        <f>+VLOOKUP(A1324,[1]Datos!A$2:H$2884,6,FALSE)</f>
        <v>30.09.2023</v>
      </c>
      <c r="P1324" s="18">
        <f>+VLOOKUP(A1324,[1]Datos!A$2:H$2884,7,FALSE)</f>
        <v>25</v>
      </c>
      <c r="Q1324" s="19">
        <f>+VLOOKUP(A1324,[1]Datos!A$2:H$2884,8,FALSE)</f>
        <v>0</v>
      </c>
    </row>
    <row r="1325" spans="1:19" ht="45" x14ac:dyDescent="0.25">
      <c r="A1325" s="1" t="str">
        <f t="shared" si="61"/>
        <v>2020003050135IEC maternidad segura</v>
      </c>
      <c r="B1325" s="5" t="s">
        <v>1913</v>
      </c>
      <c r="C1325" s="21" t="s">
        <v>1923</v>
      </c>
      <c r="D1325" s="20">
        <v>2020003050135</v>
      </c>
      <c r="E1325" s="5" t="s">
        <v>1975</v>
      </c>
      <c r="F1325" s="5" t="s">
        <v>1976</v>
      </c>
      <c r="G1325" s="5" t="s">
        <v>1982</v>
      </c>
      <c r="H1325" s="1">
        <v>0</v>
      </c>
      <c r="I1325" s="15" t="s">
        <v>71</v>
      </c>
      <c r="J1325" s="21" t="s">
        <v>27</v>
      </c>
      <c r="K1325" s="21">
        <v>12</v>
      </c>
      <c r="L1325" s="21" t="s">
        <v>28</v>
      </c>
      <c r="M1325" s="16" t="s">
        <v>71</v>
      </c>
      <c r="N1325" s="17" t="str">
        <f>+VLOOKUP(A1325,[1]Datos!A$2:H$2884,5,FALSE)</f>
        <v>NA</v>
      </c>
      <c r="O1325" s="17" t="str">
        <f>+VLOOKUP(A1325,[1]Datos!A$2:H$2884,6,FALSE)</f>
        <v>NA</v>
      </c>
      <c r="P1325" s="18" t="str">
        <f>+VLOOKUP(A1325,[1]Datos!A$2:H$2884,7,FALSE)</f>
        <v>NA</v>
      </c>
      <c r="Q1325" s="19">
        <f>+VLOOKUP(A1325,[1]Datos!A$2:H$2884,8,FALSE)</f>
        <v>0</v>
      </c>
    </row>
    <row r="1326" spans="1:19" ht="45" x14ac:dyDescent="0.25">
      <c r="A1326" s="1" t="str">
        <f t="shared" si="61"/>
        <v>2020003050135AT y epid maternidad segura</v>
      </c>
      <c r="B1326" s="5" t="s">
        <v>1913</v>
      </c>
      <c r="C1326" s="21" t="s">
        <v>1923</v>
      </c>
      <c r="D1326" s="20">
        <v>2020003050135</v>
      </c>
      <c r="E1326" s="5" t="s">
        <v>1975</v>
      </c>
      <c r="F1326" s="5" t="s">
        <v>1976</v>
      </c>
      <c r="G1326" s="5" t="s">
        <v>1983</v>
      </c>
      <c r="H1326" s="1">
        <v>100</v>
      </c>
      <c r="I1326" s="15">
        <f>+P1326/H1326</f>
        <v>0.35</v>
      </c>
      <c r="J1326" s="21" t="s">
        <v>27</v>
      </c>
      <c r="K1326" s="21">
        <v>12</v>
      </c>
      <c r="L1326" s="21" t="s">
        <v>28</v>
      </c>
      <c r="M1326" s="16">
        <v>15</v>
      </c>
      <c r="N1326" s="17" t="str">
        <f>+VLOOKUP(A1326,[1]Datos!A$2:H$2884,5,FALSE)</f>
        <v>01.01.2023</v>
      </c>
      <c r="O1326" s="17" t="str">
        <f>+VLOOKUP(A1326,[1]Datos!A$2:H$2884,6,FALSE)</f>
        <v>30.09.2023</v>
      </c>
      <c r="P1326" s="18">
        <f>+VLOOKUP(A1326,[1]Datos!A$2:H$2884,7,FALSE)</f>
        <v>35</v>
      </c>
      <c r="Q1326" s="19">
        <f>+VLOOKUP(A1326,[1]Datos!A$2:H$2884,8,FALSE)</f>
        <v>0</v>
      </c>
    </row>
    <row r="1327" spans="1:19" ht="45" x14ac:dyDescent="0.25">
      <c r="A1327" s="1" t="str">
        <f t="shared" si="61"/>
        <v>2020003050136Informacion y comunicacion</v>
      </c>
      <c r="B1327" s="5" t="s">
        <v>1913</v>
      </c>
      <c r="C1327" s="21" t="s">
        <v>341</v>
      </c>
      <c r="D1327" s="20">
        <v>2020003050136</v>
      </c>
      <c r="E1327" s="21" t="s">
        <v>1984</v>
      </c>
      <c r="F1327" s="21" t="s">
        <v>1985</v>
      </c>
      <c r="G1327" s="21" t="s">
        <v>1986</v>
      </c>
      <c r="H1327" s="1">
        <v>4</v>
      </c>
      <c r="I1327" s="15">
        <f>+P1327/H1327</f>
        <v>0.5</v>
      </c>
      <c r="J1327" s="21" t="s">
        <v>27</v>
      </c>
      <c r="K1327" s="21">
        <v>12</v>
      </c>
      <c r="L1327" s="21" t="s">
        <v>28</v>
      </c>
      <c r="M1327" s="16">
        <v>1</v>
      </c>
      <c r="N1327" s="17" t="str">
        <f>+VLOOKUP(A1327,[1]Datos!A$2:H$2884,5,FALSE)</f>
        <v>01.01.2023</v>
      </c>
      <c r="O1327" s="17" t="str">
        <f>+VLOOKUP(A1327,[1]Datos!A$2:H$2884,6,FALSE)</f>
        <v>30.09.2023</v>
      </c>
      <c r="P1327" s="18">
        <f>+VLOOKUP(A1327,[1]Datos!A$2:H$2884,7,FALSE)</f>
        <v>2</v>
      </c>
      <c r="Q1327" s="19">
        <f>+VLOOKUP(A1327,[1]Datos!A$2:H$2884,8,FALSE)</f>
        <v>0</v>
      </c>
      <c r="R1327" s="36">
        <v>8651484861</v>
      </c>
      <c r="S1327" s="36">
        <v>4734506008</v>
      </c>
    </row>
    <row r="1328" spans="1:19" ht="45" x14ac:dyDescent="0.25">
      <c r="A1328" s="1" t="str">
        <f t="shared" si="61"/>
        <v>2020003050136Soprt actividades por competencia de Ley</v>
      </c>
      <c r="B1328" s="5" t="s">
        <v>1913</v>
      </c>
      <c r="C1328" s="21" t="s">
        <v>341</v>
      </c>
      <c r="D1328" s="20">
        <v>2020003050136</v>
      </c>
      <c r="E1328" s="5" t="s">
        <v>1984</v>
      </c>
      <c r="F1328" s="5" t="s">
        <v>1985</v>
      </c>
      <c r="G1328" s="5" t="s">
        <v>1987</v>
      </c>
      <c r="H1328" s="1">
        <v>125</v>
      </c>
      <c r="I1328" s="15">
        <f>+P1328/H1328</f>
        <v>0.72</v>
      </c>
      <c r="J1328" s="21" t="s">
        <v>27</v>
      </c>
      <c r="K1328" s="21">
        <v>12</v>
      </c>
      <c r="L1328" s="21" t="s">
        <v>28</v>
      </c>
      <c r="M1328" s="16">
        <v>60</v>
      </c>
      <c r="N1328" s="17" t="str">
        <f>+VLOOKUP(A1328,[1]Datos!A$2:H$2884,5,FALSE)</f>
        <v>01.01.2023</v>
      </c>
      <c r="O1328" s="17" t="str">
        <f>+VLOOKUP(A1328,[1]Datos!A$2:H$2884,6,FALSE)</f>
        <v>30.09.2023</v>
      </c>
      <c r="P1328" s="18">
        <f>+VLOOKUP(A1328,[1]Datos!A$2:H$2884,7,FALSE)</f>
        <v>90</v>
      </c>
      <c r="Q1328" s="19">
        <f>+VLOOKUP(A1328,[1]Datos!A$2:H$2884,8,FALSE)</f>
        <v>0</v>
      </c>
    </row>
    <row r="1329" spans="1:19" ht="45" x14ac:dyDescent="0.25">
      <c r="A1329" s="1" t="str">
        <f t="shared" si="61"/>
        <v>2020003050136Gestión del proyecto</v>
      </c>
      <c r="B1329" s="5" t="s">
        <v>1913</v>
      </c>
      <c r="C1329" s="21" t="s">
        <v>341</v>
      </c>
      <c r="D1329" s="20">
        <v>2020003050136</v>
      </c>
      <c r="E1329" s="5" t="s">
        <v>1984</v>
      </c>
      <c r="F1329" s="5" t="s">
        <v>1985</v>
      </c>
      <c r="G1329" s="5" t="s">
        <v>347</v>
      </c>
      <c r="H1329" s="1">
        <v>125</v>
      </c>
      <c r="I1329" s="15">
        <f>+P1329/H1329</f>
        <v>0.72</v>
      </c>
      <c r="J1329" s="21" t="s">
        <v>27</v>
      </c>
      <c r="K1329" s="21">
        <v>12</v>
      </c>
      <c r="L1329" s="21" t="s">
        <v>28</v>
      </c>
      <c r="M1329" s="16">
        <v>60</v>
      </c>
      <c r="N1329" s="17" t="str">
        <f>+VLOOKUP(A1329,[1]Datos!A$2:H$2884,5,FALSE)</f>
        <v>01.01.2023</v>
      </c>
      <c r="O1329" s="17" t="str">
        <f>+VLOOKUP(A1329,[1]Datos!A$2:H$2884,6,FALSE)</f>
        <v>30.09.2023</v>
      </c>
      <c r="P1329" s="18">
        <f>+VLOOKUP(A1329,[1]Datos!A$2:H$2884,7,FALSE)</f>
        <v>90</v>
      </c>
      <c r="Q1329" s="19">
        <f>+VLOOKUP(A1329,[1]Datos!A$2:H$2884,8,FALSE)</f>
        <v>0</v>
      </c>
    </row>
    <row r="1330" spans="1:19" ht="45" x14ac:dyDescent="0.25">
      <c r="A1330" s="1" t="str">
        <f t="shared" si="61"/>
        <v>2020003050136Atención psicos victim conflicto armado</v>
      </c>
      <c r="B1330" s="5" t="s">
        <v>1913</v>
      </c>
      <c r="C1330" s="21" t="s">
        <v>341</v>
      </c>
      <c r="D1330" s="20">
        <v>2020003050136</v>
      </c>
      <c r="E1330" s="5" t="s">
        <v>1984</v>
      </c>
      <c r="F1330" s="5" t="s">
        <v>1985</v>
      </c>
      <c r="G1330" s="5" t="s">
        <v>1988</v>
      </c>
      <c r="H1330" s="1">
        <v>2600</v>
      </c>
      <c r="I1330" s="15">
        <f>+P1330/H1330</f>
        <v>5.7280769230769231</v>
      </c>
      <c r="J1330" s="21" t="s">
        <v>27</v>
      </c>
      <c r="K1330" s="21">
        <v>12</v>
      </c>
      <c r="L1330" s="21" t="s">
        <v>28</v>
      </c>
      <c r="M1330" s="16">
        <v>14893</v>
      </c>
      <c r="N1330" s="17" t="str">
        <f>+VLOOKUP(A1330,[1]Datos!A$2:H$2884,5,FALSE)</f>
        <v>01.01.2023</v>
      </c>
      <c r="O1330" s="17" t="str">
        <f>+VLOOKUP(A1330,[1]Datos!A$2:H$2884,6,FALSE)</f>
        <v>30.09.2023</v>
      </c>
      <c r="P1330" s="18">
        <f>+VLOOKUP(A1330,[1]Datos!A$2:H$2884,7,FALSE)</f>
        <v>14893</v>
      </c>
      <c r="Q1330" s="19">
        <f>+VLOOKUP(A1330,[1]Datos!A$2:H$2884,8,FALSE)</f>
        <v>0</v>
      </c>
    </row>
    <row r="1331" spans="1:19" ht="45" x14ac:dyDescent="0.25">
      <c r="A1331" s="1" t="str">
        <f t="shared" si="61"/>
        <v>2020003050136AoAT protoc atenc integ enfoq dif víctim</v>
      </c>
      <c r="B1331" s="5" t="s">
        <v>1913</v>
      </c>
      <c r="C1331" s="21" t="s">
        <v>341</v>
      </c>
      <c r="D1331" s="20">
        <v>2020003050136</v>
      </c>
      <c r="E1331" s="5" t="s">
        <v>1984</v>
      </c>
      <c r="F1331" s="5" t="s">
        <v>1985</v>
      </c>
      <c r="G1331" s="5" t="s">
        <v>1989</v>
      </c>
      <c r="H1331" s="1">
        <v>0</v>
      </c>
      <c r="I1331" s="15" t="s">
        <v>71</v>
      </c>
      <c r="J1331" s="21" t="s">
        <v>44</v>
      </c>
      <c r="K1331" s="21">
        <v>12</v>
      </c>
      <c r="L1331" s="21" t="s">
        <v>28</v>
      </c>
      <c r="M1331" s="16" t="s">
        <v>71</v>
      </c>
      <c r="N1331" s="17" t="str">
        <f>+VLOOKUP(A1331,[1]Datos!A$2:H$2884,5,FALSE)</f>
        <v>NA</v>
      </c>
      <c r="O1331" s="17" t="str">
        <f>+VLOOKUP(A1331,[1]Datos!A$2:H$2884,6,FALSE)</f>
        <v>NA</v>
      </c>
      <c r="P1331" s="18" t="str">
        <f>+VLOOKUP(A1331,[1]Datos!A$2:H$2884,7,FALSE)</f>
        <v>NA</v>
      </c>
      <c r="Q1331" s="19">
        <f>+VLOOKUP(A1331,[1]Datos!A$2:H$2884,8,FALSE)</f>
        <v>0</v>
      </c>
    </row>
    <row r="1332" spans="1:19" ht="45" x14ac:dyDescent="0.25">
      <c r="A1332" s="1" t="str">
        <f t="shared" si="61"/>
        <v>2020003050136AoAT Involucramiento Parental</v>
      </c>
      <c r="B1332" s="5" t="s">
        <v>1913</v>
      </c>
      <c r="C1332" s="21" t="s">
        <v>341</v>
      </c>
      <c r="D1332" s="20">
        <v>2020003050136</v>
      </c>
      <c r="E1332" s="5" t="s">
        <v>1984</v>
      </c>
      <c r="F1332" s="5" t="s">
        <v>1985</v>
      </c>
      <c r="G1332" s="5" t="s">
        <v>1990</v>
      </c>
      <c r="H1332" s="1">
        <v>125</v>
      </c>
      <c r="I1332" s="15">
        <f>+P1332/H1332</f>
        <v>0.72</v>
      </c>
      <c r="J1332" s="21" t="s">
        <v>27</v>
      </c>
      <c r="K1332" s="21">
        <v>12</v>
      </c>
      <c r="L1332" s="21" t="s">
        <v>28</v>
      </c>
      <c r="M1332" s="16">
        <v>60</v>
      </c>
      <c r="N1332" s="17" t="str">
        <f>+VLOOKUP(A1332,[1]Datos!A$2:H$2884,5,FALSE)</f>
        <v>01.01.2023</v>
      </c>
      <c r="O1332" s="17" t="str">
        <f>+VLOOKUP(A1332,[1]Datos!A$2:H$2884,6,FALSE)</f>
        <v>30.09.2023</v>
      </c>
      <c r="P1332" s="18">
        <f>+VLOOKUP(A1332,[1]Datos!A$2:H$2884,7,FALSE)</f>
        <v>90</v>
      </c>
      <c r="Q1332" s="19">
        <f>+VLOOKUP(A1332,[1]Datos!A$2:H$2884,8,FALSE)</f>
        <v>0</v>
      </c>
    </row>
    <row r="1333" spans="1:19" ht="45" x14ac:dyDescent="0.25">
      <c r="A1333" s="1" t="str">
        <f t="shared" si="61"/>
        <v>2020003050136AoAT Resiliencia</v>
      </c>
      <c r="B1333" s="5" t="s">
        <v>1913</v>
      </c>
      <c r="C1333" s="21" t="s">
        <v>341</v>
      </c>
      <c r="D1333" s="20">
        <v>2020003050136</v>
      </c>
      <c r="E1333" s="5" t="s">
        <v>1984</v>
      </c>
      <c r="F1333" s="5" t="s">
        <v>1985</v>
      </c>
      <c r="G1333" s="5" t="s">
        <v>1991</v>
      </c>
      <c r="H1333" s="1">
        <v>125</v>
      </c>
      <c r="I1333" s="15">
        <f>+P1333/H1333</f>
        <v>0.72</v>
      </c>
      <c r="J1333" s="21" t="s">
        <v>27</v>
      </c>
      <c r="K1333" s="21">
        <v>12</v>
      </c>
      <c r="L1333" s="21" t="s">
        <v>28</v>
      </c>
      <c r="M1333" s="16">
        <v>60</v>
      </c>
      <c r="N1333" s="17" t="str">
        <f>+VLOOKUP(A1333,[1]Datos!A$2:H$2884,5,FALSE)</f>
        <v>01.01.2023</v>
      </c>
      <c r="O1333" s="17" t="str">
        <f>+VLOOKUP(A1333,[1]Datos!A$2:H$2884,6,FALSE)</f>
        <v>30.09.2023</v>
      </c>
      <c r="P1333" s="18">
        <f>+VLOOKUP(A1333,[1]Datos!A$2:H$2884,7,FALSE)</f>
        <v>90</v>
      </c>
      <c r="Q1333" s="19">
        <f>+VLOOKUP(A1333,[1]Datos!A$2:H$2884,8,FALSE)</f>
        <v>0</v>
      </c>
    </row>
    <row r="1334" spans="1:19" ht="45" x14ac:dyDescent="0.25">
      <c r="A1334" s="1" t="str">
        <f t="shared" si="61"/>
        <v>2020003050136Atenc mujer teleap distint form violenc</v>
      </c>
      <c r="B1334" s="5" t="s">
        <v>1913</v>
      </c>
      <c r="C1334" s="21" t="s">
        <v>341</v>
      </c>
      <c r="D1334" s="20">
        <v>2020003050136</v>
      </c>
      <c r="E1334" s="5" t="s">
        <v>1984</v>
      </c>
      <c r="F1334" s="5" t="s">
        <v>1985</v>
      </c>
      <c r="G1334" s="5" t="s">
        <v>1992</v>
      </c>
      <c r="H1334" s="1">
        <v>125</v>
      </c>
      <c r="I1334" s="15">
        <f>+P1334/H1334</f>
        <v>0</v>
      </c>
      <c r="J1334" s="21" t="s">
        <v>105</v>
      </c>
      <c r="K1334" s="21">
        <v>12</v>
      </c>
      <c r="L1334" s="21" t="s">
        <v>28</v>
      </c>
      <c r="M1334" s="16">
        <v>0</v>
      </c>
      <c r="N1334" s="17" t="str">
        <f>+VLOOKUP(A1334,[1]Datos!A$2:H$2884,5,FALSE)</f>
        <v>01.01.2023</v>
      </c>
      <c r="O1334" s="17" t="str">
        <f>+VLOOKUP(A1334,[1]Datos!A$2:H$2884,6,FALSE)</f>
        <v>30.09.2023</v>
      </c>
      <c r="P1334" s="18">
        <f>+VLOOKUP(A1334,[1]Datos!A$2:H$2884,7,FALSE)</f>
        <v>0</v>
      </c>
      <c r="Q1334" s="19">
        <f>+VLOOKUP(A1334,[1]Datos!A$2:H$2884,8,FALSE)</f>
        <v>0</v>
      </c>
    </row>
    <row r="1335" spans="1:19" ht="45" x14ac:dyDescent="0.25">
      <c r="A1335" s="1" t="str">
        <f t="shared" si="61"/>
        <v>2020003050136Polít públic salud mental armonizad SPA</v>
      </c>
      <c r="B1335" s="5" t="s">
        <v>1913</v>
      </c>
      <c r="C1335" s="21" t="s">
        <v>341</v>
      </c>
      <c r="D1335" s="20">
        <v>2020003050136</v>
      </c>
      <c r="E1335" s="5" t="s">
        <v>1984</v>
      </c>
      <c r="F1335" s="5" t="s">
        <v>1985</v>
      </c>
      <c r="G1335" s="5" t="s">
        <v>1993</v>
      </c>
      <c r="H1335" s="1">
        <v>1</v>
      </c>
      <c r="I1335" s="15">
        <f>+P1335/H1335</f>
        <v>1</v>
      </c>
      <c r="J1335" s="21" t="s">
        <v>27</v>
      </c>
      <c r="K1335" s="21">
        <v>12</v>
      </c>
      <c r="L1335" s="21" t="s">
        <v>28</v>
      </c>
      <c r="M1335" s="16">
        <v>0</v>
      </c>
      <c r="N1335" s="17" t="str">
        <f>+VLOOKUP(A1335,[1]Datos!A$2:H$2884,5,FALSE)</f>
        <v>01.01.2023</v>
      </c>
      <c r="O1335" s="17" t="str">
        <f>+VLOOKUP(A1335,[1]Datos!A$2:H$2884,6,FALSE)</f>
        <v>30.09.2023</v>
      </c>
      <c r="P1335" s="18">
        <f>+VLOOKUP(A1335,[1]Datos!A$2:H$2884,7,FALSE)</f>
        <v>1</v>
      </c>
      <c r="Q1335" s="19">
        <f>+VLOOKUP(A1335,[1]Datos!A$2:H$2884,8,FALSE)</f>
        <v>0</v>
      </c>
    </row>
    <row r="1336" spans="1:19" ht="45" x14ac:dyDescent="0.25">
      <c r="A1336" s="1" t="str">
        <f t="shared" si="61"/>
        <v>2020003050136AoAT diferentes Formas de Violencia</v>
      </c>
      <c r="B1336" s="5" t="s">
        <v>1913</v>
      </c>
      <c r="C1336" s="21" t="s">
        <v>341</v>
      </c>
      <c r="D1336" s="20">
        <v>2020003050136</v>
      </c>
      <c r="E1336" s="5" t="s">
        <v>1984</v>
      </c>
      <c r="F1336" s="5" t="s">
        <v>1985</v>
      </c>
      <c r="G1336" s="5" t="s">
        <v>1994</v>
      </c>
      <c r="H1336" s="1">
        <v>0</v>
      </c>
      <c r="I1336" s="15" t="s">
        <v>71</v>
      </c>
      <c r="J1336" s="21" t="s">
        <v>27</v>
      </c>
      <c r="K1336" s="21">
        <v>12</v>
      </c>
      <c r="L1336" s="21" t="s">
        <v>28</v>
      </c>
      <c r="M1336" s="16" t="s">
        <v>71</v>
      </c>
      <c r="N1336" s="17" t="str">
        <f>+VLOOKUP(A1336,[1]Datos!A$2:H$2884,5,FALSE)</f>
        <v>NA</v>
      </c>
      <c r="O1336" s="17" t="str">
        <f>+VLOOKUP(A1336,[1]Datos!A$2:H$2884,6,FALSE)</f>
        <v>NA</v>
      </c>
      <c r="P1336" s="18" t="str">
        <f>+VLOOKUP(A1336,[1]Datos!A$2:H$2884,7,FALSE)</f>
        <v>NA</v>
      </c>
      <c r="Q1336" s="19">
        <f>+VLOOKUP(A1336,[1]Datos!A$2:H$2884,8,FALSE)</f>
        <v>0</v>
      </c>
    </row>
    <row r="1337" spans="1:19" ht="45" x14ac:dyDescent="0.25">
      <c r="A1337" s="1" t="str">
        <f t="shared" si="61"/>
        <v>2020003050136AoAT Conducta Suicida</v>
      </c>
      <c r="B1337" s="5" t="s">
        <v>1913</v>
      </c>
      <c r="C1337" s="21" t="s">
        <v>341</v>
      </c>
      <c r="D1337" s="20">
        <v>2020003050136</v>
      </c>
      <c r="E1337" s="5" t="s">
        <v>1984</v>
      </c>
      <c r="F1337" s="5" t="s">
        <v>1985</v>
      </c>
      <c r="G1337" s="5" t="s">
        <v>1995</v>
      </c>
      <c r="H1337" s="1">
        <v>0</v>
      </c>
      <c r="I1337" s="15" t="s">
        <v>71</v>
      </c>
      <c r="J1337" s="21" t="s">
        <v>27</v>
      </c>
      <c r="K1337" s="21">
        <v>12</v>
      </c>
      <c r="L1337" s="21" t="s">
        <v>28</v>
      </c>
      <c r="M1337" s="16" t="s">
        <v>71</v>
      </c>
      <c r="N1337" s="17" t="str">
        <f>+VLOOKUP(A1337,[1]Datos!A$2:H$2884,5,FALSE)</f>
        <v>NA</v>
      </c>
      <c r="O1337" s="17" t="str">
        <f>+VLOOKUP(A1337,[1]Datos!A$2:H$2884,6,FALSE)</f>
        <v>NA</v>
      </c>
      <c r="P1337" s="18" t="str">
        <f>+VLOOKUP(A1337,[1]Datos!A$2:H$2884,7,FALSE)</f>
        <v>NA</v>
      </c>
      <c r="Q1337" s="19">
        <f>+VLOOKUP(A1337,[1]Datos!A$2:H$2884,8,FALSE)</f>
        <v>0</v>
      </c>
    </row>
    <row r="1338" spans="1:19" ht="45" x14ac:dyDescent="0.25">
      <c r="A1338" s="1" t="str">
        <f t="shared" si="61"/>
        <v>2020003050137Seguimiento a Planes de mejora IRA-EDA</v>
      </c>
      <c r="B1338" s="5" t="s">
        <v>1913</v>
      </c>
      <c r="C1338" s="21" t="s">
        <v>1923</v>
      </c>
      <c r="D1338" s="20">
        <v>2020003050137</v>
      </c>
      <c r="E1338" s="21" t="s">
        <v>1996</v>
      </c>
      <c r="F1338" s="21" t="s">
        <v>1997</v>
      </c>
      <c r="G1338" s="21" t="s">
        <v>1998</v>
      </c>
      <c r="H1338" s="1">
        <v>11</v>
      </c>
      <c r="I1338" s="15">
        <f>+P1338/H1338</f>
        <v>0.72727272727272729</v>
      </c>
      <c r="J1338" s="21" t="s">
        <v>27</v>
      </c>
      <c r="K1338" s="21">
        <v>12</v>
      </c>
      <c r="L1338" s="21" t="s">
        <v>28</v>
      </c>
      <c r="M1338" s="16">
        <v>5</v>
      </c>
      <c r="N1338" s="17" t="str">
        <f>+VLOOKUP(A1338,[1]Datos!A$2:H$2884,5,FALSE)</f>
        <v>01.01.2023</v>
      </c>
      <c r="O1338" s="17" t="str">
        <f>+VLOOKUP(A1338,[1]Datos!A$2:H$2884,6,FALSE)</f>
        <v>30.09.2023</v>
      </c>
      <c r="P1338" s="18">
        <f>+VLOOKUP(A1338,[1]Datos!A$2:H$2884,7,FALSE)</f>
        <v>8</v>
      </c>
      <c r="Q1338" s="19" t="str">
        <f>+VLOOKUP(A1338,[1]Datos!A$2:H$2884,8,FALSE)</f>
        <v>corresponde a seguimiento mensual de casos</v>
      </c>
      <c r="R1338" s="36">
        <v>2080160253</v>
      </c>
      <c r="S1338" s="36">
        <v>340019417</v>
      </c>
    </row>
    <row r="1339" spans="1:19" ht="45" x14ac:dyDescent="0.25">
      <c r="A1339" s="1" t="str">
        <f t="shared" si="61"/>
        <v>2020003050137Soporte en Actividades Compe Ley y AoAT</v>
      </c>
      <c r="B1339" s="5" t="s">
        <v>1913</v>
      </c>
      <c r="C1339" s="21" t="s">
        <v>1923</v>
      </c>
      <c r="D1339" s="20">
        <v>2020003050137</v>
      </c>
      <c r="E1339" s="5" t="s">
        <v>1996</v>
      </c>
      <c r="F1339" s="5" t="s">
        <v>1997</v>
      </c>
      <c r="G1339" s="5" t="s">
        <v>1963</v>
      </c>
      <c r="H1339" s="1">
        <v>12</v>
      </c>
      <c r="I1339" s="15">
        <f>+P1339/H1339</f>
        <v>0.66666666666666663</v>
      </c>
      <c r="J1339" s="21" t="s">
        <v>27</v>
      </c>
      <c r="K1339" s="21">
        <v>12</v>
      </c>
      <c r="L1339" s="21" t="s">
        <v>28</v>
      </c>
      <c r="M1339" s="16">
        <v>5</v>
      </c>
      <c r="N1339" s="17" t="str">
        <f>+VLOOKUP(A1339,[1]Datos!A$2:H$2884,5,FALSE)</f>
        <v>01.01.2023</v>
      </c>
      <c r="O1339" s="17" t="str">
        <f>+VLOOKUP(A1339,[1]Datos!A$2:H$2884,6,FALSE)</f>
        <v>30.09.2023</v>
      </c>
      <c r="P1339" s="18">
        <f>+VLOOKUP(A1339,[1]Datos!A$2:H$2884,7,FALSE)</f>
        <v>8</v>
      </c>
      <c r="Q1339" s="19" t="str">
        <f>+VLOOKUP(A1339,[1]Datos!A$2:H$2884,8,FALSE)</f>
        <v>corresponde a número de profesionales de apoyo al proyecto</v>
      </c>
    </row>
    <row r="1340" spans="1:19" ht="45" x14ac:dyDescent="0.25">
      <c r="A1340" s="1" t="str">
        <f t="shared" si="61"/>
        <v>2020003050137Información, Educación, Educación-PIC</v>
      </c>
      <c r="B1340" s="5" t="s">
        <v>1913</v>
      </c>
      <c r="C1340" s="21" t="s">
        <v>1923</v>
      </c>
      <c r="D1340" s="20">
        <v>2020003050137</v>
      </c>
      <c r="E1340" s="5" t="s">
        <v>1996</v>
      </c>
      <c r="F1340" s="5" t="s">
        <v>1997</v>
      </c>
      <c r="G1340" s="5" t="s">
        <v>1999</v>
      </c>
      <c r="H1340" s="1">
        <v>1</v>
      </c>
      <c r="I1340" s="15">
        <f>+P1340/H1340</f>
        <v>0</v>
      </c>
      <c r="J1340" s="21" t="s">
        <v>27</v>
      </c>
      <c r="K1340" s="21">
        <v>12</v>
      </c>
      <c r="L1340" s="21" t="s">
        <v>28</v>
      </c>
      <c r="M1340" s="16">
        <v>0</v>
      </c>
      <c r="N1340" s="17" t="str">
        <f>+VLOOKUP(A1340,[1]Datos!A$2:H$2884,5,FALSE)</f>
        <v>01.01.2023</v>
      </c>
      <c r="O1340" s="17" t="str">
        <f>+VLOOKUP(A1340,[1]Datos!A$2:H$2884,6,FALSE)</f>
        <v>30.09.2023</v>
      </c>
      <c r="P1340" s="18">
        <f>+VLOOKUP(A1340,[1]Datos!A$2:H$2884,7,FALSE)</f>
        <v>0</v>
      </c>
      <c r="Q1340" s="19" t="str">
        <f>+VLOOKUP(A1340,[1]Datos!A$2:H$2884,8,FALSE)</f>
        <v>Corresponde a contrato con central de medios</v>
      </c>
    </row>
    <row r="1341" spans="1:19" ht="45" x14ac:dyDescent="0.25">
      <c r="A1341" s="1" t="str">
        <f t="shared" si="61"/>
        <v>2020003050137AoAT en las estrategias infancia</v>
      </c>
      <c r="B1341" s="5" t="s">
        <v>1913</v>
      </c>
      <c r="C1341" s="21" t="s">
        <v>1923</v>
      </c>
      <c r="D1341" s="20">
        <v>2020003050137</v>
      </c>
      <c r="E1341" s="5" t="s">
        <v>1996</v>
      </c>
      <c r="F1341" s="5" t="s">
        <v>1997</v>
      </c>
      <c r="G1341" s="5" t="s">
        <v>2000</v>
      </c>
      <c r="H1341" s="1">
        <v>115</v>
      </c>
      <c r="I1341" s="15">
        <f>+P1341/H1341</f>
        <v>1.008695652173913</v>
      </c>
      <c r="J1341" s="21" t="s">
        <v>27</v>
      </c>
      <c r="K1341" s="21">
        <v>12</v>
      </c>
      <c r="L1341" s="21" t="s">
        <v>28</v>
      </c>
      <c r="M1341" s="16">
        <v>101</v>
      </c>
      <c r="N1341" s="17" t="str">
        <f>+VLOOKUP(A1341,[1]Datos!A$2:H$2884,5,FALSE)</f>
        <v>01.01.2023</v>
      </c>
      <c r="O1341" s="17" t="str">
        <f>+VLOOKUP(A1341,[1]Datos!A$2:H$2884,6,FALSE)</f>
        <v>30.09.2023</v>
      </c>
      <c r="P1341" s="18">
        <f>+VLOOKUP(A1341,[1]Datos!A$2:H$2884,7,FALSE)</f>
        <v>116</v>
      </c>
      <c r="Q1341" s="19" t="str">
        <f>+VLOOKUP(A1341,[1]Datos!A$2:H$2884,8,FALSE)</f>
        <v>corresponde a numero de municipios asesorados</v>
      </c>
    </row>
    <row r="1342" spans="1:19" ht="45" x14ac:dyDescent="0.25">
      <c r="A1342" s="1" t="str">
        <f t="shared" si="61"/>
        <v>2020003050137Gestión del proyecto</v>
      </c>
      <c r="B1342" s="5" t="s">
        <v>1913</v>
      </c>
      <c r="C1342" s="21" t="s">
        <v>1923</v>
      </c>
      <c r="D1342" s="20">
        <v>2020003050137</v>
      </c>
      <c r="E1342" s="5" t="s">
        <v>1996</v>
      </c>
      <c r="F1342" s="5" t="s">
        <v>1997</v>
      </c>
      <c r="G1342" s="5" t="s">
        <v>347</v>
      </c>
      <c r="H1342" s="1">
        <v>4</v>
      </c>
      <c r="I1342" s="15">
        <f>+P1342/H1342</f>
        <v>0.75</v>
      </c>
      <c r="J1342" s="21" t="s">
        <v>27</v>
      </c>
      <c r="K1342" s="21">
        <v>12</v>
      </c>
      <c r="L1342" s="21" t="s">
        <v>28</v>
      </c>
      <c r="M1342" s="16">
        <v>2</v>
      </c>
      <c r="N1342" s="17" t="str">
        <f>+VLOOKUP(A1342,[1]Datos!A$2:H$2884,5,FALSE)</f>
        <v>01.01.2023</v>
      </c>
      <c r="O1342" s="17" t="str">
        <f>+VLOOKUP(A1342,[1]Datos!A$2:H$2884,6,FALSE)</f>
        <v>30.09.2023</v>
      </c>
      <c r="P1342" s="18">
        <f>+VLOOKUP(A1342,[1]Datos!A$2:H$2884,7,FALSE)</f>
        <v>3</v>
      </c>
      <c r="Q1342" s="19"/>
    </row>
    <row r="1343" spans="1:19" ht="45" x14ac:dyDescent="0.25">
      <c r="A1343" s="1" t="str">
        <f t="shared" si="61"/>
        <v>2020003050137Vigil epid muertes por IRA EDA Desnut</v>
      </c>
      <c r="B1343" s="5" t="s">
        <v>1913</v>
      </c>
      <c r="C1343" s="21" t="s">
        <v>1923</v>
      </c>
      <c r="D1343" s="20">
        <v>2020003050137</v>
      </c>
      <c r="E1343" s="5" t="s">
        <v>1996</v>
      </c>
      <c r="F1343" s="5" t="s">
        <v>1997</v>
      </c>
      <c r="G1343" s="5" t="s">
        <v>2001</v>
      </c>
      <c r="H1343" s="1">
        <v>0</v>
      </c>
      <c r="I1343" s="15" t="s">
        <v>71</v>
      </c>
      <c r="J1343" s="21" t="s">
        <v>27</v>
      </c>
      <c r="K1343" s="21">
        <v>12</v>
      </c>
      <c r="L1343" s="21" t="s">
        <v>28</v>
      </c>
      <c r="M1343" s="16" t="s">
        <v>71</v>
      </c>
      <c r="N1343" s="17" t="str">
        <f>+VLOOKUP(A1343,[1]Datos!A$2:H$2884,5,FALSE)</f>
        <v>NA</v>
      </c>
      <c r="O1343" s="17" t="str">
        <f>+VLOOKUP(A1343,[1]Datos!A$2:H$2884,6,FALSE)</f>
        <v>NA</v>
      </c>
      <c r="P1343" s="18" t="str">
        <f>+VLOOKUP(A1343,[1]Datos!A$2:H$2884,7,FALSE)</f>
        <v>NA</v>
      </c>
      <c r="Q1343" s="19">
        <f>+VLOOKUP(A1343,[1]Datos!A$2:H$2884,8,FALSE)</f>
        <v>0</v>
      </c>
    </row>
    <row r="1344" spans="1:19" ht="45" x14ac:dyDescent="0.25">
      <c r="A1344" s="1" t="str">
        <f t="shared" si="61"/>
        <v>2020003050137AOAT polit públ AIPI y estrat Mil dias</v>
      </c>
      <c r="B1344" s="5" t="s">
        <v>1913</v>
      </c>
      <c r="C1344" s="21" t="s">
        <v>1923</v>
      </c>
      <c r="D1344" s="20">
        <v>2020003050137</v>
      </c>
      <c r="E1344" s="5" t="s">
        <v>1996</v>
      </c>
      <c r="F1344" s="5" t="s">
        <v>1997</v>
      </c>
      <c r="G1344" s="5" t="s">
        <v>2002</v>
      </c>
      <c r="H1344" s="1">
        <v>0</v>
      </c>
      <c r="I1344" s="15" t="s">
        <v>71</v>
      </c>
      <c r="J1344" s="21" t="s">
        <v>27</v>
      </c>
      <c r="K1344" s="21">
        <v>12</v>
      </c>
      <c r="L1344" s="21" t="s">
        <v>28</v>
      </c>
      <c r="M1344" s="16" t="s">
        <v>71</v>
      </c>
      <c r="N1344" s="17" t="str">
        <f>+VLOOKUP(A1344,[1]Datos!A$2:H$2884,5,FALSE)</f>
        <v>NA</v>
      </c>
      <c r="O1344" s="17" t="str">
        <f>+VLOOKUP(A1344,[1]Datos!A$2:H$2884,6,FALSE)</f>
        <v>NA</v>
      </c>
      <c r="P1344" s="18" t="str">
        <f>+VLOOKUP(A1344,[1]Datos!A$2:H$2884,7,FALSE)</f>
        <v>NA</v>
      </c>
      <c r="Q1344" s="19">
        <f>+VLOOKUP(A1344,[1]Datos!A$2:H$2884,8,FALSE)</f>
        <v>0</v>
      </c>
    </row>
    <row r="1345" spans="1:19" ht="45" x14ac:dyDescent="0.25">
      <c r="A1345" s="1" t="str">
        <f t="shared" si="61"/>
        <v>2020003050137AOAT estrat AIEPI, salas ERA y Unid UAIC</v>
      </c>
      <c r="B1345" s="5" t="s">
        <v>1913</v>
      </c>
      <c r="C1345" s="21" t="s">
        <v>1923</v>
      </c>
      <c r="D1345" s="20">
        <v>2020003050137</v>
      </c>
      <c r="E1345" s="5" t="s">
        <v>1996</v>
      </c>
      <c r="F1345" s="5" t="s">
        <v>1997</v>
      </c>
      <c r="G1345" s="5" t="s">
        <v>2003</v>
      </c>
      <c r="H1345" s="1">
        <v>0</v>
      </c>
      <c r="I1345" s="15" t="s">
        <v>71</v>
      </c>
      <c r="J1345" s="21" t="s">
        <v>27</v>
      </c>
      <c r="K1345" s="21">
        <v>12</v>
      </c>
      <c r="L1345" s="21" t="s">
        <v>28</v>
      </c>
      <c r="M1345" s="16" t="s">
        <v>71</v>
      </c>
      <c r="N1345" s="17" t="str">
        <f>+VLOOKUP(A1345,[1]Datos!A$2:H$2884,5,FALSE)</f>
        <v>NA</v>
      </c>
      <c r="O1345" s="17" t="str">
        <f>+VLOOKUP(A1345,[1]Datos!A$2:H$2884,6,FALSE)</f>
        <v>NA</v>
      </c>
      <c r="P1345" s="18" t="str">
        <f>+VLOOKUP(A1345,[1]Datos!A$2:H$2884,7,FALSE)</f>
        <v>NA</v>
      </c>
      <c r="Q1345" s="19">
        <f>+VLOOKUP(A1345,[1]Datos!A$2:H$2884,8,FALSE)</f>
        <v>0</v>
      </c>
    </row>
    <row r="1346" spans="1:19" ht="45" x14ac:dyDescent="0.25">
      <c r="A1346" s="1" t="str">
        <f t="shared" si="61"/>
        <v>2020003050138Soporte Actividades por Competen de Ley</v>
      </c>
      <c r="B1346" s="5" t="s">
        <v>1913</v>
      </c>
      <c r="C1346" s="21" t="s">
        <v>1923</v>
      </c>
      <c r="D1346" s="20">
        <v>2020003050138</v>
      </c>
      <c r="E1346" s="5" t="s">
        <v>2004</v>
      </c>
      <c r="F1346" s="5" t="s">
        <v>2005</v>
      </c>
      <c r="G1346" s="5" t="s">
        <v>1926</v>
      </c>
      <c r="H1346" s="1">
        <v>1</v>
      </c>
      <c r="I1346" s="15">
        <f>+P1346/H1346</f>
        <v>1</v>
      </c>
      <c r="J1346" s="21" t="s">
        <v>27</v>
      </c>
      <c r="K1346" s="21">
        <v>12</v>
      </c>
      <c r="L1346" s="21" t="s">
        <v>28</v>
      </c>
      <c r="M1346" s="16">
        <v>1</v>
      </c>
      <c r="N1346" s="17" t="str">
        <f>+VLOOKUP(A1346,[1]Datos!A$2:H$2884,5,FALSE)</f>
        <v>01.01.2023</v>
      </c>
      <c r="O1346" s="17" t="str">
        <f>+VLOOKUP(A1346,[1]Datos!A$2:H$2884,6,FALSE)</f>
        <v>30.09.2023</v>
      </c>
      <c r="P1346" s="18">
        <f>+VLOOKUP(A1346,[1]Datos!A$2:H$2884,7,FALSE)</f>
        <v>1</v>
      </c>
      <c r="Q1346" s="19">
        <f>+VLOOKUP(A1346,[1]Datos!A$2:H$2884,8,FALSE)</f>
        <v>0</v>
      </c>
      <c r="R1346" s="36">
        <v>1661106165</v>
      </c>
      <c r="S1346" s="36">
        <v>422260014</v>
      </c>
    </row>
    <row r="1347" spans="1:19" ht="45" x14ac:dyDescent="0.25">
      <c r="A1347" s="1" t="str">
        <f t="shared" si="61"/>
        <v>2020003050138Encuentros subregionales</v>
      </c>
      <c r="B1347" s="5" t="s">
        <v>1913</v>
      </c>
      <c r="C1347" s="21" t="s">
        <v>1923</v>
      </c>
      <c r="D1347" s="20">
        <v>2020003050138</v>
      </c>
      <c r="E1347" s="5" t="s">
        <v>2004</v>
      </c>
      <c r="F1347" s="5" t="s">
        <v>2005</v>
      </c>
      <c r="G1347" s="5" t="s">
        <v>1175</v>
      </c>
      <c r="H1347" s="1">
        <v>9</v>
      </c>
      <c r="I1347" s="15">
        <f>+P1347/H1347</f>
        <v>0.1111111111111111</v>
      </c>
      <c r="J1347" s="21" t="s">
        <v>27</v>
      </c>
      <c r="K1347" s="21">
        <v>12</v>
      </c>
      <c r="L1347" s="21" t="s">
        <v>28</v>
      </c>
      <c r="M1347" s="16">
        <v>0</v>
      </c>
      <c r="N1347" s="17" t="str">
        <f>+VLOOKUP(A1347,[1]Datos!A$2:H$2884,5,FALSE)</f>
        <v>01.01.2023</v>
      </c>
      <c r="O1347" s="17" t="str">
        <f>+VLOOKUP(A1347,[1]Datos!A$2:H$2884,6,FALSE)</f>
        <v>30.09.2023</v>
      </c>
      <c r="P1347" s="18">
        <f>+VLOOKUP(A1347,[1]Datos!A$2:H$2884,7,FALSE)</f>
        <v>1</v>
      </c>
      <c r="Q1347" s="19">
        <f>+VLOOKUP(A1347,[1]Datos!A$2:H$2884,8,FALSE)</f>
        <v>0</v>
      </c>
    </row>
    <row r="1348" spans="1:19" ht="45" x14ac:dyDescent="0.25">
      <c r="A1348" s="1" t="str">
        <f t="shared" si="61"/>
        <v>2020003050138AyAT inclus enfoq diferenc género</v>
      </c>
      <c r="B1348" s="5" t="s">
        <v>1913</v>
      </c>
      <c r="C1348" s="21" t="s">
        <v>1923</v>
      </c>
      <c r="D1348" s="20">
        <v>2020003050138</v>
      </c>
      <c r="E1348" s="5" t="s">
        <v>2004</v>
      </c>
      <c r="F1348" s="24" t="s">
        <v>2005</v>
      </c>
      <c r="G1348" s="5" t="s">
        <v>2006</v>
      </c>
      <c r="H1348" s="1">
        <v>60</v>
      </c>
      <c r="I1348" s="15" t="s">
        <v>71</v>
      </c>
      <c r="J1348" s="21" t="s">
        <v>27</v>
      </c>
      <c r="K1348" s="21">
        <v>12</v>
      </c>
      <c r="L1348" s="21" t="s">
        <v>28</v>
      </c>
      <c r="M1348" s="16" t="s">
        <v>71</v>
      </c>
      <c r="N1348" s="17" t="str">
        <f>+VLOOKUP(A1348,[1]Datos!A$2:H$2884,5,FALSE)</f>
        <v>NA</v>
      </c>
      <c r="O1348" s="17" t="str">
        <f>+VLOOKUP(A1348,[1]Datos!A$2:H$2884,6,FALSE)</f>
        <v>NA</v>
      </c>
      <c r="P1348" s="18" t="str">
        <f>+VLOOKUP(A1348,[1]Datos!A$2:H$2884,7,FALSE)</f>
        <v>NA</v>
      </c>
      <c r="Q1348" s="19">
        <f>+VLOOKUP(A1348,[1]Datos!A$2:H$2884,8,FALSE)</f>
        <v>0</v>
      </c>
    </row>
    <row r="1349" spans="1:19" ht="45" x14ac:dyDescent="0.25">
      <c r="A1349" s="1" t="str">
        <f t="shared" si="61"/>
        <v>2020003050138IEC enfoque étnic diferenc y género</v>
      </c>
      <c r="B1349" s="5" t="s">
        <v>1913</v>
      </c>
      <c r="C1349" s="21" t="s">
        <v>1923</v>
      </c>
      <c r="D1349" s="20">
        <v>2020003050138</v>
      </c>
      <c r="E1349" s="5" t="s">
        <v>2004</v>
      </c>
      <c r="F1349" s="24" t="s">
        <v>2005</v>
      </c>
      <c r="G1349" s="5" t="s">
        <v>2007</v>
      </c>
      <c r="H1349" s="1">
        <v>0</v>
      </c>
      <c r="I1349" s="15" t="s">
        <v>71</v>
      </c>
      <c r="J1349" s="21" t="s">
        <v>27</v>
      </c>
      <c r="K1349" s="21">
        <v>12</v>
      </c>
      <c r="L1349" s="21" t="s">
        <v>28</v>
      </c>
      <c r="M1349" s="16" t="s">
        <v>71</v>
      </c>
      <c r="N1349" s="17" t="str">
        <f>+VLOOKUP(A1349,[1]Datos!A$2:H$2884,5,FALSE)</f>
        <v>NA</v>
      </c>
      <c r="O1349" s="17" t="str">
        <f>+VLOOKUP(A1349,[1]Datos!A$2:H$2884,6,FALSE)</f>
        <v>NA</v>
      </c>
      <c r="P1349" s="18" t="str">
        <f>+VLOOKUP(A1349,[1]Datos!A$2:H$2884,7,FALSE)</f>
        <v>NA</v>
      </c>
      <c r="Q1349" s="19">
        <f>+VLOOKUP(A1349,[1]Datos!A$2:H$2884,8,FALSE)</f>
        <v>0</v>
      </c>
    </row>
    <row r="1350" spans="1:19" ht="45" x14ac:dyDescent="0.25">
      <c r="A1350" s="1" t="str">
        <f t="shared" si="61"/>
        <v>2020003050138Gestión del proyecto</v>
      </c>
      <c r="B1350" s="5" t="s">
        <v>1913</v>
      </c>
      <c r="C1350" s="21" t="s">
        <v>1923</v>
      </c>
      <c r="D1350" s="20">
        <v>2020003050138</v>
      </c>
      <c r="E1350" s="5" t="s">
        <v>2004</v>
      </c>
      <c r="F1350" s="24" t="s">
        <v>2005</v>
      </c>
      <c r="G1350" s="5" t="s">
        <v>347</v>
      </c>
      <c r="H1350" s="1">
        <v>1</v>
      </c>
      <c r="I1350" s="15">
        <f>+P1350/H1350</f>
        <v>1</v>
      </c>
      <c r="J1350" s="21" t="s">
        <v>27</v>
      </c>
      <c r="K1350" s="21">
        <v>12</v>
      </c>
      <c r="L1350" s="21" t="s">
        <v>28</v>
      </c>
      <c r="M1350" s="16">
        <v>1</v>
      </c>
      <c r="N1350" s="17" t="str">
        <f>+VLOOKUP(A1350,[1]Datos!A$2:H$2884,5,FALSE)</f>
        <v>01.01.2023</v>
      </c>
      <c r="O1350" s="17" t="str">
        <f>+VLOOKUP(A1350,[1]Datos!A$2:H$2884,6,FALSE)</f>
        <v>30.09.2023</v>
      </c>
      <c r="P1350" s="18">
        <f>+VLOOKUP(A1350,[1]Datos!A$2:H$2884,7,FALSE)</f>
        <v>1</v>
      </c>
      <c r="Q1350" s="19">
        <f>+VLOOKUP(A1350,[1]Datos!A$2:H$2884,8,FALSE)</f>
        <v>0</v>
      </c>
    </row>
    <row r="1351" spans="1:19" ht="45" x14ac:dyDescent="0.25">
      <c r="A1351" s="1" t="str">
        <f t="shared" ref="A1351:A1414" si="64">+CONCATENATE(D1351,G1351)</f>
        <v>2020003050138AyAT implem RIAS enfoque étnic diferenc</v>
      </c>
      <c r="B1351" s="5" t="s">
        <v>1913</v>
      </c>
      <c r="C1351" s="21" t="s">
        <v>1923</v>
      </c>
      <c r="D1351" s="20">
        <v>2020003050138</v>
      </c>
      <c r="E1351" s="5" t="s">
        <v>2004</v>
      </c>
      <c r="F1351" s="24" t="s">
        <v>2005</v>
      </c>
      <c r="G1351" s="5" t="s">
        <v>2008</v>
      </c>
      <c r="H1351" s="1">
        <v>32</v>
      </c>
      <c r="I1351" s="15">
        <f>+P1351/H1351</f>
        <v>0.6875</v>
      </c>
      <c r="J1351" s="21" t="s">
        <v>27</v>
      </c>
      <c r="K1351" s="21">
        <v>12</v>
      </c>
      <c r="L1351" s="21" t="s">
        <v>28</v>
      </c>
      <c r="M1351" s="16">
        <v>0</v>
      </c>
      <c r="N1351" s="17" t="str">
        <f>+VLOOKUP(A1351,[1]Datos!A$2:H$2884,5,FALSE)</f>
        <v>01.01.2023</v>
      </c>
      <c r="O1351" s="17" t="str">
        <f>+VLOOKUP(A1351,[1]Datos!A$2:H$2884,6,FALSE)</f>
        <v>30.09.2023</v>
      </c>
      <c r="P1351" s="18">
        <f>+VLOOKUP(A1351,[1]Datos!A$2:H$2884,7,FALSE)</f>
        <v>22</v>
      </c>
      <c r="Q1351" s="19">
        <f>+VLOOKUP(A1351,[1]Datos!A$2:H$2884,8,FALSE)</f>
        <v>0</v>
      </c>
    </row>
    <row r="1352" spans="1:19" ht="30" x14ac:dyDescent="0.25">
      <c r="A1352" s="1" t="str">
        <f t="shared" si="64"/>
        <v>2020003050138Formacion talento humano etnico: indigen</v>
      </c>
      <c r="B1352" s="1" t="s">
        <v>1913</v>
      </c>
      <c r="C1352" s="21" t="s">
        <v>1923</v>
      </c>
      <c r="D1352" s="20">
        <v>2020003050138</v>
      </c>
      <c r="E1352" s="5" t="s">
        <v>2004</v>
      </c>
      <c r="F1352" s="1" t="s">
        <v>2005</v>
      </c>
      <c r="G1352" s="16" t="s">
        <v>2009</v>
      </c>
      <c r="H1352" s="1">
        <v>1</v>
      </c>
      <c r="I1352" s="15">
        <f>+P1352/H1352</f>
        <v>1</v>
      </c>
      <c r="J1352" s="1" t="s">
        <v>27</v>
      </c>
      <c r="K1352" s="1">
        <v>8</v>
      </c>
      <c r="L1352" s="1" t="s">
        <v>888</v>
      </c>
      <c r="M1352" s="16">
        <v>1</v>
      </c>
      <c r="N1352" s="17" t="str">
        <f>+VLOOKUP(A1352,[1]Datos!A$2:H$2884,5,FALSE)</f>
        <v>01.01.2023</v>
      </c>
      <c r="O1352" s="17" t="str">
        <f>+VLOOKUP(A1352,[1]Datos!A$2:H$2884,6,FALSE)</f>
        <v>30.09.2023</v>
      </c>
      <c r="P1352" s="18">
        <f>+VLOOKUP(A1352,[1]Datos!A$2:H$2884,7,FALSE)</f>
        <v>1</v>
      </c>
      <c r="Q1352" s="19">
        <f>+VLOOKUP(A1352,[1]Datos!A$2:H$2884,8,FALSE)</f>
        <v>0</v>
      </c>
    </row>
    <row r="1353" spans="1:19" ht="45" x14ac:dyDescent="0.25">
      <c r="A1353" s="1" t="str">
        <f t="shared" si="64"/>
        <v>2020003050139Articul intersect probl aliment y nutr</v>
      </c>
      <c r="B1353" s="5" t="s">
        <v>1913</v>
      </c>
      <c r="C1353" s="21" t="s">
        <v>1946</v>
      </c>
      <c r="D1353" s="20">
        <v>2020003050139</v>
      </c>
      <c r="E1353" s="21" t="s">
        <v>2010</v>
      </c>
      <c r="F1353" s="21" t="s">
        <v>2011</v>
      </c>
      <c r="G1353" s="21" t="s">
        <v>2012</v>
      </c>
      <c r="H1353" s="1">
        <v>4</v>
      </c>
      <c r="I1353" s="15" t="s">
        <v>71</v>
      </c>
      <c r="J1353" s="21" t="s">
        <v>27</v>
      </c>
      <c r="K1353" s="21">
        <v>12</v>
      </c>
      <c r="L1353" s="21" t="s">
        <v>28</v>
      </c>
      <c r="M1353" s="16" t="s">
        <v>71</v>
      </c>
      <c r="N1353" s="17" t="str">
        <f>+VLOOKUP(A1353,[1]Datos!A$2:H$2884,5,FALSE)</f>
        <v>NA</v>
      </c>
      <c r="O1353" s="17" t="str">
        <f>+VLOOKUP(A1353,[1]Datos!A$2:H$2884,6,FALSE)</f>
        <v>NA</v>
      </c>
      <c r="P1353" s="18" t="str">
        <f>+VLOOKUP(A1353,[1]Datos!A$2:H$2884,7,FALSE)</f>
        <v>NA</v>
      </c>
      <c r="Q1353" s="19">
        <f>+VLOOKUP(A1353,[1]Datos!A$2:H$2884,8,FALSE)</f>
        <v>0</v>
      </c>
      <c r="R1353" s="36">
        <v>6213609306</v>
      </c>
      <c r="S1353" s="36">
        <v>951631719</v>
      </c>
    </row>
    <row r="1354" spans="1:19" ht="45" x14ac:dyDescent="0.25">
      <c r="A1354" s="1" t="str">
        <f t="shared" si="64"/>
        <v>2020003050139Asesoría implem estrat IAMII en las IPS</v>
      </c>
      <c r="B1354" s="5" t="s">
        <v>1913</v>
      </c>
      <c r="C1354" s="21" t="s">
        <v>1946</v>
      </c>
      <c r="D1354" s="20">
        <v>2020003050139</v>
      </c>
      <c r="E1354" s="5" t="s">
        <v>2010</v>
      </c>
      <c r="F1354" s="5" t="s">
        <v>2011</v>
      </c>
      <c r="G1354" s="5" t="s">
        <v>2013</v>
      </c>
      <c r="H1354" s="1">
        <v>30</v>
      </c>
      <c r="I1354" s="15">
        <f>+P1354/H1354</f>
        <v>2.1666666666666665</v>
      </c>
      <c r="J1354" s="21" t="s">
        <v>27</v>
      </c>
      <c r="K1354" s="21">
        <v>12</v>
      </c>
      <c r="L1354" s="21" t="s">
        <v>28</v>
      </c>
      <c r="M1354" s="16">
        <v>25</v>
      </c>
      <c r="N1354" s="17" t="str">
        <f>+VLOOKUP(A1354,[1]Datos!A$2:H$2884,5,FALSE)</f>
        <v>01.01.2023</v>
      </c>
      <c r="O1354" s="17" t="str">
        <f>+VLOOKUP(A1354,[1]Datos!A$2:H$2884,6,FALSE)</f>
        <v>30.09.2023</v>
      </c>
      <c r="P1354" s="18">
        <f>+VLOOKUP(A1354,[1]Datos!A$2:H$2884,7,FALSE)</f>
        <v>65</v>
      </c>
      <c r="Q1354" s="19">
        <f>+VLOOKUP(A1354,[1]Datos!A$2:H$2884,8,FALSE)</f>
        <v>0</v>
      </c>
    </row>
    <row r="1355" spans="1:19" ht="45" x14ac:dyDescent="0.25">
      <c r="A1355" s="1" t="str">
        <f t="shared" si="64"/>
        <v>2020003050139Gestión del proyecto</v>
      </c>
      <c r="B1355" s="5" t="s">
        <v>1913</v>
      </c>
      <c r="C1355" s="21" t="s">
        <v>1946</v>
      </c>
      <c r="D1355" s="20">
        <v>2020003050139</v>
      </c>
      <c r="E1355" s="5" t="s">
        <v>2010</v>
      </c>
      <c r="F1355" s="5" t="s">
        <v>2011</v>
      </c>
      <c r="G1355" s="5" t="s">
        <v>347</v>
      </c>
      <c r="H1355" s="1">
        <v>2</v>
      </c>
      <c r="I1355" s="15">
        <f>+P1355/H1355</f>
        <v>1</v>
      </c>
      <c r="J1355" s="21" t="s">
        <v>44</v>
      </c>
      <c r="K1355" s="21">
        <v>12</v>
      </c>
      <c r="L1355" s="21" t="s">
        <v>28</v>
      </c>
      <c r="M1355" s="16">
        <v>2</v>
      </c>
      <c r="N1355" s="17" t="str">
        <f>+VLOOKUP(A1355,[1]Datos!A$2:H$2884,5,FALSE)</f>
        <v>01.01.2023</v>
      </c>
      <c r="O1355" s="17" t="str">
        <f>+VLOOKUP(A1355,[1]Datos!A$2:H$2884,6,FALSE)</f>
        <v>30.09.2023</v>
      </c>
      <c r="P1355" s="18">
        <f>+VLOOKUP(A1355,[1]Datos!A$2:H$2884,7,FALSE)</f>
        <v>2</v>
      </c>
      <c r="Q1355" s="19">
        <f>+VLOOKUP(A1355,[1]Datos!A$2:H$2884,8,FALSE)</f>
        <v>0</v>
      </c>
    </row>
    <row r="1356" spans="1:19" ht="45" x14ac:dyDescent="0.25">
      <c r="A1356" s="1" t="str">
        <f t="shared" si="64"/>
        <v>2020003050139AyAT prot vigil atenc malnutr défic exc</v>
      </c>
      <c r="B1356" s="5" t="s">
        <v>1913</v>
      </c>
      <c r="C1356" s="21" t="s">
        <v>1946</v>
      </c>
      <c r="D1356" s="20">
        <v>2020003050139</v>
      </c>
      <c r="E1356" s="5" t="s">
        <v>2010</v>
      </c>
      <c r="F1356" s="5" t="s">
        <v>2011</v>
      </c>
      <c r="G1356" s="5" t="s">
        <v>2014</v>
      </c>
      <c r="H1356" s="1">
        <v>100</v>
      </c>
      <c r="I1356" s="15">
        <f>+P1356/H1356</f>
        <v>0.8</v>
      </c>
      <c r="J1356" s="21" t="s">
        <v>27</v>
      </c>
      <c r="K1356" s="21">
        <v>12</v>
      </c>
      <c r="L1356" s="21" t="s">
        <v>28</v>
      </c>
      <c r="M1356" s="16">
        <v>50</v>
      </c>
      <c r="N1356" s="17" t="str">
        <f>+VLOOKUP(A1356,[1]Datos!A$2:H$2884,5,FALSE)</f>
        <v>01.01.2023</v>
      </c>
      <c r="O1356" s="17" t="str">
        <f>+VLOOKUP(A1356,[1]Datos!A$2:H$2884,6,FALSE)</f>
        <v>30.09.2023</v>
      </c>
      <c r="P1356" s="18">
        <f>+VLOOKUP(A1356,[1]Datos!A$2:H$2884,7,FALSE)</f>
        <v>80</v>
      </c>
      <c r="Q1356" s="19">
        <f>+VLOOKUP(A1356,[1]Datos!A$2:H$2884,8,FALSE)</f>
        <v>0</v>
      </c>
    </row>
    <row r="1357" spans="1:19" ht="30" x14ac:dyDescent="0.25">
      <c r="A1357" s="1" t="str">
        <f t="shared" si="64"/>
        <v>2020003050139IEC alimentación y nutrición</v>
      </c>
      <c r="B1357" s="1" t="s">
        <v>1913</v>
      </c>
      <c r="C1357" s="21" t="s">
        <v>1946</v>
      </c>
      <c r="D1357" s="20">
        <v>2020003050139</v>
      </c>
      <c r="E1357" s="5" t="s">
        <v>2010</v>
      </c>
      <c r="F1357" s="1" t="s">
        <v>2011</v>
      </c>
      <c r="G1357" s="16" t="s">
        <v>2015</v>
      </c>
      <c r="H1357" s="1">
        <v>1</v>
      </c>
      <c r="I1357" s="15" t="s">
        <v>71</v>
      </c>
      <c r="J1357" s="1" t="s">
        <v>27</v>
      </c>
      <c r="K1357" s="1">
        <v>12</v>
      </c>
      <c r="L1357" s="1" t="s">
        <v>28</v>
      </c>
      <c r="M1357" s="16">
        <v>0</v>
      </c>
      <c r="N1357" s="17" t="str">
        <f>+VLOOKUP(A1357,[1]Datos!A$2:H$2884,5,FALSE)</f>
        <v>NP</v>
      </c>
      <c r="O1357" s="17" t="str">
        <f>+VLOOKUP(A1357,[1]Datos!A$2:H$2884,6,FALSE)</f>
        <v>NP</v>
      </c>
      <c r="P1357" s="18" t="str">
        <f>+VLOOKUP(A1357,[1]Datos!A$2:H$2884,7,FALSE)</f>
        <v>NP</v>
      </c>
      <c r="Q1357" s="19">
        <f>+VLOOKUP(A1357,[1]Datos!A$2:H$2884,8,FALSE)</f>
        <v>0</v>
      </c>
    </row>
    <row r="1358" spans="1:19" ht="75" x14ac:dyDescent="0.25">
      <c r="A1358" s="1" t="str">
        <f t="shared" si="64"/>
        <v>2020003050142Soporte Actividades por Competen de Ley</v>
      </c>
      <c r="B1358" s="5" t="s">
        <v>1913</v>
      </c>
      <c r="C1358" s="21" t="s">
        <v>1914</v>
      </c>
      <c r="D1358" s="20">
        <v>2020003050142</v>
      </c>
      <c r="E1358" s="5" t="s">
        <v>2016</v>
      </c>
      <c r="F1358" s="5" t="s">
        <v>2017</v>
      </c>
      <c r="G1358" s="5" t="s">
        <v>1926</v>
      </c>
      <c r="H1358" s="1">
        <v>4</v>
      </c>
      <c r="I1358" s="15">
        <f>+P1358/H1358</f>
        <v>0.75</v>
      </c>
      <c r="J1358" s="21" t="s">
        <v>27</v>
      </c>
      <c r="K1358" s="21">
        <v>12</v>
      </c>
      <c r="L1358" s="21" t="s">
        <v>28</v>
      </c>
      <c r="M1358" s="16">
        <v>2</v>
      </c>
      <c r="N1358" s="17" t="str">
        <f>+VLOOKUP(A1358,[1]Datos!A$2:H$2884,5,FALSE)</f>
        <v>01.01.2023</v>
      </c>
      <c r="O1358" s="17" t="str">
        <f>+VLOOKUP(A1358,[1]Datos!A$2:H$2884,6,FALSE)</f>
        <v>30.09.2023</v>
      </c>
      <c r="P1358" s="18">
        <f>+VLOOKUP(A1358,[1]Datos!A$2:H$2884,7,FALSE)</f>
        <v>3</v>
      </c>
      <c r="Q1358" s="19">
        <f>+VLOOKUP(A1358,[1]Datos!A$2:H$2884,8,FALSE)</f>
        <v>0</v>
      </c>
      <c r="R1358" s="36">
        <v>1877287012</v>
      </c>
      <c r="S1358" s="36">
        <v>488254181</v>
      </c>
    </row>
    <row r="1359" spans="1:19" ht="75" x14ac:dyDescent="0.25">
      <c r="A1359" s="1" t="str">
        <f t="shared" si="64"/>
        <v>2020003050142Gestión Oferta Servi salud en el trabajo</v>
      </c>
      <c r="B1359" s="5" t="s">
        <v>1913</v>
      </c>
      <c r="C1359" s="21" t="s">
        <v>1914</v>
      </c>
      <c r="D1359" s="20">
        <v>2020003050142</v>
      </c>
      <c r="E1359" s="5" t="s">
        <v>2016</v>
      </c>
      <c r="F1359" s="5" t="s">
        <v>2017</v>
      </c>
      <c r="G1359" s="5" t="s">
        <v>2018</v>
      </c>
      <c r="H1359" s="1">
        <v>0</v>
      </c>
      <c r="I1359" s="15" t="s">
        <v>71</v>
      </c>
      <c r="J1359" s="21" t="s">
        <v>27</v>
      </c>
      <c r="K1359" s="21">
        <v>1</v>
      </c>
      <c r="L1359" s="21" t="s">
        <v>432</v>
      </c>
      <c r="M1359" s="16" t="s">
        <v>71</v>
      </c>
      <c r="N1359" s="17" t="str">
        <f>+VLOOKUP(A1359,[1]Datos!A$2:H$2884,5,FALSE)</f>
        <v>01.01.2023</v>
      </c>
      <c r="O1359" s="17" t="str">
        <f>+VLOOKUP(A1359,[1]Datos!A$2:H$2884,6,FALSE)</f>
        <v>30.09.2023</v>
      </c>
      <c r="P1359" s="18" t="str">
        <f>+VLOOKUP(A1359,[1]Datos!A$2:H$2884,7,FALSE)</f>
        <v>NA</v>
      </c>
      <c r="Q1359" s="19">
        <f>+VLOOKUP(A1359,[1]Datos!A$2:H$2884,8,FALSE)</f>
        <v>0</v>
      </c>
    </row>
    <row r="1360" spans="1:19" ht="75" x14ac:dyDescent="0.25">
      <c r="A1360" s="1" t="str">
        <f t="shared" si="64"/>
        <v>2020003050142Información-Educación y Comunicación</v>
      </c>
      <c r="B1360" s="5" t="s">
        <v>1913</v>
      </c>
      <c r="C1360" s="21" t="s">
        <v>1914</v>
      </c>
      <c r="D1360" s="20">
        <v>2020003050142</v>
      </c>
      <c r="E1360" s="5" t="s">
        <v>2016</v>
      </c>
      <c r="F1360" s="5" t="s">
        <v>2017</v>
      </c>
      <c r="G1360" s="5" t="s">
        <v>2019</v>
      </c>
      <c r="H1360" s="1">
        <v>1</v>
      </c>
      <c r="I1360" s="15">
        <f>+P1360/H1360</f>
        <v>0</v>
      </c>
      <c r="J1360" s="21" t="s">
        <v>27</v>
      </c>
      <c r="K1360" s="21">
        <v>12</v>
      </c>
      <c r="L1360" s="21" t="s">
        <v>28</v>
      </c>
      <c r="M1360" s="16">
        <v>0</v>
      </c>
      <c r="N1360" s="17" t="str">
        <f>+VLOOKUP(A1360,[1]Datos!A$2:H$2884,5,FALSE)</f>
        <v>01.01.2023</v>
      </c>
      <c r="O1360" s="17" t="str">
        <f>+VLOOKUP(A1360,[1]Datos!A$2:H$2884,6,FALSE)</f>
        <v>30.09.2023</v>
      </c>
      <c r="P1360" s="18">
        <f>+VLOOKUP(A1360,[1]Datos!A$2:H$2884,7,FALSE)</f>
        <v>0</v>
      </c>
      <c r="Q1360" s="19">
        <f>+VLOOKUP(A1360,[1]Datos!A$2:H$2884,8,FALSE)</f>
        <v>0</v>
      </c>
    </row>
    <row r="1361" spans="1:19" ht="75" x14ac:dyDescent="0.25">
      <c r="A1361" s="1" t="str">
        <f t="shared" si="64"/>
        <v>2020003050142Vigilancia Sanitaria(Rx y oferta SO)</v>
      </c>
      <c r="B1361" s="5" t="s">
        <v>1913</v>
      </c>
      <c r="C1361" s="21" t="s">
        <v>1914</v>
      </c>
      <c r="D1361" s="20">
        <v>2020003050142</v>
      </c>
      <c r="E1361" s="5" t="s">
        <v>2016</v>
      </c>
      <c r="F1361" s="5" t="s">
        <v>2017</v>
      </c>
      <c r="G1361" s="5" t="s">
        <v>2020</v>
      </c>
      <c r="H1361" s="1">
        <v>1</v>
      </c>
      <c r="I1361" s="15" t="s">
        <v>71</v>
      </c>
      <c r="J1361" s="21" t="s">
        <v>27</v>
      </c>
      <c r="K1361" s="21">
        <v>1</v>
      </c>
      <c r="L1361" s="21" t="s">
        <v>432</v>
      </c>
      <c r="M1361" s="16" t="s">
        <v>71</v>
      </c>
      <c r="N1361" s="17" t="str">
        <f>+VLOOKUP(A1361,[1]Datos!A$2:H$2884,5,FALSE)</f>
        <v>01.01.2023</v>
      </c>
      <c r="O1361" s="17" t="str">
        <f>+VLOOKUP(A1361,[1]Datos!A$2:H$2884,6,FALSE)</f>
        <v>30.09.2023</v>
      </c>
      <c r="P1361" s="18" t="str">
        <f>+VLOOKUP(A1361,[1]Datos!A$2:H$2884,7,FALSE)</f>
        <v>NA</v>
      </c>
      <c r="Q1361" s="19">
        <f>+VLOOKUP(A1361,[1]Datos!A$2:H$2884,8,FALSE)</f>
        <v>0</v>
      </c>
    </row>
    <row r="1362" spans="1:19" ht="75" x14ac:dyDescent="0.25">
      <c r="A1362" s="1" t="str">
        <f t="shared" si="64"/>
        <v>2020003050142Apoyo a la Gestión, practicantes y otros</v>
      </c>
      <c r="B1362" s="5" t="s">
        <v>1913</v>
      </c>
      <c r="C1362" s="21" t="s">
        <v>1914</v>
      </c>
      <c r="D1362" s="20">
        <v>2020003050142</v>
      </c>
      <c r="E1362" s="5" t="s">
        <v>2016</v>
      </c>
      <c r="F1362" s="5" t="s">
        <v>2017</v>
      </c>
      <c r="G1362" s="5" t="s">
        <v>2021</v>
      </c>
      <c r="H1362" s="1">
        <v>0</v>
      </c>
      <c r="I1362" s="15" t="s">
        <v>71</v>
      </c>
      <c r="J1362" s="21" t="s">
        <v>27</v>
      </c>
      <c r="K1362" s="21">
        <v>1</v>
      </c>
      <c r="L1362" s="21" t="s">
        <v>432</v>
      </c>
      <c r="M1362" s="16" t="s">
        <v>71</v>
      </c>
      <c r="N1362" s="17" t="str">
        <f>+VLOOKUP(A1362,[1]Datos!A$2:H$2884,5,FALSE)</f>
        <v>01.01.2023</v>
      </c>
      <c r="O1362" s="17" t="str">
        <f>+VLOOKUP(A1362,[1]Datos!A$2:H$2884,6,FALSE)</f>
        <v>30.09.2023</v>
      </c>
      <c r="P1362" s="18" t="str">
        <f>+VLOOKUP(A1362,[1]Datos!A$2:H$2884,7,FALSE)</f>
        <v>NA</v>
      </c>
      <c r="Q1362" s="19">
        <f>+VLOOKUP(A1362,[1]Datos!A$2:H$2884,8,FALSE)</f>
        <v>0</v>
      </c>
    </row>
    <row r="1363" spans="1:19" ht="75" x14ac:dyDescent="0.25">
      <c r="A1363" s="1" t="str">
        <f t="shared" si="64"/>
        <v>2020003050142Control calidad equipos Rx</v>
      </c>
      <c r="B1363" s="5" t="s">
        <v>1913</v>
      </c>
      <c r="C1363" s="21" t="s">
        <v>1914</v>
      </c>
      <c r="D1363" s="20">
        <v>2020003050142</v>
      </c>
      <c r="E1363" s="5" t="s">
        <v>2016</v>
      </c>
      <c r="F1363" s="5" t="s">
        <v>2017</v>
      </c>
      <c r="G1363" s="5" t="s">
        <v>2022</v>
      </c>
      <c r="H1363" s="1">
        <v>1</v>
      </c>
      <c r="I1363" s="15">
        <f t="shared" ref="I1363:I1368" si="65">+P1363/H1363</f>
        <v>0.5</v>
      </c>
      <c r="J1363" s="21" t="s">
        <v>27</v>
      </c>
      <c r="K1363" s="21">
        <v>12</v>
      </c>
      <c r="L1363" s="21" t="s">
        <v>28</v>
      </c>
      <c r="M1363" s="16">
        <v>0</v>
      </c>
      <c r="N1363" s="17" t="str">
        <f>+VLOOKUP(A1363,[1]Datos!A$2:H$2884,5,FALSE)</f>
        <v>01.01.2023</v>
      </c>
      <c r="O1363" s="17" t="str">
        <f>+VLOOKUP(A1363,[1]Datos!A$2:H$2884,6,FALSE)</f>
        <v>30.09.2023</v>
      </c>
      <c r="P1363" s="18">
        <f>+VLOOKUP(A1363,[1]Datos!A$2:H$2884,7,FALSE)</f>
        <v>0.5</v>
      </c>
      <c r="Q1363" s="19">
        <f>+VLOOKUP(A1363,[1]Datos!A$2:H$2884,8,FALSE)</f>
        <v>0</v>
      </c>
    </row>
    <row r="1364" spans="1:19" ht="75" x14ac:dyDescent="0.25">
      <c r="A1364" s="1" t="str">
        <f t="shared" si="64"/>
        <v>2020003050142Gestion del Proyecto</v>
      </c>
      <c r="B1364" s="5" t="s">
        <v>1913</v>
      </c>
      <c r="C1364" s="21" t="s">
        <v>1914</v>
      </c>
      <c r="D1364" s="20">
        <v>2020003050142</v>
      </c>
      <c r="E1364" s="5" t="s">
        <v>2016</v>
      </c>
      <c r="F1364" s="5" t="s">
        <v>2017</v>
      </c>
      <c r="G1364" s="5" t="s">
        <v>2023</v>
      </c>
      <c r="H1364" s="1">
        <v>4</v>
      </c>
      <c r="I1364" s="15">
        <f t="shared" si="65"/>
        <v>0.75</v>
      </c>
      <c r="J1364" s="21" t="s">
        <v>27</v>
      </c>
      <c r="K1364" s="21">
        <v>12</v>
      </c>
      <c r="L1364" s="21" t="s">
        <v>28</v>
      </c>
      <c r="M1364" s="16">
        <v>2</v>
      </c>
      <c r="N1364" s="17" t="str">
        <f>+VLOOKUP(A1364,[1]Datos!A$2:H$2884,5,FALSE)</f>
        <v>01.01.2023</v>
      </c>
      <c r="O1364" s="17" t="str">
        <f>+VLOOKUP(A1364,[1]Datos!A$2:H$2884,6,FALSE)</f>
        <v>30.09.2023</v>
      </c>
      <c r="P1364" s="18">
        <f>+VLOOKUP(A1364,[1]Datos!A$2:H$2884,7,FALSE)</f>
        <v>3</v>
      </c>
      <c r="Q1364" s="19">
        <f>+VLOOKUP(A1364,[1]Datos!A$2:H$2884,8,FALSE)</f>
        <v>0</v>
      </c>
    </row>
    <row r="1365" spans="1:19" ht="75" x14ac:dyDescent="0.25">
      <c r="A1365" s="1" t="str">
        <f t="shared" si="64"/>
        <v>2020003050143Soporte Actividades por Competen de Ley</v>
      </c>
      <c r="B1365" s="5" t="s">
        <v>1913</v>
      </c>
      <c r="C1365" s="21" t="s">
        <v>1914</v>
      </c>
      <c r="D1365" s="20">
        <v>2020003050143</v>
      </c>
      <c r="E1365" s="5" t="s">
        <v>2024</v>
      </c>
      <c r="F1365" s="5" t="s">
        <v>2025</v>
      </c>
      <c r="G1365" s="5" t="s">
        <v>1926</v>
      </c>
      <c r="H1365" s="1">
        <v>11</v>
      </c>
      <c r="I1365" s="15">
        <f t="shared" si="65"/>
        <v>0.81818181818181823</v>
      </c>
      <c r="J1365" s="21" t="s">
        <v>27</v>
      </c>
      <c r="K1365" s="21">
        <v>12</v>
      </c>
      <c r="L1365" s="21" t="s">
        <v>28</v>
      </c>
      <c r="M1365" s="16">
        <v>6</v>
      </c>
      <c r="N1365" s="17" t="str">
        <f>+VLOOKUP(A1365,[1]Datos!A$2:H$2884,5,FALSE)</f>
        <v>01.01.2023</v>
      </c>
      <c r="O1365" s="17" t="str">
        <f>+VLOOKUP(A1365,[1]Datos!A$2:H$2884,6,FALSE)</f>
        <v>30.09.2023</v>
      </c>
      <c r="P1365" s="18">
        <f>+VLOOKUP(A1365,[1]Datos!A$2:H$2884,7,FALSE)</f>
        <v>9</v>
      </c>
      <c r="Q1365" s="19">
        <f>+VLOOKUP(A1365,[1]Datos!A$2:H$2884,8,FALSE)</f>
        <v>0</v>
      </c>
      <c r="R1365" s="36">
        <v>3524185209</v>
      </c>
      <c r="S1365" s="36">
        <v>1423523279</v>
      </c>
    </row>
    <row r="1366" spans="1:19" ht="75" x14ac:dyDescent="0.25">
      <c r="A1366" s="1" t="str">
        <f t="shared" si="64"/>
        <v>2020003050143Actividades de IEC–PIC</v>
      </c>
      <c r="B1366" s="5" t="s">
        <v>1913</v>
      </c>
      <c r="C1366" s="21" t="s">
        <v>1914</v>
      </c>
      <c r="D1366" s="20">
        <v>2020003050143</v>
      </c>
      <c r="E1366" s="5" t="s">
        <v>2024</v>
      </c>
      <c r="F1366" s="5" t="s">
        <v>2025</v>
      </c>
      <c r="G1366" s="5" t="s">
        <v>2026</v>
      </c>
      <c r="H1366" s="1">
        <v>1</v>
      </c>
      <c r="I1366" s="15">
        <f t="shared" si="65"/>
        <v>0</v>
      </c>
      <c r="J1366" s="21" t="s">
        <v>27</v>
      </c>
      <c r="K1366" s="21">
        <v>12</v>
      </c>
      <c r="L1366" s="21" t="s">
        <v>28</v>
      </c>
      <c r="M1366" s="16">
        <v>0</v>
      </c>
      <c r="N1366" s="17" t="str">
        <f>+VLOOKUP(A1366,[1]Datos!A$2:H$2884,5,FALSE)</f>
        <v>01.01.2023</v>
      </c>
      <c r="O1366" s="17" t="str">
        <f>+VLOOKUP(A1366,[1]Datos!A$2:H$2884,6,FALSE)</f>
        <v>30.09.2023</v>
      </c>
      <c r="P1366" s="18">
        <f>+VLOOKUP(A1366,[1]Datos!A$2:H$2884,7,FALSE)</f>
        <v>0</v>
      </c>
      <c r="Q1366" s="19">
        <f>+VLOOKUP(A1366,[1]Datos!A$2:H$2884,8,FALSE)</f>
        <v>0</v>
      </c>
    </row>
    <row r="1367" spans="1:19" ht="75" x14ac:dyDescent="0.25">
      <c r="A1367" s="1" t="str">
        <f t="shared" si="64"/>
        <v>2020003050143Analis calidad agua Acu urbano y piscina</v>
      </c>
      <c r="B1367" s="5" t="s">
        <v>1913</v>
      </c>
      <c r="C1367" s="21" t="s">
        <v>1914</v>
      </c>
      <c r="D1367" s="20">
        <v>2020003050143</v>
      </c>
      <c r="E1367" s="5" t="s">
        <v>2024</v>
      </c>
      <c r="F1367" s="5" t="s">
        <v>2025</v>
      </c>
      <c r="G1367" s="5" t="s">
        <v>2027</v>
      </c>
      <c r="H1367" s="1">
        <v>10555</v>
      </c>
      <c r="I1367" s="15">
        <f t="shared" si="65"/>
        <v>0.37906205589767883</v>
      </c>
      <c r="J1367" s="21" t="s">
        <v>27</v>
      </c>
      <c r="K1367" s="21">
        <v>12</v>
      </c>
      <c r="L1367" s="21" t="s">
        <v>28</v>
      </c>
      <c r="M1367" s="16">
        <v>2394</v>
      </c>
      <c r="N1367" s="17" t="str">
        <f>+VLOOKUP(A1367,[1]Datos!A$2:H$2884,5,FALSE)</f>
        <v>01.01.2023</v>
      </c>
      <c r="O1367" s="17" t="str">
        <f>+VLOOKUP(A1367,[1]Datos!A$2:H$2884,6,FALSE)</f>
        <v>30.09.2023</v>
      </c>
      <c r="P1367" s="18">
        <f>+VLOOKUP(A1367,[1]Datos!A$2:H$2884,7,FALSE)</f>
        <v>4001</v>
      </c>
      <c r="Q1367" s="19">
        <f>+VLOOKUP(A1367,[1]Datos!A$2:H$2884,8,FALSE)</f>
        <v>0</v>
      </c>
    </row>
    <row r="1368" spans="1:19" ht="75" x14ac:dyDescent="0.25">
      <c r="A1368" s="1" t="str">
        <f t="shared" si="64"/>
        <v>2020003050143Seguimiento a procesos de IVC</v>
      </c>
      <c r="B1368" s="5" t="s">
        <v>1913</v>
      </c>
      <c r="C1368" s="21" t="s">
        <v>1914</v>
      </c>
      <c r="D1368" s="20">
        <v>2020003050143</v>
      </c>
      <c r="E1368" s="5" t="s">
        <v>2024</v>
      </c>
      <c r="F1368" s="5" t="s">
        <v>2025</v>
      </c>
      <c r="G1368" s="5" t="s">
        <v>2028</v>
      </c>
      <c r="H1368" s="1">
        <v>2</v>
      </c>
      <c r="I1368" s="15">
        <f t="shared" si="65"/>
        <v>1</v>
      </c>
      <c r="J1368" s="21" t="s">
        <v>27</v>
      </c>
      <c r="K1368" s="21">
        <v>12</v>
      </c>
      <c r="L1368" s="21" t="s">
        <v>28</v>
      </c>
      <c r="M1368" s="16">
        <v>2</v>
      </c>
      <c r="N1368" s="17" t="str">
        <f>+VLOOKUP(A1368,[1]Datos!A$2:H$2884,5,FALSE)</f>
        <v>01.01.2023</v>
      </c>
      <c r="O1368" s="17" t="str">
        <f>+VLOOKUP(A1368,[1]Datos!A$2:H$2884,6,FALSE)</f>
        <v>30.09.2023</v>
      </c>
      <c r="P1368" s="18">
        <f>+VLOOKUP(A1368,[1]Datos!A$2:H$2884,7,FALSE)</f>
        <v>2</v>
      </c>
      <c r="Q1368" s="19">
        <f>+VLOOKUP(A1368,[1]Datos!A$2:H$2884,8,FALSE)</f>
        <v>0</v>
      </c>
    </row>
    <row r="1369" spans="1:19" ht="75" x14ac:dyDescent="0.25">
      <c r="A1369" s="1" t="str">
        <f t="shared" si="64"/>
        <v>2020003050143Promoción Condiciones Sanitarias Agua</v>
      </c>
      <c r="B1369" s="5" t="s">
        <v>1913</v>
      </c>
      <c r="C1369" s="21" t="s">
        <v>1914</v>
      </c>
      <c r="D1369" s="20">
        <v>2020003050143</v>
      </c>
      <c r="E1369" s="5" t="s">
        <v>2024</v>
      </c>
      <c r="F1369" s="5" t="s">
        <v>2025</v>
      </c>
      <c r="G1369" s="5" t="s">
        <v>2029</v>
      </c>
      <c r="H1369" s="1">
        <v>0</v>
      </c>
      <c r="I1369" s="15" t="s">
        <v>71</v>
      </c>
      <c r="J1369" s="21" t="s">
        <v>27</v>
      </c>
      <c r="K1369" s="21">
        <v>1</v>
      </c>
      <c r="L1369" s="21" t="s">
        <v>28</v>
      </c>
      <c r="M1369" s="16" t="s">
        <v>71</v>
      </c>
      <c r="N1369" s="17" t="str">
        <f>+VLOOKUP(A1369,[1]Datos!A$2:H$2884,5,FALSE)</f>
        <v>NA</v>
      </c>
      <c r="O1369" s="17" t="str">
        <f>+VLOOKUP(A1369,[1]Datos!A$2:H$2884,6,FALSE)</f>
        <v>NA</v>
      </c>
      <c r="P1369" s="18" t="str">
        <f>+VLOOKUP(A1369,[1]Datos!A$2:H$2884,7,FALSE)</f>
        <v>NA</v>
      </c>
      <c r="Q1369" s="19">
        <f>+VLOOKUP(A1369,[1]Datos!A$2:H$2884,8,FALSE)</f>
        <v>0</v>
      </c>
    </row>
    <row r="1370" spans="1:19" ht="75" x14ac:dyDescent="0.25">
      <c r="A1370" s="1" t="str">
        <f t="shared" si="64"/>
        <v>2020003050143Gestion del Proyecto</v>
      </c>
      <c r="B1370" s="5" t="s">
        <v>1913</v>
      </c>
      <c r="C1370" s="21" t="s">
        <v>1914</v>
      </c>
      <c r="D1370" s="20">
        <v>2020003050143</v>
      </c>
      <c r="E1370" s="5" t="s">
        <v>2024</v>
      </c>
      <c r="F1370" s="5" t="s">
        <v>2025</v>
      </c>
      <c r="G1370" s="5" t="s">
        <v>2023</v>
      </c>
      <c r="H1370" s="1">
        <v>4</v>
      </c>
      <c r="I1370" s="15">
        <f>+P1370/H1370</f>
        <v>0.75</v>
      </c>
      <c r="J1370" s="21" t="s">
        <v>27</v>
      </c>
      <c r="K1370" s="21">
        <v>12</v>
      </c>
      <c r="L1370" s="21" t="s">
        <v>28</v>
      </c>
      <c r="M1370" s="16">
        <v>2</v>
      </c>
      <c r="N1370" s="17" t="str">
        <f>+VLOOKUP(A1370,[1]Datos!A$2:H$2884,5,FALSE)</f>
        <v>01.01.2023</v>
      </c>
      <c r="O1370" s="17" t="str">
        <f>+VLOOKUP(A1370,[1]Datos!A$2:H$2884,6,FALSE)</f>
        <v>30.09.2023</v>
      </c>
      <c r="P1370" s="18">
        <f>+VLOOKUP(A1370,[1]Datos!A$2:H$2884,7,FALSE)</f>
        <v>3</v>
      </c>
      <c r="Q1370" s="19">
        <f>+VLOOKUP(A1370,[1]Datos!A$2:H$2884,8,FALSE)</f>
        <v>0</v>
      </c>
    </row>
    <row r="1371" spans="1:19" ht="75" x14ac:dyDescent="0.25">
      <c r="A1371" s="1" t="str">
        <f t="shared" si="64"/>
        <v>2020003050143Asesoria y Asistencia a TAS</v>
      </c>
      <c r="B1371" s="5" t="s">
        <v>1913</v>
      </c>
      <c r="C1371" s="21" t="s">
        <v>1914</v>
      </c>
      <c r="D1371" s="20">
        <v>2020003050143</v>
      </c>
      <c r="E1371" s="5" t="s">
        <v>2024</v>
      </c>
      <c r="F1371" s="5" t="s">
        <v>2025</v>
      </c>
      <c r="G1371" s="5" t="s">
        <v>2030</v>
      </c>
      <c r="H1371" s="1">
        <v>180</v>
      </c>
      <c r="I1371" s="15">
        <f>+P1371/H1371</f>
        <v>1</v>
      </c>
      <c r="J1371" s="21" t="s">
        <v>27</v>
      </c>
      <c r="K1371" s="21">
        <v>12</v>
      </c>
      <c r="L1371" s="21" t="s">
        <v>28</v>
      </c>
      <c r="M1371" s="16">
        <v>0</v>
      </c>
      <c r="N1371" s="17" t="str">
        <f>+VLOOKUP(A1371,[1]Datos!A$2:H$2884,5,FALSE)</f>
        <v>01.01.2023</v>
      </c>
      <c r="O1371" s="17" t="str">
        <f>+VLOOKUP(A1371,[1]Datos!A$2:H$2884,6,FALSE)</f>
        <v>30.09.2023</v>
      </c>
      <c r="P1371" s="18">
        <f>+VLOOKUP(A1371,[1]Datos!A$2:H$2884,7,FALSE)</f>
        <v>180</v>
      </c>
      <c r="Q1371" s="19">
        <f>+VLOOKUP(A1371,[1]Datos!A$2:H$2884,8,FALSE)</f>
        <v>0</v>
      </c>
    </row>
    <row r="1372" spans="1:19" ht="75" x14ac:dyDescent="0.25">
      <c r="A1372" s="1" t="str">
        <f t="shared" si="64"/>
        <v>2020003050143Analis calidad agua pisc uso colectivo</v>
      </c>
      <c r="B1372" s="5" t="s">
        <v>1913</v>
      </c>
      <c r="C1372" s="21" t="s">
        <v>1914</v>
      </c>
      <c r="D1372" s="20">
        <v>2020003050143</v>
      </c>
      <c r="E1372" s="5" t="s">
        <v>2024</v>
      </c>
      <c r="F1372" s="5" t="s">
        <v>2025</v>
      </c>
      <c r="G1372" s="5" t="s">
        <v>2031</v>
      </c>
      <c r="H1372" s="1">
        <v>0</v>
      </c>
      <c r="I1372" s="15" t="s">
        <v>71</v>
      </c>
      <c r="J1372" s="21" t="s">
        <v>27</v>
      </c>
      <c r="K1372" s="21">
        <v>1</v>
      </c>
      <c r="L1372" s="21" t="s">
        <v>28</v>
      </c>
      <c r="M1372" s="16" t="s">
        <v>71</v>
      </c>
      <c r="N1372" s="17" t="str">
        <f>+VLOOKUP(A1372,[1]Datos!A$2:H$2884,5,FALSE)</f>
        <v>NA</v>
      </c>
      <c r="O1372" s="17" t="str">
        <f>+VLOOKUP(A1372,[1]Datos!A$2:H$2884,6,FALSE)</f>
        <v>NA</v>
      </c>
      <c r="P1372" s="18" t="str">
        <f>+VLOOKUP(A1372,[1]Datos!A$2:H$2884,7,FALSE)</f>
        <v>NA</v>
      </c>
      <c r="Q1372" s="19">
        <f>+VLOOKUP(A1372,[1]Datos!A$2:H$2884,8,FALSE)</f>
        <v>0</v>
      </c>
    </row>
    <row r="1373" spans="1:19" ht="75" x14ac:dyDescent="0.25">
      <c r="A1373" s="1" t="str">
        <f t="shared" si="64"/>
        <v>2020003050143Analis calidad agua cons hum- urban</v>
      </c>
      <c r="B1373" s="5" t="s">
        <v>1913</v>
      </c>
      <c r="C1373" s="21" t="s">
        <v>1914</v>
      </c>
      <c r="D1373" s="20">
        <v>2020003050143</v>
      </c>
      <c r="E1373" s="5" t="s">
        <v>2024</v>
      </c>
      <c r="F1373" s="5" t="s">
        <v>2025</v>
      </c>
      <c r="G1373" s="5" t="s">
        <v>2032</v>
      </c>
      <c r="H1373" s="1">
        <v>0</v>
      </c>
      <c r="I1373" s="15" t="s">
        <v>71</v>
      </c>
      <c r="J1373" s="21" t="s">
        <v>27</v>
      </c>
      <c r="K1373" s="21">
        <v>1</v>
      </c>
      <c r="L1373" s="21" t="s">
        <v>28</v>
      </c>
      <c r="M1373" s="16" t="s">
        <v>71</v>
      </c>
      <c r="N1373" s="17" t="str">
        <f>+VLOOKUP(A1373,[1]Datos!A$2:H$2884,5,FALSE)</f>
        <v>01.01.2023</v>
      </c>
      <c r="O1373" s="17" t="str">
        <f>+VLOOKUP(A1373,[1]Datos!A$2:H$2884,6,FALSE)</f>
        <v>30.09.2023</v>
      </c>
      <c r="P1373" s="18" t="str">
        <f>+VLOOKUP(A1373,[1]Datos!A$2:H$2884,7,FALSE)</f>
        <v>NA</v>
      </c>
      <c r="Q1373" s="19">
        <f>+VLOOKUP(A1373,[1]Datos!A$2:H$2884,8,FALSE)</f>
        <v>0</v>
      </c>
    </row>
    <row r="1374" spans="1:19" ht="75" x14ac:dyDescent="0.25">
      <c r="A1374" s="1" t="str">
        <f t="shared" si="64"/>
        <v>2020003050143Analis calidad agua cons hum- rural</v>
      </c>
      <c r="B1374" s="5" t="s">
        <v>1913</v>
      </c>
      <c r="C1374" s="21" t="s">
        <v>1914</v>
      </c>
      <c r="D1374" s="20">
        <v>2020003050143</v>
      </c>
      <c r="E1374" s="5" t="s">
        <v>2024</v>
      </c>
      <c r="F1374" s="5" t="s">
        <v>2025</v>
      </c>
      <c r="G1374" s="5" t="s">
        <v>2033</v>
      </c>
      <c r="H1374" s="1">
        <v>6476</v>
      </c>
      <c r="I1374" s="15">
        <f t="shared" ref="I1374:I1384" si="66">+P1374/H1374</f>
        <v>0.63696726374305124</v>
      </c>
      <c r="J1374" s="21" t="s">
        <v>27</v>
      </c>
      <c r="K1374" s="21">
        <v>12</v>
      </c>
      <c r="L1374" s="21" t="s">
        <v>28</v>
      </c>
      <c r="M1374" s="16">
        <v>1333</v>
      </c>
      <c r="N1374" s="17" t="str">
        <f>+VLOOKUP(A1374,[1]Datos!A$2:H$2884,5,FALSE)</f>
        <v>01.01.2023</v>
      </c>
      <c r="O1374" s="17" t="str">
        <f>+VLOOKUP(A1374,[1]Datos!A$2:H$2884,6,FALSE)</f>
        <v>30.09.2023</v>
      </c>
      <c r="P1374" s="18">
        <f>+VLOOKUP(A1374,[1]Datos!A$2:H$2884,7,FALSE)</f>
        <v>4125</v>
      </c>
      <c r="Q1374" s="19">
        <f>+VLOOKUP(A1374,[1]Datos!A$2:H$2884,8,FALSE)</f>
        <v>0</v>
      </c>
    </row>
    <row r="1375" spans="1:19" ht="75" x14ac:dyDescent="0.25">
      <c r="A1375" s="1" t="str">
        <f t="shared" si="64"/>
        <v>2020003050144Viviendas con fumig y prom de la salud</v>
      </c>
      <c r="B1375" s="5" t="s">
        <v>1913</v>
      </c>
      <c r="C1375" s="21" t="s">
        <v>1914</v>
      </c>
      <c r="D1375" s="20">
        <v>2020003050144</v>
      </c>
      <c r="E1375" s="5" t="s">
        <v>2034</v>
      </c>
      <c r="F1375" s="5" t="s">
        <v>2035</v>
      </c>
      <c r="G1375" s="5" t="s">
        <v>2036</v>
      </c>
      <c r="H1375" s="1">
        <v>124755</v>
      </c>
      <c r="I1375" s="15">
        <f t="shared" si="66"/>
        <v>0.82204320468117509</v>
      </c>
      <c r="J1375" s="21" t="s">
        <v>27</v>
      </c>
      <c r="K1375" s="21">
        <v>12</v>
      </c>
      <c r="L1375" s="21" t="s">
        <v>28</v>
      </c>
      <c r="M1375" s="16">
        <v>53520</v>
      </c>
      <c r="N1375" s="17" t="str">
        <f>+VLOOKUP(A1375,[1]Datos!A$2:H$2884,5,FALSE)</f>
        <v>01.01.2023</v>
      </c>
      <c r="O1375" s="17" t="str">
        <f>+VLOOKUP(A1375,[1]Datos!A$2:H$2884,6,FALSE)</f>
        <v>30.09.2023</v>
      </c>
      <c r="P1375" s="18">
        <f>+VLOOKUP(A1375,[1]Datos!A$2:H$2884,7,FALSE)</f>
        <v>102554</v>
      </c>
      <c r="Q1375" s="19">
        <f>+VLOOKUP(A1375,[1]Datos!A$2:H$2884,8,FALSE)</f>
        <v>0</v>
      </c>
      <c r="R1375" s="36">
        <v>13529546480</v>
      </c>
      <c r="S1375" s="36">
        <v>8680603988</v>
      </c>
    </row>
    <row r="1376" spans="1:19" ht="75" x14ac:dyDescent="0.25">
      <c r="A1376" s="1" t="str">
        <f t="shared" si="64"/>
        <v>2020003050144Evaluación del riesgo de las ETV</v>
      </c>
      <c r="B1376" s="5" t="s">
        <v>1913</v>
      </c>
      <c r="C1376" s="21" t="s">
        <v>1914</v>
      </c>
      <c r="D1376" s="20">
        <v>2020003050144</v>
      </c>
      <c r="E1376" s="5" t="s">
        <v>2034</v>
      </c>
      <c r="F1376" s="5" t="s">
        <v>2035</v>
      </c>
      <c r="G1376" s="5" t="s">
        <v>2037</v>
      </c>
      <c r="H1376" s="1">
        <v>4</v>
      </c>
      <c r="I1376" s="15">
        <f t="shared" si="66"/>
        <v>0.75</v>
      </c>
      <c r="J1376" s="21" t="s">
        <v>27</v>
      </c>
      <c r="K1376" s="21">
        <v>12</v>
      </c>
      <c r="L1376" s="21" t="s">
        <v>28</v>
      </c>
      <c r="M1376" s="16">
        <v>2</v>
      </c>
      <c r="N1376" s="17" t="str">
        <f>+VLOOKUP(A1376,[1]Datos!A$2:H$2884,5,FALSE)</f>
        <v>01.01.2023</v>
      </c>
      <c r="O1376" s="17" t="str">
        <f>+VLOOKUP(A1376,[1]Datos!A$2:H$2884,6,FALSE)</f>
        <v>30.09.2023</v>
      </c>
      <c r="P1376" s="18">
        <f>+VLOOKUP(A1376,[1]Datos!A$2:H$2884,7,FALSE)</f>
        <v>3</v>
      </c>
      <c r="Q1376" s="19">
        <f>+VLOOKUP(A1376,[1]Datos!A$2:H$2884,8,FALSE)</f>
        <v>0</v>
      </c>
    </row>
    <row r="1377" spans="1:19" ht="75" x14ac:dyDescent="0.25">
      <c r="A1377" s="1" t="str">
        <f t="shared" si="64"/>
        <v>2020003050144Gestión</v>
      </c>
      <c r="B1377" s="5" t="s">
        <v>1913</v>
      </c>
      <c r="C1377" s="21" t="s">
        <v>1914</v>
      </c>
      <c r="D1377" s="20">
        <v>2020003050144</v>
      </c>
      <c r="E1377" s="5" t="s">
        <v>2034</v>
      </c>
      <c r="F1377" s="5" t="s">
        <v>2035</v>
      </c>
      <c r="G1377" s="5" t="s">
        <v>2038</v>
      </c>
      <c r="H1377" s="1">
        <v>4</v>
      </c>
      <c r="I1377" s="15">
        <f t="shared" si="66"/>
        <v>0.75</v>
      </c>
      <c r="J1377" s="21" t="s">
        <v>27</v>
      </c>
      <c r="K1377" s="21">
        <v>12</v>
      </c>
      <c r="L1377" s="21" t="s">
        <v>28</v>
      </c>
      <c r="M1377" s="16">
        <v>2</v>
      </c>
      <c r="N1377" s="17" t="str">
        <f>+VLOOKUP(A1377,[1]Datos!A$2:H$2884,5,FALSE)</f>
        <v>01.01.2023</v>
      </c>
      <c r="O1377" s="17" t="str">
        <f>+VLOOKUP(A1377,[1]Datos!A$2:H$2884,6,FALSE)</f>
        <v>30.09.2023</v>
      </c>
      <c r="P1377" s="18">
        <f>+VLOOKUP(A1377,[1]Datos!A$2:H$2884,7,FALSE)</f>
        <v>3</v>
      </c>
      <c r="Q1377" s="19">
        <f>+VLOOKUP(A1377,[1]Datos!A$2:H$2884,8,FALSE)</f>
        <v>0</v>
      </c>
    </row>
    <row r="1378" spans="1:19" ht="75" x14ac:dyDescent="0.25">
      <c r="A1378" s="1" t="str">
        <f t="shared" si="64"/>
        <v>2020003050145Soporte Actividades por Competen de Ley</v>
      </c>
      <c r="B1378" s="5" t="s">
        <v>1913</v>
      </c>
      <c r="C1378" s="21" t="s">
        <v>1914</v>
      </c>
      <c r="D1378" s="20">
        <v>2020003050145</v>
      </c>
      <c r="E1378" s="5" t="s">
        <v>2039</v>
      </c>
      <c r="F1378" s="5" t="s">
        <v>2040</v>
      </c>
      <c r="G1378" s="5" t="s">
        <v>1926</v>
      </c>
      <c r="H1378" s="1">
        <v>4</v>
      </c>
      <c r="I1378" s="15">
        <f t="shared" si="66"/>
        <v>0.75</v>
      </c>
      <c r="J1378" s="21" t="s">
        <v>27</v>
      </c>
      <c r="K1378" s="21">
        <v>12</v>
      </c>
      <c r="L1378" s="21" t="s">
        <v>28</v>
      </c>
      <c r="M1378" s="16">
        <v>2</v>
      </c>
      <c r="N1378" s="17" t="str">
        <f>+VLOOKUP(A1378,[1]Datos!A$2:H$2884,5,FALSE)</f>
        <v>01.01.2023</v>
      </c>
      <c r="O1378" s="17" t="str">
        <f>+VLOOKUP(A1378,[1]Datos!A$2:H$2884,6,FALSE)</f>
        <v>30.09.2023</v>
      </c>
      <c r="P1378" s="18">
        <f>+VLOOKUP(A1378,[1]Datos!A$2:H$2884,7,FALSE)</f>
        <v>3</v>
      </c>
      <c r="Q1378" s="19">
        <f>+VLOOKUP(A1378,[1]Datos!A$2:H$2884,8,FALSE)</f>
        <v>0</v>
      </c>
      <c r="R1378" s="36">
        <v>14154355825</v>
      </c>
      <c r="S1378" s="36">
        <v>7978834571</v>
      </c>
    </row>
    <row r="1379" spans="1:19" ht="75" x14ac:dyDescent="0.25">
      <c r="A1379" s="1" t="str">
        <f t="shared" si="64"/>
        <v>2020003050145Suministros y equipos</v>
      </c>
      <c r="B1379" s="5" t="s">
        <v>1913</v>
      </c>
      <c r="C1379" s="21" t="s">
        <v>1914</v>
      </c>
      <c r="D1379" s="20">
        <v>2020003050145</v>
      </c>
      <c r="E1379" s="5" t="s">
        <v>2039</v>
      </c>
      <c r="F1379" s="5" t="s">
        <v>2040</v>
      </c>
      <c r="G1379" s="5" t="s">
        <v>2041</v>
      </c>
      <c r="H1379" s="1">
        <v>2</v>
      </c>
      <c r="I1379" s="15">
        <f t="shared" si="66"/>
        <v>0.5</v>
      </c>
      <c r="J1379" s="21" t="s">
        <v>27</v>
      </c>
      <c r="K1379" s="21">
        <v>12</v>
      </c>
      <c r="L1379" s="21" t="s">
        <v>28</v>
      </c>
      <c r="M1379" s="16">
        <v>0</v>
      </c>
      <c r="N1379" s="17" t="str">
        <f>+VLOOKUP(A1379,[1]Datos!A$2:H$2884,5,FALSE)</f>
        <v>01.01.2023</v>
      </c>
      <c r="O1379" s="17" t="str">
        <f>+VLOOKUP(A1379,[1]Datos!A$2:H$2884,6,FALSE)</f>
        <v>30.09.2023</v>
      </c>
      <c r="P1379" s="18">
        <f>+VLOOKUP(A1379,[1]Datos!A$2:H$2884,7,FALSE)</f>
        <v>1</v>
      </c>
      <c r="Q1379" s="19">
        <f>+VLOOKUP(A1379,[1]Datos!A$2:H$2884,8,FALSE)</f>
        <v>0</v>
      </c>
    </row>
    <row r="1380" spans="1:19" ht="75" x14ac:dyDescent="0.25">
      <c r="A1380" s="1" t="str">
        <f t="shared" si="64"/>
        <v>2020003050145Actividades de IEC en salud</v>
      </c>
      <c r="B1380" s="5" t="s">
        <v>1913</v>
      </c>
      <c r="C1380" s="21" t="s">
        <v>1914</v>
      </c>
      <c r="D1380" s="20">
        <v>2020003050145</v>
      </c>
      <c r="E1380" s="5" t="s">
        <v>2039</v>
      </c>
      <c r="F1380" s="5" t="s">
        <v>2040</v>
      </c>
      <c r="G1380" s="5" t="s">
        <v>2042</v>
      </c>
      <c r="H1380" s="1">
        <v>1</v>
      </c>
      <c r="I1380" s="15">
        <f t="shared" si="66"/>
        <v>1</v>
      </c>
      <c r="J1380" s="21" t="s">
        <v>27</v>
      </c>
      <c r="K1380" s="21">
        <v>12</v>
      </c>
      <c r="L1380" s="21" t="s">
        <v>28</v>
      </c>
      <c r="M1380" s="16">
        <v>0</v>
      </c>
      <c r="N1380" s="17" t="str">
        <f>+VLOOKUP(A1380,[1]Datos!A$2:H$2884,5,FALSE)</f>
        <v>01.01.2023</v>
      </c>
      <c r="O1380" s="17" t="str">
        <f>+VLOOKUP(A1380,[1]Datos!A$2:H$2884,6,FALSE)</f>
        <v>30.09.2023</v>
      </c>
      <c r="P1380" s="18">
        <f>+VLOOKUP(A1380,[1]Datos!A$2:H$2884,7,FALSE)</f>
        <v>1</v>
      </c>
      <c r="Q1380" s="19">
        <f>+VLOOKUP(A1380,[1]Datos!A$2:H$2884,8,FALSE)</f>
        <v>0</v>
      </c>
    </row>
    <row r="1381" spans="1:19" ht="75" x14ac:dyDescent="0.25">
      <c r="A1381" s="1" t="str">
        <f t="shared" si="64"/>
        <v>2020003050145Apoyo a la Gestión</v>
      </c>
      <c r="B1381" s="5" t="s">
        <v>1913</v>
      </c>
      <c r="C1381" s="21" t="s">
        <v>1914</v>
      </c>
      <c r="D1381" s="20">
        <v>2020003050145</v>
      </c>
      <c r="E1381" s="5" t="s">
        <v>2039</v>
      </c>
      <c r="F1381" s="5" t="s">
        <v>2040</v>
      </c>
      <c r="G1381" s="5" t="s">
        <v>2043</v>
      </c>
      <c r="H1381" s="1">
        <v>2</v>
      </c>
      <c r="I1381" s="15">
        <f t="shared" si="66"/>
        <v>1.5</v>
      </c>
      <c r="J1381" s="21" t="s">
        <v>27</v>
      </c>
      <c r="K1381" s="21">
        <v>12</v>
      </c>
      <c r="L1381" s="21" t="s">
        <v>28</v>
      </c>
      <c r="M1381" s="16">
        <v>2</v>
      </c>
      <c r="N1381" s="17" t="str">
        <f>+VLOOKUP(A1381,[1]Datos!A$2:H$2884,5,FALSE)</f>
        <v>01.01.2023</v>
      </c>
      <c r="O1381" s="17" t="str">
        <f>+VLOOKUP(A1381,[1]Datos!A$2:H$2884,6,FALSE)</f>
        <v>30.09.2023</v>
      </c>
      <c r="P1381" s="18">
        <f>+VLOOKUP(A1381,[1]Datos!A$2:H$2884,7,FALSE)</f>
        <v>3</v>
      </c>
      <c r="Q1381" s="19">
        <f>+VLOOKUP(A1381,[1]Datos!A$2:H$2884,8,FALSE)</f>
        <v>0</v>
      </c>
    </row>
    <row r="1382" spans="1:19" ht="75" x14ac:dyDescent="0.25">
      <c r="A1382" s="1" t="str">
        <f t="shared" si="64"/>
        <v>2020003050145Gestión del proyecto</v>
      </c>
      <c r="B1382" s="5" t="s">
        <v>1913</v>
      </c>
      <c r="C1382" s="21" t="s">
        <v>1914</v>
      </c>
      <c r="D1382" s="20">
        <v>2020003050145</v>
      </c>
      <c r="E1382" s="5" t="s">
        <v>2039</v>
      </c>
      <c r="F1382" s="5" t="s">
        <v>2040</v>
      </c>
      <c r="G1382" s="5" t="s">
        <v>347</v>
      </c>
      <c r="H1382" s="1">
        <v>4</v>
      </c>
      <c r="I1382" s="15">
        <f t="shared" si="66"/>
        <v>0.75</v>
      </c>
      <c r="J1382" s="21" t="s">
        <v>27</v>
      </c>
      <c r="K1382" s="21">
        <v>12</v>
      </c>
      <c r="L1382" s="21" t="s">
        <v>28</v>
      </c>
      <c r="M1382" s="16">
        <v>2</v>
      </c>
      <c r="N1382" s="17" t="str">
        <f>+VLOOKUP(A1382,[1]Datos!A$2:H$2884,5,FALSE)</f>
        <v>01.01.2023</v>
      </c>
      <c r="O1382" s="17" t="str">
        <f>+VLOOKUP(A1382,[1]Datos!A$2:H$2884,6,FALSE)</f>
        <v>30.09.2023</v>
      </c>
      <c r="P1382" s="18">
        <f>+VLOOKUP(A1382,[1]Datos!A$2:H$2884,7,FALSE)</f>
        <v>3</v>
      </c>
      <c r="Q1382" s="19">
        <f>+VLOOKUP(A1382,[1]Datos!A$2:H$2884,8,FALSE)</f>
        <v>0</v>
      </c>
    </row>
    <row r="1383" spans="1:19" ht="75" x14ac:dyDescent="0.25">
      <c r="A1383" s="1" t="str">
        <f t="shared" si="64"/>
        <v>2020003050146Gestion del Proyecto</v>
      </c>
      <c r="B1383" s="5" t="s">
        <v>1913</v>
      </c>
      <c r="C1383" s="21" t="s">
        <v>1914</v>
      </c>
      <c r="D1383" s="20">
        <v>2020003050146</v>
      </c>
      <c r="E1383" s="5" t="s">
        <v>2044</v>
      </c>
      <c r="F1383" s="5" t="s">
        <v>2045</v>
      </c>
      <c r="G1383" s="5" t="s">
        <v>2023</v>
      </c>
      <c r="H1383" s="1">
        <v>4</v>
      </c>
      <c r="I1383" s="15">
        <f t="shared" si="66"/>
        <v>0.5</v>
      </c>
      <c r="J1383" s="21" t="s">
        <v>27</v>
      </c>
      <c r="K1383" s="21">
        <v>12</v>
      </c>
      <c r="L1383" s="21" t="s">
        <v>28</v>
      </c>
      <c r="M1383" s="16">
        <v>2</v>
      </c>
      <c r="N1383" s="17" t="str">
        <f>+VLOOKUP(A1383,[1]Datos!A$2:H$2884,5,FALSE)</f>
        <v>01.01.2023</v>
      </c>
      <c r="O1383" s="17" t="str">
        <f>+VLOOKUP(A1383,[1]Datos!A$2:H$2884,6,FALSE)</f>
        <v>30.09.2023</v>
      </c>
      <c r="P1383" s="18">
        <f>+VLOOKUP(A1383,[1]Datos!A$2:H$2884,7,FALSE)</f>
        <v>2</v>
      </c>
      <c r="Q1383" s="19" t="str">
        <f>+VLOOKUP(A1383,[1]Datos!A$2:H$2884,8,FALSE)</f>
        <v>Los recursos de nómina no se están ejecutando, se informó al área de financiera para la gestión pertinente</v>
      </c>
      <c r="R1383" s="36">
        <v>854242683</v>
      </c>
      <c r="S1383" s="36">
        <v>276352121</v>
      </c>
    </row>
    <row r="1384" spans="1:19" ht="75" x14ac:dyDescent="0.25">
      <c r="A1384" s="1" t="str">
        <f t="shared" si="64"/>
        <v>2020003050146Actividades IEC–PIC</v>
      </c>
      <c r="B1384" s="5" t="s">
        <v>1913</v>
      </c>
      <c r="C1384" s="21" t="s">
        <v>1914</v>
      </c>
      <c r="D1384" s="20">
        <v>2020003050146</v>
      </c>
      <c r="E1384" s="5" t="s">
        <v>2044</v>
      </c>
      <c r="F1384" s="5" t="s">
        <v>2045</v>
      </c>
      <c r="G1384" s="5" t="s">
        <v>2046</v>
      </c>
      <c r="H1384" s="1">
        <v>1</v>
      </c>
      <c r="I1384" s="15">
        <f t="shared" si="66"/>
        <v>0</v>
      </c>
      <c r="J1384" s="21" t="s">
        <v>27</v>
      </c>
      <c r="K1384" s="21">
        <v>12</v>
      </c>
      <c r="L1384" s="21" t="s">
        <v>28</v>
      </c>
      <c r="M1384" s="16">
        <v>0</v>
      </c>
      <c r="N1384" s="17" t="str">
        <f>+VLOOKUP(A1384,[1]Datos!A$2:H$2884,5,FALSE)</f>
        <v>01.01.2023</v>
      </c>
      <c r="O1384" s="17" t="str">
        <f>+VLOOKUP(A1384,[1]Datos!A$2:H$2884,6,FALSE)</f>
        <v>30.09.2023</v>
      </c>
      <c r="P1384" s="18">
        <f>+VLOOKUP(A1384,[1]Datos!A$2:H$2884,7,FALSE)</f>
        <v>0</v>
      </c>
      <c r="Q1384" s="19" t="str">
        <f>+VLOOKUP(A1384,[1]Datos!A$2:H$2884,8,FALSE)</f>
        <v>La campaña se realizará a partir del segundo semestre, a través del contrato No. 4600015551 con central de medios</v>
      </c>
    </row>
    <row r="1385" spans="1:19" ht="75" x14ac:dyDescent="0.25">
      <c r="A1385" s="1" t="str">
        <f t="shared" si="64"/>
        <v>2020003050146Fortalec y Apoyo Vig Epid intox qcas</v>
      </c>
      <c r="B1385" s="5" t="s">
        <v>1913</v>
      </c>
      <c r="C1385" s="21" t="s">
        <v>1914</v>
      </c>
      <c r="D1385" s="20">
        <v>2020003050146</v>
      </c>
      <c r="E1385" s="5" t="s">
        <v>2044</v>
      </c>
      <c r="F1385" s="5" t="s">
        <v>2045</v>
      </c>
      <c r="G1385" s="5" t="s">
        <v>2047</v>
      </c>
      <c r="H1385" s="1">
        <v>1</v>
      </c>
      <c r="I1385" s="15" t="s">
        <v>71</v>
      </c>
      <c r="J1385" s="21" t="s">
        <v>27</v>
      </c>
      <c r="K1385" s="21">
        <v>12</v>
      </c>
      <c r="L1385" s="21" t="s">
        <v>28</v>
      </c>
      <c r="M1385" s="16">
        <v>0</v>
      </c>
      <c r="N1385" s="17" t="str">
        <f>+VLOOKUP(A1385,[1]Datos!A$2:H$2884,5,FALSE)</f>
        <v>01.01.2023</v>
      </c>
      <c r="O1385" s="17" t="str">
        <f>+VLOOKUP(A1385,[1]Datos!A$2:H$2884,6,FALSE)</f>
        <v>30.09.2023</v>
      </c>
      <c r="P1385" s="18" t="str">
        <f>+VLOOKUP(A1385,[1]Datos!A$2:H$2884,7,FALSE)</f>
        <v>NA</v>
      </c>
      <c r="Q1385" s="19" t="str">
        <f>+VLOOKUP(A1385,[1]Datos!A$2:H$2884,8,FALSE)</f>
        <v>Convenio No 15094, con fecha de suscripción de 27/06/2023, realizado con la Facultad Nacional de Salud pública</v>
      </c>
    </row>
    <row r="1386" spans="1:19" ht="75" x14ac:dyDescent="0.25">
      <c r="A1386" s="1" t="str">
        <f t="shared" si="64"/>
        <v>2020003050146Apoyo para la Gestión del proyecto</v>
      </c>
      <c r="B1386" s="5" t="s">
        <v>1913</v>
      </c>
      <c r="C1386" s="21" t="s">
        <v>1914</v>
      </c>
      <c r="D1386" s="20">
        <v>2020003050146</v>
      </c>
      <c r="E1386" s="5" t="s">
        <v>2044</v>
      </c>
      <c r="F1386" s="5" t="s">
        <v>2045</v>
      </c>
      <c r="G1386" s="5" t="s">
        <v>2048</v>
      </c>
      <c r="H1386" s="1">
        <v>4</v>
      </c>
      <c r="I1386" s="15">
        <f>+P1386/H1386</f>
        <v>0.75</v>
      </c>
      <c r="J1386" s="21" t="s">
        <v>27</v>
      </c>
      <c r="K1386" s="21">
        <v>4</v>
      </c>
      <c r="L1386" s="21" t="s">
        <v>28</v>
      </c>
      <c r="M1386" s="16">
        <v>2</v>
      </c>
      <c r="N1386" s="17" t="str">
        <f>+VLOOKUP(A1386,[1]Datos!A$2:H$2884,5,FALSE)</f>
        <v>01.01.2023</v>
      </c>
      <c r="O1386" s="17" t="str">
        <f>+VLOOKUP(A1386,[1]Datos!A$2:H$2884,6,FALSE)</f>
        <v>30.09.2023</v>
      </c>
      <c r="P1386" s="18">
        <f>+VLOOKUP(A1386,[1]Datos!A$2:H$2884,7,FALSE)</f>
        <v>3</v>
      </c>
      <c r="Q1386" s="19" t="str">
        <f>+VLOOKUP(A1386,[1]Datos!A$2:H$2884,8,FALSE)</f>
        <v>El proyecto actualmente cuenta con el apoyo de tres profesionales contratados a través del convenio 4600015383</v>
      </c>
    </row>
    <row r="1387" spans="1:19" ht="75" x14ac:dyDescent="0.25">
      <c r="A1387" s="1" t="str">
        <f t="shared" si="64"/>
        <v>2020003050146Foment uso segur sust qca dism fact ries</v>
      </c>
      <c r="B1387" s="5" t="s">
        <v>1913</v>
      </c>
      <c r="C1387" s="21" t="s">
        <v>1914</v>
      </c>
      <c r="D1387" s="20">
        <v>2020003050146</v>
      </c>
      <c r="E1387" s="5" t="s">
        <v>2044</v>
      </c>
      <c r="F1387" s="5" t="s">
        <v>2045</v>
      </c>
      <c r="G1387" s="5" t="s">
        <v>2049</v>
      </c>
      <c r="H1387" s="1">
        <v>0</v>
      </c>
      <c r="I1387" s="15" t="s">
        <v>71</v>
      </c>
      <c r="J1387" s="21" t="s">
        <v>27</v>
      </c>
      <c r="K1387" s="21">
        <v>1</v>
      </c>
      <c r="L1387" s="21" t="s">
        <v>432</v>
      </c>
      <c r="M1387" s="16" t="s">
        <v>2050</v>
      </c>
      <c r="N1387" s="17" t="str">
        <f>+VLOOKUP(A1387,[1]Datos!A$2:H$2884,5,FALSE)</f>
        <v>01.01.2023</v>
      </c>
      <c r="O1387" s="17" t="str">
        <f>+VLOOKUP(A1387,[1]Datos!A$2:H$2884,6,FALSE)</f>
        <v>30.09.2023</v>
      </c>
      <c r="P1387" s="18" t="str">
        <f>+VLOOKUP(A1387,[1]Datos!A$2:H$2884,7,FALSE)</f>
        <v>NA</v>
      </c>
      <c r="Q1387" s="19">
        <f>+VLOOKUP(A1387,[1]Datos!A$2:H$2884,8,FALSE)</f>
        <v>0</v>
      </c>
    </row>
    <row r="1388" spans="1:19" ht="75" x14ac:dyDescent="0.25">
      <c r="A1388" s="1" t="str">
        <f t="shared" si="64"/>
        <v>2020003050147Soporte Activ Comp Ley (AOAT y Vali PHE)</v>
      </c>
      <c r="B1388" s="5" t="s">
        <v>1913</v>
      </c>
      <c r="C1388" s="21" t="s">
        <v>1914</v>
      </c>
      <c r="D1388" s="20">
        <v>2020003050147</v>
      </c>
      <c r="E1388" s="5" t="s">
        <v>2051</v>
      </c>
      <c r="F1388" s="5" t="s">
        <v>2052</v>
      </c>
      <c r="G1388" s="5" t="s">
        <v>2053</v>
      </c>
      <c r="H1388" s="1">
        <v>82</v>
      </c>
      <c r="I1388" s="15">
        <f>+P1388/H1388</f>
        <v>0.79268292682926833</v>
      </c>
      <c r="J1388" s="21" t="s">
        <v>27</v>
      </c>
      <c r="K1388" s="21">
        <v>12</v>
      </c>
      <c r="L1388" s="21" t="s">
        <v>28</v>
      </c>
      <c r="M1388" s="16">
        <v>31</v>
      </c>
      <c r="N1388" s="17" t="str">
        <f>+VLOOKUP(A1388,[1]Datos!A$2:H$2884,5,FALSE)</f>
        <v>01.01.2023</v>
      </c>
      <c r="O1388" s="17" t="str">
        <f>+VLOOKUP(A1388,[1]Datos!A$2:H$2884,6,FALSE)</f>
        <v>30.09.2023</v>
      </c>
      <c r="P1388" s="18">
        <f>+VLOOKUP(A1388,[1]Datos!A$2:H$2884,7,FALSE)</f>
        <v>65</v>
      </c>
      <c r="Q1388" s="19">
        <f>+VLOOKUP(A1388,[1]Datos!A$2:H$2884,8,FALSE)</f>
        <v>0</v>
      </c>
      <c r="R1388" s="36">
        <v>2232519028</v>
      </c>
      <c r="S1388" s="36">
        <v>1060952128</v>
      </c>
    </row>
    <row r="1389" spans="1:19" ht="75" x14ac:dyDescent="0.25">
      <c r="A1389" s="1" t="str">
        <f t="shared" si="64"/>
        <v>2020003050147Capacitación actores calidad del aire</v>
      </c>
      <c r="B1389" s="5" t="s">
        <v>1913</v>
      </c>
      <c r="C1389" s="21" t="s">
        <v>1914</v>
      </c>
      <c r="D1389" s="20">
        <v>2020003050147</v>
      </c>
      <c r="E1389" s="5" t="s">
        <v>2051</v>
      </c>
      <c r="F1389" s="5" t="s">
        <v>2052</v>
      </c>
      <c r="G1389" s="5" t="s">
        <v>2054</v>
      </c>
      <c r="H1389" s="1">
        <v>0</v>
      </c>
      <c r="I1389" s="15" t="s">
        <v>71</v>
      </c>
      <c r="J1389" s="21" t="s">
        <v>27</v>
      </c>
      <c r="K1389" s="21">
        <v>1</v>
      </c>
      <c r="L1389" s="21" t="s">
        <v>28</v>
      </c>
      <c r="M1389" s="16" t="s">
        <v>71</v>
      </c>
      <c r="N1389" s="17" t="str">
        <f>+VLOOKUP(A1389,[1]Datos!A$2:H$2884,5,FALSE)</f>
        <v>NA</v>
      </c>
      <c r="O1389" s="17" t="str">
        <f>+VLOOKUP(A1389,[1]Datos!A$2:H$2884,6,FALSE)</f>
        <v>NA</v>
      </c>
      <c r="P1389" s="18" t="str">
        <f>+VLOOKUP(A1389,[1]Datos!A$2:H$2884,7,FALSE)</f>
        <v>NA</v>
      </c>
      <c r="Q1389" s="19">
        <f>+VLOOKUP(A1389,[1]Datos!A$2:H$2884,8,FALSE)</f>
        <v>0</v>
      </c>
    </row>
    <row r="1390" spans="1:19" ht="75" x14ac:dyDescent="0.25">
      <c r="A1390" s="1" t="str">
        <f t="shared" si="64"/>
        <v>2020003050147Capacitación actores Cambio climático</v>
      </c>
      <c r="B1390" s="5" t="s">
        <v>1913</v>
      </c>
      <c r="C1390" s="21" t="s">
        <v>1914</v>
      </c>
      <c r="D1390" s="20">
        <v>2020003050147</v>
      </c>
      <c r="E1390" s="5" t="s">
        <v>2051</v>
      </c>
      <c r="F1390" s="5" t="s">
        <v>2052</v>
      </c>
      <c r="G1390" s="5" t="s">
        <v>2055</v>
      </c>
      <c r="H1390" s="1">
        <v>0</v>
      </c>
      <c r="I1390" s="15" t="s">
        <v>71</v>
      </c>
      <c r="J1390" s="21" t="s">
        <v>27</v>
      </c>
      <c r="K1390" s="21">
        <v>1</v>
      </c>
      <c r="L1390" s="21" t="s">
        <v>28</v>
      </c>
      <c r="M1390" s="16" t="s">
        <v>71</v>
      </c>
      <c r="N1390" s="17" t="str">
        <f>+VLOOKUP(A1390,[1]Datos!A$2:H$2884,5,FALSE)</f>
        <v>NA</v>
      </c>
      <c r="O1390" s="17" t="str">
        <f>+VLOOKUP(A1390,[1]Datos!A$2:H$2884,6,FALSE)</f>
        <v>NA</v>
      </c>
      <c r="P1390" s="18" t="str">
        <f>+VLOOKUP(A1390,[1]Datos!A$2:H$2884,7,FALSE)</f>
        <v>NA</v>
      </c>
      <c r="Q1390" s="19">
        <f>+VLOOKUP(A1390,[1]Datos!A$2:H$2884,8,FALSE)</f>
        <v>0</v>
      </c>
    </row>
    <row r="1391" spans="1:19" ht="75" x14ac:dyDescent="0.25">
      <c r="A1391" s="1" t="str">
        <f t="shared" si="64"/>
        <v>2020003050147Valida revis planes hospital de emergenc</v>
      </c>
      <c r="B1391" s="5" t="s">
        <v>1913</v>
      </c>
      <c r="C1391" s="21" t="s">
        <v>1914</v>
      </c>
      <c r="D1391" s="20">
        <v>2020003050147</v>
      </c>
      <c r="E1391" s="5" t="s">
        <v>2051</v>
      </c>
      <c r="F1391" s="5" t="s">
        <v>2052</v>
      </c>
      <c r="G1391" s="5" t="s">
        <v>2056</v>
      </c>
      <c r="H1391" s="1">
        <v>0</v>
      </c>
      <c r="I1391" s="15" t="s">
        <v>71</v>
      </c>
      <c r="J1391" s="21" t="s">
        <v>27</v>
      </c>
      <c r="K1391" s="21">
        <v>1</v>
      </c>
      <c r="L1391" s="21" t="s">
        <v>28</v>
      </c>
      <c r="M1391" s="16" t="s">
        <v>71</v>
      </c>
      <c r="N1391" s="17" t="str">
        <f>+VLOOKUP(A1391,[1]Datos!A$2:H$2884,5,FALSE)</f>
        <v>NA</v>
      </c>
      <c r="O1391" s="17" t="str">
        <f>+VLOOKUP(A1391,[1]Datos!A$2:H$2884,6,FALSE)</f>
        <v>NA</v>
      </c>
      <c r="P1391" s="18" t="str">
        <f>+VLOOKUP(A1391,[1]Datos!A$2:H$2884,7,FALSE)</f>
        <v>NA</v>
      </c>
      <c r="Q1391" s="19">
        <f>+VLOOKUP(A1391,[1]Datos!A$2:H$2884,8,FALSE)</f>
        <v>0</v>
      </c>
    </row>
    <row r="1392" spans="1:19" ht="75" x14ac:dyDescent="0.25">
      <c r="A1392" s="1" t="str">
        <f t="shared" si="64"/>
        <v>2020003050147Diseñ sist vigilanc sanit Aire, C Climat</v>
      </c>
      <c r="B1392" s="5" t="s">
        <v>1913</v>
      </c>
      <c r="C1392" s="21" t="s">
        <v>1914</v>
      </c>
      <c r="D1392" s="20">
        <v>2020003050147</v>
      </c>
      <c r="E1392" s="5" t="s">
        <v>2051</v>
      </c>
      <c r="F1392" s="5" t="s">
        <v>2052</v>
      </c>
      <c r="G1392" s="5" t="s">
        <v>2057</v>
      </c>
      <c r="H1392" s="1">
        <v>0</v>
      </c>
      <c r="I1392" s="15" t="s">
        <v>71</v>
      </c>
      <c r="J1392" s="21" t="s">
        <v>27</v>
      </c>
      <c r="K1392" s="21">
        <v>1</v>
      </c>
      <c r="L1392" s="21" t="s">
        <v>28</v>
      </c>
      <c r="M1392" s="16" t="s">
        <v>71</v>
      </c>
      <c r="N1392" s="17" t="str">
        <f>+VLOOKUP(A1392,[1]Datos!A$2:H$2884,5,FALSE)</f>
        <v>NA</v>
      </c>
      <c r="O1392" s="17" t="str">
        <f>+VLOOKUP(A1392,[1]Datos!A$2:H$2884,6,FALSE)</f>
        <v>NA</v>
      </c>
      <c r="P1392" s="18" t="str">
        <f>+VLOOKUP(A1392,[1]Datos!A$2:H$2884,7,FALSE)</f>
        <v>NA</v>
      </c>
      <c r="Q1392" s="19">
        <f>+VLOOKUP(A1392,[1]Datos!A$2:H$2884,8,FALSE)</f>
        <v>0</v>
      </c>
    </row>
    <row r="1393" spans="1:19" ht="75" x14ac:dyDescent="0.25">
      <c r="A1393" s="1" t="str">
        <f t="shared" si="64"/>
        <v>2020003050147Implemen plan en base PACCSA.</v>
      </c>
      <c r="B1393" s="5" t="s">
        <v>1913</v>
      </c>
      <c r="C1393" s="21" t="s">
        <v>1914</v>
      </c>
      <c r="D1393" s="20">
        <v>2020003050147</v>
      </c>
      <c r="E1393" s="5" t="s">
        <v>2051</v>
      </c>
      <c r="F1393" s="5" t="s">
        <v>2052</v>
      </c>
      <c r="G1393" s="5" t="s">
        <v>2058</v>
      </c>
      <c r="H1393" s="1">
        <v>40</v>
      </c>
      <c r="I1393" s="15">
        <f>+P1393/H1393</f>
        <v>1.125</v>
      </c>
      <c r="J1393" s="21" t="s">
        <v>105</v>
      </c>
      <c r="K1393" s="21">
        <v>12</v>
      </c>
      <c r="L1393" s="21" t="s">
        <v>28</v>
      </c>
      <c r="M1393" s="16">
        <v>30</v>
      </c>
      <c r="N1393" s="17" t="str">
        <f>+VLOOKUP(A1393,[1]Datos!A$2:H$2884,5,FALSE)</f>
        <v>01.01.2023</v>
      </c>
      <c r="O1393" s="17" t="str">
        <f>+VLOOKUP(A1393,[1]Datos!A$2:H$2884,6,FALSE)</f>
        <v>30.09.2023</v>
      </c>
      <c r="P1393" s="18">
        <f>+VLOOKUP(A1393,[1]Datos!A$2:H$2884,7,FALSE)</f>
        <v>45</v>
      </c>
      <c r="Q1393" s="19">
        <f>+VLOOKUP(A1393,[1]Datos!A$2:H$2884,8,FALSE)</f>
        <v>0</v>
      </c>
    </row>
    <row r="1394" spans="1:19" ht="75" x14ac:dyDescent="0.25">
      <c r="A1394" s="1" t="str">
        <f t="shared" si="64"/>
        <v>2020003050147Encuesta preval de sint respir y cardiov</v>
      </c>
      <c r="B1394" s="5" t="s">
        <v>1913</v>
      </c>
      <c r="C1394" s="21" t="s">
        <v>1914</v>
      </c>
      <c r="D1394" s="20">
        <v>2020003050147</v>
      </c>
      <c r="E1394" s="5" t="s">
        <v>2051</v>
      </c>
      <c r="F1394" s="5" t="s">
        <v>2052</v>
      </c>
      <c r="G1394" s="5" t="s">
        <v>2059</v>
      </c>
      <c r="H1394" s="1">
        <v>0</v>
      </c>
      <c r="I1394" s="15" t="s">
        <v>71</v>
      </c>
      <c r="J1394" s="21" t="s">
        <v>27</v>
      </c>
      <c r="K1394" s="21">
        <v>1</v>
      </c>
      <c r="L1394" s="21" t="s">
        <v>28</v>
      </c>
      <c r="M1394" s="16" t="s">
        <v>71</v>
      </c>
      <c r="N1394" s="17" t="str">
        <f>+VLOOKUP(A1394,[1]Datos!A$2:H$2884,5,FALSE)</f>
        <v>NA</v>
      </c>
      <c r="O1394" s="17" t="str">
        <f>+VLOOKUP(A1394,[1]Datos!A$2:H$2884,6,FALSE)</f>
        <v>NA</v>
      </c>
      <c r="P1394" s="18" t="str">
        <f>+VLOOKUP(A1394,[1]Datos!A$2:H$2884,7,FALSE)</f>
        <v>NA</v>
      </c>
      <c r="Q1394" s="19">
        <f>+VLOOKUP(A1394,[1]Datos!A$2:H$2884,8,FALSE)</f>
        <v>0</v>
      </c>
    </row>
    <row r="1395" spans="1:19" ht="75" x14ac:dyDescent="0.25">
      <c r="A1395" s="1" t="str">
        <f t="shared" si="64"/>
        <v>2020003050147Información Educación y Comunicación</v>
      </c>
      <c r="B1395" s="5" t="s">
        <v>1913</v>
      </c>
      <c r="C1395" s="21" t="s">
        <v>1914</v>
      </c>
      <c r="D1395" s="20">
        <v>2020003050147</v>
      </c>
      <c r="E1395" s="5" t="s">
        <v>2051</v>
      </c>
      <c r="F1395" s="5" t="s">
        <v>2052</v>
      </c>
      <c r="G1395" s="5" t="s">
        <v>2060</v>
      </c>
      <c r="H1395" s="1">
        <v>1</v>
      </c>
      <c r="I1395" s="15">
        <f t="shared" ref="I1395:I1408" si="67">+P1395/H1395</f>
        <v>0</v>
      </c>
      <c r="J1395" s="21" t="s">
        <v>27</v>
      </c>
      <c r="K1395" s="21">
        <v>12</v>
      </c>
      <c r="L1395" s="21" t="s">
        <v>28</v>
      </c>
      <c r="M1395" s="16">
        <v>0</v>
      </c>
      <c r="N1395" s="17" t="str">
        <f>+VLOOKUP(A1395,[1]Datos!A$2:H$2884,5,FALSE)</f>
        <v>01.01.2023</v>
      </c>
      <c r="O1395" s="17" t="str">
        <f>+VLOOKUP(A1395,[1]Datos!A$2:H$2884,6,FALSE)</f>
        <v>30.09.2023</v>
      </c>
      <c r="P1395" s="18">
        <f>+VLOOKUP(A1395,[1]Datos!A$2:H$2884,7,FALSE)</f>
        <v>0</v>
      </c>
      <c r="Q1395" s="19">
        <f>+VLOOKUP(A1395,[1]Datos!A$2:H$2884,8,FALSE)</f>
        <v>0</v>
      </c>
    </row>
    <row r="1396" spans="1:19" ht="45" x14ac:dyDescent="0.25">
      <c r="A1396" s="1" t="str">
        <f t="shared" si="64"/>
        <v>2020003050148Ajuste institucional</v>
      </c>
      <c r="B1396" s="5" t="s">
        <v>1913</v>
      </c>
      <c r="C1396" s="21" t="s">
        <v>2061</v>
      </c>
      <c r="D1396" s="20">
        <v>2020003050148</v>
      </c>
      <c r="E1396" s="5" t="s">
        <v>2062</v>
      </c>
      <c r="F1396" s="5" t="s">
        <v>2063</v>
      </c>
      <c r="G1396" s="5" t="s">
        <v>2064</v>
      </c>
      <c r="H1396" s="1">
        <v>2</v>
      </c>
      <c r="I1396" s="15">
        <f t="shared" si="67"/>
        <v>1.5</v>
      </c>
      <c r="J1396" s="21" t="s">
        <v>27</v>
      </c>
      <c r="K1396" s="21">
        <v>12</v>
      </c>
      <c r="L1396" s="21" t="s">
        <v>28</v>
      </c>
      <c r="M1396" s="16">
        <v>3</v>
      </c>
      <c r="N1396" s="17" t="str">
        <f>+VLOOKUP(A1396,[1]Datos!A$2:H$2884,5,FALSE)</f>
        <v>01.01.2023</v>
      </c>
      <c r="O1396" s="17" t="str">
        <f>+VLOOKUP(A1396,[1]Datos!A$2:H$2884,6,FALSE)</f>
        <v>30.09.2023</v>
      </c>
      <c r="P1396" s="18">
        <f>+VLOOKUP(A1396,[1]Datos!A$2:H$2884,7,FALSE)</f>
        <v>3</v>
      </c>
      <c r="Q1396" s="19">
        <f>+VLOOKUP(A1396,[1]Datos!A$2:H$2884,8,FALSE)</f>
        <v>0</v>
      </c>
      <c r="R1396" s="36">
        <v>194176191377</v>
      </c>
      <c r="S1396" s="36">
        <v>130439284005</v>
      </c>
    </row>
    <row r="1397" spans="1:19" ht="45" x14ac:dyDescent="0.25">
      <c r="A1397" s="1" t="str">
        <f t="shared" si="64"/>
        <v>2020003050148Cofinanciación proy ambulancias</v>
      </c>
      <c r="B1397" s="5" t="s">
        <v>1913</v>
      </c>
      <c r="C1397" s="21" t="s">
        <v>2061</v>
      </c>
      <c r="D1397" s="20">
        <v>2020003050148</v>
      </c>
      <c r="E1397" s="5" t="s">
        <v>2062</v>
      </c>
      <c r="F1397" s="5" t="s">
        <v>2063</v>
      </c>
      <c r="G1397" s="5" t="s">
        <v>2065</v>
      </c>
      <c r="H1397" s="1">
        <v>12</v>
      </c>
      <c r="I1397" s="15">
        <f t="shared" si="67"/>
        <v>8.3333333333333329E-2</v>
      </c>
      <c r="J1397" s="21" t="s">
        <v>105</v>
      </c>
      <c r="K1397" s="21">
        <v>12</v>
      </c>
      <c r="L1397" s="21" t="s">
        <v>28</v>
      </c>
      <c r="M1397" s="16">
        <v>1</v>
      </c>
      <c r="N1397" s="17" t="str">
        <f>+VLOOKUP(A1397,[1]Datos!A$2:H$2884,5,FALSE)</f>
        <v>01.01.2023</v>
      </c>
      <c r="O1397" s="17" t="str">
        <f>+VLOOKUP(A1397,[1]Datos!A$2:H$2884,6,FALSE)</f>
        <v>30.09.2023</v>
      </c>
      <c r="P1397" s="18">
        <f>+VLOOKUP(A1397,[1]Datos!A$2:H$2884,7,FALSE)</f>
        <v>1</v>
      </c>
      <c r="Q1397" s="19">
        <f>+VLOOKUP(A1397,[1]Datos!A$2:H$2884,8,FALSE)</f>
        <v>0</v>
      </c>
    </row>
    <row r="1398" spans="1:19" ht="45" x14ac:dyDescent="0.25">
      <c r="A1398" s="1" t="str">
        <f t="shared" si="64"/>
        <v>2020003050148Cofinanciación proyec. dotación</v>
      </c>
      <c r="B1398" s="5" t="s">
        <v>1913</v>
      </c>
      <c r="C1398" s="21" t="s">
        <v>2061</v>
      </c>
      <c r="D1398" s="20">
        <v>2020003050148</v>
      </c>
      <c r="E1398" s="5" t="s">
        <v>2062</v>
      </c>
      <c r="F1398" s="5" t="s">
        <v>2063</v>
      </c>
      <c r="G1398" s="5" t="s">
        <v>2066</v>
      </c>
      <c r="H1398" s="1">
        <v>9</v>
      </c>
      <c r="I1398" s="15">
        <f t="shared" si="67"/>
        <v>3.2222222222222223</v>
      </c>
      <c r="J1398" s="21" t="s">
        <v>27</v>
      </c>
      <c r="K1398" s="21">
        <v>12</v>
      </c>
      <c r="L1398" s="21" t="s">
        <v>28</v>
      </c>
      <c r="M1398" s="16">
        <v>29</v>
      </c>
      <c r="N1398" s="17" t="str">
        <f>+VLOOKUP(A1398,[1]Datos!A$2:H$2884,5,FALSE)</f>
        <v>01.01.2023</v>
      </c>
      <c r="O1398" s="17" t="str">
        <f>+VLOOKUP(A1398,[1]Datos!A$2:H$2884,6,FALSE)</f>
        <v>30.09.2023</v>
      </c>
      <c r="P1398" s="18">
        <f>+VLOOKUP(A1398,[1]Datos!A$2:H$2884,7,FALSE)</f>
        <v>29</v>
      </c>
      <c r="Q1398" s="19">
        <f>+VLOOKUP(A1398,[1]Datos!A$2:H$2884,8,FALSE)</f>
        <v>0</v>
      </c>
    </row>
    <row r="1399" spans="1:19" ht="45" x14ac:dyDescent="0.25">
      <c r="A1399" s="1" t="str">
        <f t="shared" si="64"/>
        <v>2020003050148Cofinanc. proy. infraestructura</v>
      </c>
      <c r="B1399" s="5" t="s">
        <v>1913</v>
      </c>
      <c r="C1399" s="21" t="s">
        <v>2061</v>
      </c>
      <c r="D1399" s="20">
        <v>2020003050148</v>
      </c>
      <c r="E1399" s="5" t="s">
        <v>2062</v>
      </c>
      <c r="F1399" s="5" t="s">
        <v>2063</v>
      </c>
      <c r="G1399" s="5" t="s">
        <v>2067</v>
      </c>
      <c r="H1399" s="1">
        <v>100</v>
      </c>
      <c r="I1399" s="15">
        <f t="shared" si="67"/>
        <v>0.89</v>
      </c>
      <c r="J1399" s="21" t="s">
        <v>27</v>
      </c>
      <c r="K1399" s="21">
        <v>12</v>
      </c>
      <c r="L1399" s="21" t="s">
        <v>28</v>
      </c>
      <c r="M1399" s="16">
        <v>88</v>
      </c>
      <c r="N1399" s="17" t="str">
        <f>+VLOOKUP(A1399,[1]Datos!A$2:H$2884,5,FALSE)</f>
        <v>01.01.2023</v>
      </c>
      <c r="O1399" s="17" t="str">
        <f>+VLOOKUP(A1399,[1]Datos!A$2:H$2884,6,FALSE)</f>
        <v>30.09.2023</v>
      </c>
      <c r="P1399" s="18">
        <f>+VLOOKUP(A1399,[1]Datos!A$2:H$2884,7,FALSE)</f>
        <v>89</v>
      </c>
      <c r="Q1399" s="19">
        <f>+VLOOKUP(A1399,[1]Datos!A$2:H$2884,8,FALSE)</f>
        <v>0</v>
      </c>
    </row>
    <row r="1400" spans="1:19" ht="45" x14ac:dyDescent="0.25">
      <c r="A1400" s="1" t="str">
        <f t="shared" si="64"/>
        <v>2020003050148Trám rec estampilla prohospital</v>
      </c>
      <c r="B1400" s="5" t="s">
        <v>1913</v>
      </c>
      <c r="C1400" s="21" t="s">
        <v>2061</v>
      </c>
      <c r="D1400" s="20">
        <v>2020003050148</v>
      </c>
      <c r="E1400" s="5" t="s">
        <v>2062</v>
      </c>
      <c r="F1400" s="5" t="s">
        <v>2063</v>
      </c>
      <c r="G1400" s="5" t="s">
        <v>2068</v>
      </c>
      <c r="H1400" s="1">
        <v>4</v>
      </c>
      <c r="I1400" s="15">
        <f t="shared" si="67"/>
        <v>0.75</v>
      </c>
      <c r="J1400" s="21" t="s">
        <v>105</v>
      </c>
      <c r="K1400" s="21">
        <v>12</v>
      </c>
      <c r="L1400" s="21" t="s">
        <v>28</v>
      </c>
      <c r="M1400" s="16">
        <v>1</v>
      </c>
      <c r="N1400" s="17" t="str">
        <f>+VLOOKUP(A1400,[1]Datos!A$2:H$2884,5,FALSE)</f>
        <v>01.01.2023</v>
      </c>
      <c r="O1400" s="17" t="str">
        <f>+VLOOKUP(A1400,[1]Datos!A$2:H$2884,6,FALSE)</f>
        <v>30.09.2023</v>
      </c>
      <c r="P1400" s="18">
        <f>+VLOOKUP(A1400,[1]Datos!A$2:H$2884,7,FALSE)</f>
        <v>3</v>
      </c>
      <c r="Q1400" s="19">
        <f>+VLOOKUP(A1400,[1]Datos!A$2:H$2884,8,FALSE)</f>
        <v>0</v>
      </c>
    </row>
    <row r="1401" spans="1:19" ht="45" x14ac:dyDescent="0.25">
      <c r="A1401" s="1" t="str">
        <f t="shared" si="64"/>
        <v>2020003050148Seguimiento y monitoreo a PSFF</v>
      </c>
      <c r="B1401" s="5" t="s">
        <v>1913</v>
      </c>
      <c r="C1401" s="21" t="s">
        <v>2061</v>
      </c>
      <c r="D1401" s="20">
        <v>2020003050148</v>
      </c>
      <c r="E1401" s="5" t="s">
        <v>2062</v>
      </c>
      <c r="F1401" s="5" t="s">
        <v>2063</v>
      </c>
      <c r="G1401" s="5" t="s">
        <v>2069</v>
      </c>
      <c r="H1401" s="1">
        <v>4</v>
      </c>
      <c r="I1401" s="15">
        <f t="shared" si="67"/>
        <v>0.75</v>
      </c>
      <c r="J1401" s="21" t="s">
        <v>105</v>
      </c>
      <c r="K1401" s="21">
        <v>12</v>
      </c>
      <c r="L1401" s="21" t="s">
        <v>28</v>
      </c>
      <c r="M1401" s="16">
        <v>2</v>
      </c>
      <c r="N1401" s="17" t="str">
        <f>+VLOOKUP(A1401,[1]Datos!A$2:H$2884,5,FALSE)</f>
        <v>01.01.2023</v>
      </c>
      <c r="O1401" s="17" t="str">
        <f>+VLOOKUP(A1401,[1]Datos!A$2:H$2884,6,FALSE)</f>
        <v>30.09.2023</v>
      </c>
      <c r="P1401" s="18">
        <f>+VLOOKUP(A1401,[1]Datos!A$2:H$2884,7,FALSE)</f>
        <v>3</v>
      </c>
      <c r="Q1401" s="19">
        <f>+VLOOKUP(A1401,[1]Datos!A$2:H$2884,8,FALSE)</f>
        <v>0</v>
      </c>
    </row>
    <row r="1402" spans="1:19" ht="45" x14ac:dyDescent="0.25">
      <c r="A1402" s="1" t="str">
        <f t="shared" si="64"/>
        <v>2020003050148Gestión red de sangre</v>
      </c>
      <c r="B1402" s="5" t="s">
        <v>1913</v>
      </c>
      <c r="C1402" s="21" t="s">
        <v>2061</v>
      </c>
      <c r="D1402" s="20">
        <v>2020003050148</v>
      </c>
      <c r="E1402" s="5" t="s">
        <v>2062</v>
      </c>
      <c r="F1402" s="5" t="s">
        <v>2063</v>
      </c>
      <c r="G1402" s="5" t="s">
        <v>2070</v>
      </c>
      <c r="H1402" s="1">
        <v>4</v>
      </c>
      <c r="I1402" s="15">
        <f t="shared" si="67"/>
        <v>0.75</v>
      </c>
      <c r="J1402" s="21" t="s">
        <v>105</v>
      </c>
      <c r="K1402" s="21">
        <v>12</v>
      </c>
      <c r="L1402" s="21" t="s">
        <v>28</v>
      </c>
      <c r="M1402" s="16">
        <v>2</v>
      </c>
      <c r="N1402" s="17" t="str">
        <f>+VLOOKUP(A1402,[1]Datos!A$2:H$2884,5,FALSE)</f>
        <v>01.01.2023</v>
      </c>
      <c r="O1402" s="17" t="str">
        <f>+VLOOKUP(A1402,[1]Datos!A$2:H$2884,6,FALSE)</f>
        <v>30.09.2023</v>
      </c>
      <c r="P1402" s="18">
        <f>+VLOOKUP(A1402,[1]Datos!A$2:H$2884,7,FALSE)</f>
        <v>3</v>
      </c>
      <c r="Q1402" s="19">
        <f>+VLOOKUP(A1402,[1]Datos!A$2:H$2884,8,FALSE)</f>
        <v>0</v>
      </c>
    </row>
    <row r="1403" spans="1:19" ht="45" x14ac:dyDescent="0.25">
      <c r="A1403" s="1" t="str">
        <f t="shared" si="64"/>
        <v>2020003050148Gestión del Proyecto</v>
      </c>
      <c r="B1403" s="5" t="s">
        <v>1913</v>
      </c>
      <c r="C1403" s="21" t="s">
        <v>2061</v>
      </c>
      <c r="D1403" s="20">
        <v>2020003050148</v>
      </c>
      <c r="E1403" s="5" t="s">
        <v>2062</v>
      </c>
      <c r="F1403" s="5" t="s">
        <v>2063</v>
      </c>
      <c r="G1403" s="5" t="s">
        <v>1939</v>
      </c>
      <c r="H1403" s="1">
        <v>4</v>
      </c>
      <c r="I1403" s="15">
        <f t="shared" si="67"/>
        <v>0.75</v>
      </c>
      <c r="J1403" s="21" t="s">
        <v>105</v>
      </c>
      <c r="K1403" s="21">
        <v>12</v>
      </c>
      <c r="L1403" s="21" t="s">
        <v>28</v>
      </c>
      <c r="M1403" s="16">
        <v>2</v>
      </c>
      <c r="N1403" s="17" t="str">
        <f>+VLOOKUP(A1403,[1]Datos!A$2:H$2884,5,FALSE)</f>
        <v>01.01.2023</v>
      </c>
      <c r="O1403" s="17" t="str">
        <f>+VLOOKUP(A1403,[1]Datos!A$2:H$2884,6,FALSE)</f>
        <v>30.09.2023</v>
      </c>
      <c r="P1403" s="18">
        <f>+VLOOKUP(A1403,[1]Datos!A$2:H$2884,7,FALSE)</f>
        <v>3</v>
      </c>
      <c r="Q1403" s="19">
        <f>+VLOOKUP(A1403,[1]Datos!A$2:H$2884,8,FALSE)</f>
        <v>0</v>
      </c>
    </row>
    <row r="1404" spans="1:19" ht="45" x14ac:dyDescent="0.25">
      <c r="A1404" s="1" t="str">
        <f t="shared" si="64"/>
        <v>2020003050148Infraestructura TIC</v>
      </c>
      <c r="B1404" s="1" t="s">
        <v>1913</v>
      </c>
      <c r="C1404" s="21" t="s">
        <v>2061</v>
      </c>
      <c r="D1404" s="20">
        <v>2020003050148</v>
      </c>
      <c r="E1404" s="5" t="s">
        <v>2062</v>
      </c>
      <c r="F1404" s="1" t="s">
        <v>2063</v>
      </c>
      <c r="G1404" s="16" t="s">
        <v>2071</v>
      </c>
      <c r="H1404" s="1">
        <v>7</v>
      </c>
      <c r="I1404" s="15">
        <f t="shared" si="67"/>
        <v>9</v>
      </c>
      <c r="J1404" s="1" t="s">
        <v>27</v>
      </c>
      <c r="K1404" s="1">
        <v>12</v>
      </c>
      <c r="L1404" s="1" t="s">
        <v>28</v>
      </c>
      <c r="M1404" s="16">
        <v>63</v>
      </c>
      <c r="N1404" s="17" t="str">
        <f>+VLOOKUP(A1404,[1]Datos!A$2:H$2884,5,FALSE)</f>
        <v>01.01.2023</v>
      </c>
      <c r="O1404" s="17" t="str">
        <f>+VLOOKUP(A1404,[1]Datos!A$2:H$2884,6,FALSE)</f>
        <v>30.09.2023</v>
      </c>
      <c r="P1404" s="18">
        <f>+VLOOKUP(A1404,[1]Datos!A$2:H$2884,7,FALSE)</f>
        <v>63</v>
      </c>
      <c r="Q1404" s="19">
        <f>+VLOOKUP(A1404,[1]Datos!A$2:H$2884,8,FALSE)</f>
        <v>0</v>
      </c>
    </row>
    <row r="1405" spans="1:19" ht="45" x14ac:dyDescent="0.25">
      <c r="A1405" s="1" t="str">
        <f t="shared" si="64"/>
        <v>2020003050148Soporte Actividades por Competen de Ley</v>
      </c>
      <c r="B1405" s="1" t="s">
        <v>1913</v>
      </c>
      <c r="C1405" s="21" t="s">
        <v>2061</v>
      </c>
      <c r="D1405" s="20">
        <v>2020003050148</v>
      </c>
      <c r="E1405" s="5" t="s">
        <v>2062</v>
      </c>
      <c r="F1405" s="1" t="s">
        <v>2063</v>
      </c>
      <c r="G1405" s="16" t="s">
        <v>1926</v>
      </c>
      <c r="H1405" s="1">
        <v>4</v>
      </c>
      <c r="I1405" s="15">
        <f t="shared" si="67"/>
        <v>0.75</v>
      </c>
      <c r="J1405" s="1" t="s">
        <v>27</v>
      </c>
      <c r="K1405" s="1">
        <v>12</v>
      </c>
      <c r="L1405" s="1" t="s">
        <v>28</v>
      </c>
      <c r="M1405" s="16">
        <v>2</v>
      </c>
      <c r="N1405" s="17" t="str">
        <f>+VLOOKUP(A1405,[1]Datos!A$2:H$2884,5,FALSE)</f>
        <v>01.01.2023</v>
      </c>
      <c r="O1405" s="17" t="str">
        <f>+VLOOKUP(A1405,[1]Datos!A$2:H$2884,6,FALSE)</f>
        <v>30.09.2023</v>
      </c>
      <c r="P1405" s="18">
        <f>+VLOOKUP(A1405,[1]Datos!A$2:H$2884,7,FALSE)</f>
        <v>3</v>
      </c>
      <c r="Q1405" s="19">
        <f>+VLOOKUP(A1405,[1]Datos!A$2:H$2884,8,FALSE)</f>
        <v>0</v>
      </c>
    </row>
    <row r="1406" spans="1:19" ht="45" x14ac:dyDescent="0.25">
      <c r="A1406" s="1" t="str">
        <f t="shared" si="64"/>
        <v>2020003050148Pasivos (Pensionales,Laborales,Salarios)</v>
      </c>
      <c r="B1406" s="1" t="s">
        <v>1913</v>
      </c>
      <c r="C1406" s="21" t="s">
        <v>2061</v>
      </c>
      <c r="D1406" s="20">
        <v>2020003050148</v>
      </c>
      <c r="E1406" s="5" t="s">
        <v>2062</v>
      </c>
      <c r="F1406" s="1" t="s">
        <v>2063</v>
      </c>
      <c r="G1406" s="16" t="s">
        <v>2072</v>
      </c>
      <c r="H1406" s="1">
        <v>6</v>
      </c>
      <c r="I1406" s="15">
        <f t="shared" si="67"/>
        <v>1</v>
      </c>
      <c r="J1406" s="1" t="s">
        <v>27</v>
      </c>
      <c r="K1406" s="1">
        <v>12</v>
      </c>
      <c r="L1406" s="1" t="s">
        <v>28</v>
      </c>
      <c r="M1406" s="16">
        <v>6</v>
      </c>
      <c r="N1406" s="17" t="str">
        <f>+VLOOKUP(A1406,[1]Datos!A$2:H$2884,5,FALSE)</f>
        <v>01.01.2023</v>
      </c>
      <c r="O1406" s="17" t="str">
        <f>+VLOOKUP(A1406,[1]Datos!A$2:H$2884,6,FALSE)</f>
        <v>30.09.2023</v>
      </c>
      <c r="P1406" s="18">
        <f>+VLOOKUP(A1406,[1]Datos!A$2:H$2884,7,FALSE)</f>
        <v>6</v>
      </c>
      <c r="Q1406" s="19">
        <f>+VLOOKUP(A1406,[1]Datos!A$2:H$2884,8,FALSE)</f>
        <v>0</v>
      </c>
    </row>
    <row r="1407" spans="1:19" ht="45" x14ac:dyDescent="0.25">
      <c r="A1407" s="1" t="str">
        <f t="shared" si="64"/>
        <v>2020003050148IEC Apoyo Logistico</v>
      </c>
      <c r="B1407" s="1" t="s">
        <v>1913</v>
      </c>
      <c r="C1407" s="21" t="s">
        <v>2061</v>
      </c>
      <c r="D1407" s="20">
        <v>2020003050148</v>
      </c>
      <c r="E1407" s="5" t="s">
        <v>2062</v>
      </c>
      <c r="F1407" s="1" t="s">
        <v>2063</v>
      </c>
      <c r="G1407" s="16" t="s">
        <v>2073</v>
      </c>
      <c r="H1407" s="1">
        <v>4</v>
      </c>
      <c r="I1407" s="15">
        <f t="shared" si="67"/>
        <v>0.25</v>
      </c>
      <c r="J1407" s="1" t="s">
        <v>27</v>
      </c>
      <c r="K1407" s="1">
        <v>12</v>
      </c>
      <c r="L1407" s="1" t="s">
        <v>28</v>
      </c>
      <c r="M1407" s="16">
        <v>0</v>
      </c>
      <c r="N1407" s="17" t="str">
        <f>+VLOOKUP(A1407,[1]Datos!A$2:H$2884,5,FALSE)</f>
        <v>01.01.2023</v>
      </c>
      <c r="O1407" s="17" t="str">
        <f>+VLOOKUP(A1407,[1]Datos!A$2:H$2884,6,FALSE)</f>
        <v>30.09.2023</v>
      </c>
      <c r="P1407" s="18">
        <f>+VLOOKUP(A1407,[1]Datos!A$2:H$2884,7,FALSE)</f>
        <v>1</v>
      </c>
      <c r="Q1407" s="19">
        <f>+VLOOKUP(A1407,[1]Datos!A$2:H$2884,8,FALSE)</f>
        <v>0</v>
      </c>
    </row>
    <row r="1408" spans="1:19" ht="45" x14ac:dyDescent="0.25">
      <c r="A1408" s="1" t="str">
        <f t="shared" si="64"/>
        <v>2020003050148A y AT a juntas directivas ESE</v>
      </c>
      <c r="B1408" s="1" t="s">
        <v>1913</v>
      </c>
      <c r="C1408" s="21" t="s">
        <v>2061</v>
      </c>
      <c r="D1408" s="20">
        <v>2020003050148</v>
      </c>
      <c r="E1408" s="5" t="s">
        <v>2062</v>
      </c>
      <c r="F1408" s="1" t="s">
        <v>2063</v>
      </c>
      <c r="G1408" s="16" t="s">
        <v>2074</v>
      </c>
      <c r="H1408" s="1">
        <v>220</v>
      </c>
      <c r="I1408" s="15">
        <f t="shared" si="67"/>
        <v>0.74090909090909096</v>
      </c>
      <c r="J1408" s="1" t="s">
        <v>27</v>
      </c>
      <c r="K1408" s="1">
        <v>12</v>
      </c>
      <c r="L1408" s="1" t="s">
        <v>28</v>
      </c>
      <c r="M1408" s="16">
        <v>106</v>
      </c>
      <c r="N1408" s="17" t="str">
        <f>+VLOOKUP(A1408,[1]Datos!A$2:H$2884,5,FALSE)</f>
        <v>01.01.2023</v>
      </c>
      <c r="O1408" s="17" t="str">
        <f>+VLOOKUP(A1408,[1]Datos!A$2:H$2884,6,FALSE)</f>
        <v>30.09.2023</v>
      </c>
      <c r="P1408" s="18">
        <f>+VLOOKUP(A1408,[1]Datos!A$2:H$2884,7,FALSE)</f>
        <v>163</v>
      </c>
      <c r="Q1408" s="19">
        <f>+VLOOKUP(A1408,[1]Datos!A$2:H$2884,8,FALSE)</f>
        <v>0</v>
      </c>
    </row>
    <row r="1409" spans="1:19" ht="60" x14ac:dyDescent="0.25">
      <c r="A1409" s="1" t="str">
        <f t="shared" si="64"/>
        <v>2020003050150Asesoria y Asist téc ESI-IRAG</v>
      </c>
      <c r="B1409" s="5" t="s">
        <v>1913</v>
      </c>
      <c r="C1409" s="21" t="s">
        <v>1923</v>
      </c>
      <c r="D1409" s="20">
        <v>2020003050150</v>
      </c>
      <c r="E1409" s="5" t="s">
        <v>2075</v>
      </c>
      <c r="F1409" s="5" t="s">
        <v>2076</v>
      </c>
      <c r="G1409" s="5" t="s">
        <v>2077</v>
      </c>
      <c r="H1409" s="1">
        <v>1</v>
      </c>
      <c r="I1409" s="15" t="s">
        <v>71</v>
      </c>
      <c r="J1409" s="21" t="s">
        <v>27</v>
      </c>
      <c r="K1409" s="21">
        <v>12</v>
      </c>
      <c r="L1409" s="21" t="s">
        <v>784</v>
      </c>
      <c r="M1409" s="16" t="s">
        <v>71</v>
      </c>
      <c r="N1409" s="17" t="str">
        <f>+VLOOKUP(A1409,[1]Datos!A$2:H$2884,5,FALSE)</f>
        <v>NA</v>
      </c>
      <c r="O1409" s="17" t="str">
        <f>+VLOOKUP(A1409,[1]Datos!A$2:H$2884,6,FALSE)</f>
        <v>NA</v>
      </c>
      <c r="P1409" s="18" t="str">
        <f>+VLOOKUP(A1409,[1]Datos!A$2:H$2884,7,FALSE)</f>
        <v>NA</v>
      </c>
      <c r="Q1409" s="19">
        <f>+VLOOKUP(A1409,[1]Datos!A$2:H$2884,8,FALSE)</f>
        <v>0</v>
      </c>
      <c r="R1409" s="36">
        <v>16298193434</v>
      </c>
      <c r="S1409" s="36">
        <v>6284028581</v>
      </c>
    </row>
    <row r="1410" spans="1:19" ht="60" x14ac:dyDescent="0.25">
      <c r="A1410" s="1" t="str">
        <f t="shared" si="64"/>
        <v>2020003050150Asesoria y Asisten téc TB Lepra</v>
      </c>
      <c r="B1410" s="5" t="s">
        <v>1913</v>
      </c>
      <c r="C1410" s="21" t="s">
        <v>1923</v>
      </c>
      <c r="D1410" s="20">
        <v>2020003050150</v>
      </c>
      <c r="E1410" s="5" t="s">
        <v>2075</v>
      </c>
      <c r="F1410" s="5" t="s">
        <v>2076</v>
      </c>
      <c r="G1410" s="5" t="s">
        <v>2078</v>
      </c>
      <c r="H1410" s="1">
        <v>1</v>
      </c>
      <c r="I1410" s="15" t="s">
        <v>71</v>
      </c>
      <c r="J1410" s="21" t="s">
        <v>27</v>
      </c>
      <c r="K1410" s="21">
        <v>12</v>
      </c>
      <c r="L1410" s="21" t="s">
        <v>72</v>
      </c>
      <c r="M1410" s="16" t="s">
        <v>71</v>
      </c>
      <c r="N1410" s="17" t="str">
        <f>+VLOOKUP(A1410,[1]Datos!A$2:H$2884,5,FALSE)</f>
        <v>NA</v>
      </c>
      <c r="O1410" s="17" t="str">
        <f>+VLOOKUP(A1410,[1]Datos!A$2:H$2884,6,FALSE)</f>
        <v>NA</v>
      </c>
      <c r="P1410" s="18" t="str">
        <f>+VLOOKUP(A1410,[1]Datos!A$2:H$2884,7,FALSE)</f>
        <v>NA</v>
      </c>
      <c r="Q1410" s="19">
        <f>+VLOOKUP(A1410,[1]Datos!A$2:H$2884,8,FALSE)</f>
        <v>0</v>
      </c>
    </row>
    <row r="1411" spans="1:19" ht="60" x14ac:dyDescent="0.25">
      <c r="A1411" s="1" t="str">
        <f t="shared" si="64"/>
        <v>2020003050150Gestión de Proyecto</v>
      </c>
      <c r="B1411" s="5" t="s">
        <v>1913</v>
      </c>
      <c r="C1411" s="21" t="s">
        <v>1923</v>
      </c>
      <c r="D1411" s="20">
        <v>2020003050150</v>
      </c>
      <c r="E1411" s="5" t="s">
        <v>2075</v>
      </c>
      <c r="F1411" s="5" t="s">
        <v>2076</v>
      </c>
      <c r="G1411" s="5" t="s">
        <v>2079</v>
      </c>
      <c r="H1411" s="1">
        <v>12</v>
      </c>
      <c r="I1411" s="15">
        <f>+P1411/H1411</f>
        <v>0.75</v>
      </c>
      <c r="J1411" s="21" t="s">
        <v>27</v>
      </c>
      <c r="K1411" s="21">
        <v>12</v>
      </c>
      <c r="L1411" s="21" t="s">
        <v>28</v>
      </c>
      <c r="M1411" s="16">
        <v>6</v>
      </c>
      <c r="N1411" s="17" t="str">
        <f>+VLOOKUP(A1411,[1]Datos!A$2:H$2884,5,FALSE)</f>
        <v>01.01.2023</v>
      </c>
      <c r="O1411" s="17" t="str">
        <f>+VLOOKUP(A1411,[1]Datos!A$2:H$2884,6,FALSE)</f>
        <v>30.09.2023</v>
      </c>
      <c r="P1411" s="18">
        <f>+VLOOKUP(A1411,[1]Datos!A$2:H$2884,7,FALSE)</f>
        <v>9</v>
      </c>
      <c r="Q1411" s="19" t="str">
        <f>+VLOOKUP(A1411,[1]Datos!A$2:H$2884,8,FALSE)</f>
        <v>Se gestionó lo requerido para laejecución del proyecto y la implementación de las estrategias en territorio</v>
      </c>
    </row>
    <row r="1412" spans="1:19" ht="60" x14ac:dyDescent="0.25">
      <c r="A1412" s="1" t="str">
        <f t="shared" si="64"/>
        <v>2020003050150Ases y Asist PAI seguir Geohelm</v>
      </c>
      <c r="B1412" s="5" t="s">
        <v>1913</v>
      </c>
      <c r="C1412" s="21" t="s">
        <v>1923</v>
      </c>
      <c r="D1412" s="20">
        <v>2020003050150</v>
      </c>
      <c r="E1412" s="5" t="s">
        <v>2075</v>
      </c>
      <c r="F1412" s="5" t="s">
        <v>2076</v>
      </c>
      <c r="G1412" s="5" t="s">
        <v>2080</v>
      </c>
      <c r="H1412" s="1">
        <v>1</v>
      </c>
      <c r="I1412" s="15" t="s">
        <v>71</v>
      </c>
      <c r="J1412" s="21" t="s">
        <v>27</v>
      </c>
      <c r="K1412" s="21">
        <v>12</v>
      </c>
      <c r="L1412" s="21" t="s">
        <v>28</v>
      </c>
      <c r="M1412" s="16" t="s">
        <v>71</v>
      </c>
      <c r="N1412" s="17" t="str">
        <f>+VLOOKUP(A1412,[1]Datos!A$2:H$2884,5,FALSE)</f>
        <v>NA</v>
      </c>
      <c r="O1412" s="17" t="str">
        <f>+VLOOKUP(A1412,[1]Datos!A$2:H$2884,6,FALSE)</f>
        <v>NA</v>
      </c>
      <c r="P1412" s="18" t="str">
        <f>+VLOOKUP(A1412,[1]Datos!A$2:H$2884,7,FALSE)</f>
        <v>NA</v>
      </c>
      <c r="Q1412" s="19">
        <f>+VLOOKUP(A1412,[1]Datos!A$2:H$2884,8,FALSE)</f>
        <v>0</v>
      </c>
    </row>
    <row r="1413" spans="1:19" ht="60" x14ac:dyDescent="0.25">
      <c r="A1413" s="1" t="str">
        <f t="shared" si="64"/>
        <v>2020003050150Evaluacion cobert oportunidad esquema</v>
      </c>
      <c r="B1413" s="5" t="s">
        <v>1913</v>
      </c>
      <c r="C1413" s="21" t="s">
        <v>1923</v>
      </c>
      <c r="D1413" s="20">
        <v>2020003050150</v>
      </c>
      <c r="E1413" s="5" t="s">
        <v>2075</v>
      </c>
      <c r="F1413" s="5" t="s">
        <v>2076</v>
      </c>
      <c r="G1413" s="5" t="s">
        <v>2081</v>
      </c>
      <c r="H1413" s="1">
        <v>1</v>
      </c>
      <c r="I1413" s="15" t="s">
        <v>71</v>
      </c>
      <c r="J1413" s="21" t="s">
        <v>27</v>
      </c>
      <c r="K1413" s="21">
        <v>12</v>
      </c>
      <c r="L1413" s="21" t="s">
        <v>28</v>
      </c>
      <c r="M1413" s="16" t="s">
        <v>71</v>
      </c>
      <c r="N1413" s="17" t="str">
        <f>+VLOOKUP(A1413,[1]Datos!A$2:H$2884,5,FALSE)</f>
        <v>NA</v>
      </c>
      <c r="O1413" s="17" t="str">
        <f>+VLOOKUP(A1413,[1]Datos!A$2:H$2884,6,FALSE)</f>
        <v>NA</v>
      </c>
      <c r="P1413" s="18" t="str">
        <f>+VLOOKUP(A1413,[1]Datos!A$2:H$2884,7,FALSE)</f>
        <v>NA</v>
      </c>
      <c r="Q1413" s="19">
        <f>+VLOOKUP(A1413,[1]Datos!A$2:H$2884,8,FALSE)</f>
        <v>0</v>
      </c>
    </row>
    <row r="1414" spans="1:19" ht="60" x14ac:dyDescent="0.25">
      <c r="A1414" s="1" t="str">
        <f t="shared" si="64"/>
        <v>2020003050150Acomp manejo brotes intrahosp</v>
      </c>
      <c r="B1414" s="5" t="s">
        <v>1913</v>
      </c>
      <c r="C1414" s="21" t="s">
        <v>1923</v>
      </c>
      <c r="D1414" s="20">
        <v>2020003050150</v>
      </c>
      <c r="E1414" s="5" t="s">
        <v>2075</v>
      </c>
      <c r="F1414" s="5" t="s">
        <v>2076</v>
      </c>
      <c r="G1414" s="5" t="s">
        <v>2082</v>
      </c>
      <c r="H1414" s="1">
        <v>1</v>
      </c>
      <c r="I1414" s="15" t="s">
        <v>71</v>
      </c>
      <c r="J1414" s="21" t="s">
        <v>27</v>
      </c>
      <c r="K1414" s="21">
        <v>12</v>
      </c>
      <c r="L1414" s="21" t="s">
        <v>28</v>
      </c>
      <c r="M1414" s="16" t="s">
        <v>71</v>
      </c>
      <c r="N1414" s="17" t="str">
        <f>+VLOOKUP(A1414,[1]Datos!A$2:H$2884,5,FALSE)</f>
        <v>NA</v>
      </c>
      <c r="O1414" s="17" t="str">
        <f>+VLOOKUP(A1414,[1]Datos!A$2:H$2884,6,FALSE)</f>
        <v>NA</v>
      </c>
      <c r="P1414" s="18" t="str">
        <f>+VLOOKUP(A1414,[1]Datos!A$2:H$2884,7,FALSE)</f>
        <v>NA</v>
      </c>
      <c r="Q1414" s="19">
        <f>+VLOOKUP(A1414,[1]Datos!A$2:H$2884,8,FALSE)</f>
        <v>0</v>
      </c>
    </row>
    <row r="1415" spans="1:19" ht="60" x14ac:dyDescent="0.25">
      <c r="A1415" s="1" t="str">
        <f t="shared" ref="A1415:A1478" si="68">+CONCATENATE(D1415,G1415)</f>
        <v>2020003050150Asesorias y Asist téc en IAAS RM CAB</v>
      </c>
      <c r="B1415" s="5" t="s">
        <v>1913</v>
      </c>
      <c r="C1415" s="21" t="s">
        <v>1923</v>
      </c>
      <c r="D1415" s="20">
        <v>2020003050150</v>
      </c>
      <c r="E1415" s="5" t="s">
        <v>2075</v>
      </c>
      <c r="F1415" s="5" t="s">
        <v>2076</v>
      </c>
      <c r="G1415" s="5" t="s">
        <v>2083</v>
      </c>
      <c r="H1415" s="1">
        <v>70</v>
      </c>
      <c r="I1415" s="15">
        <f>+P1415/H1415</f>
        <v>0.94285714285714284</v>
      </c>
      <c r="J1415" s="21" t="s">
        <v>27</v>
      </c>
      <c r="K1415" s="21">
        <v>12</v>
      </c>
      <c r="L1415" s="21" t="s">
        <v>28</v>
      </c>
      <c r="M1415" s="16">
        <v>36</v>
      </c>
      <c r="N1415" s="17" t="str">
        <f>+VLOOKUP(A1415,[1]Datos!A$2:H$2884,5,FALSE)</f>
        <v>01.01.2023</v>
      </c>
      <c r="O1415" s="17" t="str">
        <f>+VLOOKUP(A1415,[1]Datos!A$2:H$2884,6,FALSE)</f>
        <v>30.09.2023</v>
      </c>
      <c r="P1415" s="18">
        <f>+VLOOKUP(A1415,[1]Datos!A$2:H$2884,7,FALSE)</f>
        <v>66</v>
      </c>
      <c r="Q1415" s="19" t="str">
        <f>+VLOOKUP(A1415,[1]Datos!A$2:H$2884,8,FALSE)</f>
        <v>Se contó con apoyo a la gestión y contrato con vigencias futuras.</v>
      </c>
    </row>
    <row r="1416" spans="1:19" ht="60" x14ac:dyDescent="0.25">
      <c r="A1416" s="1" t="str">
        <f t="shared" si="68"/>
        <v>2020003050150Asesoria y Asisten téc TB Lepra ESI-IRAG</v>
      </c>
      <c r="B1416" s="1" t="s">
        <v>1913</v>
      </c>
      <c r="C1416" s="21" t="s">
        <v>1923</v>
      </c>
      <c r="D1416" s="20">
        <v>2020003050150</v>
      </c>
      <c r="E1416" s="5" t="s">
        <v>2075</v>
      </c>
      <c r="F1416" s="1" t="s">
        <v>2076</v>
      </c>
      <c r="G1416" s="16" t="s">
        <v>2084</v>
      </c>
      <c r="H1416" s="1">
        <v>125</v>
      </c>
      <c r="I1416" s="15">
        <f>+P1416/H1416</f>
        <v>0.71199999999999997</v>
      </c>
      <c r="J1416" s="1" t="s">
        <v>27</v>
      </c>
      <c r="K1416" s="1">
        <v>12</v>
      </c>
      <c r="L1416" s="1" t="s">
        <v>28</v>
      </c>
      <c r="M1416" s="16">
        <v>74</v>
      </c>
      <c r="N1416" s="17" t="str">
        <f>+VLOOKUP(A1416,[1]Datos!A$2:H$2884,5,FALSE)</f>
        <v>01.01.2023</v>
      </c>
      <c r="O1416" s="17" t="str">
        <f>+VLOOKUP(A1416,[1]Datos!A$2:H$2884,6,FALSE)</f>
        <v>30.09.2023</v>
      </c>
      <c r="P1416" s="18">
        <f>+VLOOKUP(A1416,[1]Datos!A$2:H$2884,7,FALSE)</f>
        <v>89</v>
      </c>
      <c r="Q1416" s="19">
        <f>+VLOOKUP(A1416,[1]Datos!A$2:H$2884,8,FALSE)</f>
        <v>0</v>
      </c>
    </row>
    <row r="1417" spans="1:19" ht="60" x14ac:dyDescent="0.25">
      <c r="A1417" s="1" t="str">
        <f t="shared" si="68"/>
        <v>2020003050150Eval cobrt oport Esq-AoAT, PAI, Geohelm</v>
      </c>
      <c r="B1417" s="1" t="s">
        <v>1913</v>
      </c>
      <c r="C1417" s="21" t="s">
        <v>1923</v>
      </c>
      <c r="D1417" s="20">
        <v>2020003050150</v>
      </c>
      <c r="E1417" s="5" t="s">
        <v>2075</v>
      </c>
      <c r="F1417" s="1" t="s">
        <v>2076</v>
      </c>
      <c r="G1417" s="16" t="s">
        <v>2085</v>
      </c>
      <c r="H1417" s="1">
        <v>270</v>
      </c>
      <c r="I1417" s="15">
        <f>+P1417/H1417</f>
        <v>0.42962962962962964</v>
      </c>
      <c r="J1417" s="1" t="s">
        <v>27</v>
      </c>
      <c r="K1417" s="1">
        <v>12</v>
      </c>
      <c r="L1417" s="1" t="s">
        <v>28</v>
      </c>
      <c r="M1417" s="16">
        <v>72</v>
      </c>
      <c r="N1417" s="17" t="str">
        <f>+VLOOKUP(A1417,[1]Datos!A$2:H$2884,5,FALSE)</f>
        <v>01.01.2023</v>
      </c>
      <c r="O1417" s="17" t="str">
        <f>+VLOOKUP(A1417,[1]Datos!A$2:H$2884,6,FALSE)</f>
        <v>30.09.2023</v>
      </c>
      <c r="P1417" s="18">
        <f>+VLOOKUP(A1417,[1]Datos!A$2:H$2884,7,FALSE)</f>
        <v>116</v>
      </c>
      <c r="Q1417" s="19">
        <f>+VLOOKUP(A1417,[1]Datos!A$2:H$2884,8,FALSE)</f>
        <v>0</v>
      </c>
    </row>
    <row r="1418" spans="1:19" ht="60" x14ac:dyDescent="0.25">
      <c r="A1418" s="1" t="str">
        <f t="shared" si="68"/>
        <v>2020003050150Soporte en Actividades por compet de Ley</v>
      </c>
      <c r="B1418" s="1" t="s">
        <v>1913</v>
      </c>
      <c r="C1418" s="21" t="s">
        <v>1923</v>
      </c>
      <c r="D1418" s="20">
        <v>2020003050150</v>
      </c>
      <c r="E1418" s="5" t="s">
        <v>2075</v>
      </c>
      <c r="F1418" s="1" t="s">
        <v>2076</v>
      </c>
      <c r="G1418" s="16" t="s">
        <v>2086</v>
      </c>
      <c r="H1418" s="1">
        <v>12</v>
      </c>
      <c r="I1418" s="15">
        <f>+P1418/H1418</f>
        <v>0.75</v>
      </c>
      <c r="J1418" s="1" t="s">
        <v>27</v>
      </c>
      <c r="K1418" s="1">
        <v>12</v>
      </c>
      <c r="L1418" s="1" t="s">
        <v>28</v>
      </c>
      <c r="M1418" s="16">
        <v>6</v>
      </c>
      <c r="N1418" s="17" t="str">
        <f>+VLOOKUP(A1418,[1]Datos!A$2:H$2884,5,FALSE)</f>
        <v>01.01.2023</v>
      </c>
      <c r="O1418" s="17" t="str">
        <f>+VLOOKUP(A1418,[1]Datos!A$2:H$2884,6,FALSE)</f>
        <v>30.09.2023</v>
      </c>
      <c r="P1418" s="18">
        <f>+VLOOKUP(A1418,[1]Datos!A$2:H$2884,7,FALSE)</f>
        <v>9</v>
      </c>
      <c r="Q1418" s="19">
        <f>+VLOOKUP(A1418,[1]Datos!A$2:H$2884,8,FALSE)</f>
        <v>0</v>
      </c>
    </row>
    <row r="1419" spans="1:19" ht="45" x14ac:dyDescent="0.25">
      <c r="A1419" s="1" t="str">
        <f t="shared" si="68"/>
        <v>2020003050151Implem telemedicina en las ESE</v>
      </c>
      <c r="B1419" s="5" t="s">
        <v>1913</v>
      </c>
      <c r="C1419" s="21" t="s">
        <v>2087</v>
      </c>
      <c r="D1419" s="20">
        <v>2020003050151</v>
      </c>
      <c r="E1419" s="5" t="s">
        <v>2088</v>
      </c>
      <c r="F1419" s="5" t="s">
        <v>2089</v>
      </c>
      <c r="G1419" s="5" t="s">
        <v>2090</v>
      </c>
      <c r="H1419" s="1">
        <v>100</v>
      </c>
      <c r="I1419" s="15">
        <f>+P1419/H1419</f>
        <v>0.42820000000000003</v>
      </c>
      <c r="J1419" s="21" t="s">
        <v>105</v>
      </c>
      <c r="K1419" s="21">
        <v>12</v>
      </c>
      <c r="L1419" s="21" t="s">
        <v>28</v>
      </c>
      <c r="M1419" s="35">
        <v>11.42</v>
      </c>
      <c r="N1419" s="17" t="str">
        <f>+VLOOKUP(A1419,[1]Datos!A$2:H$2884,5,FALSE)</f>
        <v>01.01.2023</v>
      </c>
      <c r="O1419" s="17" t="str">
        <f>+VLOOKUP(A1419,[1]Datos!A$2:H$2884,6,FALSE)</f>
        <v>30.09.2023</v>
      </c>
      <c r="P1419" s="18">
        <f>+VLOOKUP(A1419,[1]Datos!A$2:H$2884,7,FALSE)</f>
        <v>42.82</v>
      </c>
      <c r="Q1419" s="19">
        <f>+VLOOKUP(A1419,[1]Datos!A$2:H$2884,8,FALSE)</f>
        <v>0</v>
      </c>
      <c r="R1419" s="36">
        <v>1411813921</v>
      </c>
      <c r="S1419" s="36">
        <v>1056503655</v>
      </c>
    </row>
    <row r="1420" spans="1:19" ht="45" x14ac:dyDescent="0.25">
      <c r="A1420" s="1" t="str">
        <f t="shared" si="68"/>
        <v>2020003050151Viaticos</v>
      </c>
      <c r="B1420" s="5" t="s">
        <v>1913</v>
      </c>
      <c r="C1420" s="21" t="s">
        <v>2087</v>
      </c>
      <c r="D1420" s="20">
        <v>2020003050151</v>
      </c>
      <c r="E1420" s="5" t="s">
        <v>2088</v>
      </c>
      <c r="F1420" s="5" t="s">
        <v>2089</v>
      </c>
      <c r="G1420" s="5" t="s">
        <v>2091</v>
      </c>
      <c r="H1420" s="1">
        <v>0</v>
      </c>
      <c r="I1420" s="15" t="s">
        <v>71</v>
      </c>
      <c r="J1420" s="21" t="s">
        <v>105</v>
      </c>
      <c r="K1420" s="21">
        <v>12</v>
      </c>
      <c r="L1420" s="21" t="s">
        <v>28</v>
      </c>
      <c r="M1420" s="16" t="s">
        <v>71</v>
      </c>
      <c r="N1420" s="17" t="str">
        <f>+VLOOKUP(A1420,[1]Datos!A$2:H$2884,5,FALSE)</f>
        <v>NA</v>
      </c>
      <c r="O1420" s="17" t="str">
        <f>+VLOOKUP(A1420,[1]Datos!A$2:H$2884,6,FALSE)</f>
        <v>NA</v>
      </c>
      <c r="P1420" s="18" t="str">
        <f>+VLOOKUP(A1420,[1]Datos!A$2:H$2884,7,FALSE)</f>
        <v>NA</v>
      </c>
      <c r="Q1420" s="19">
        <f>+VLOOKUP(A1420,[1]Datos!A$2:H$2884,8,FALSE)</f>
        <v>0</v>
      </c>
    </row>
    <row r="1421" spans="1:19" ht="45" x14ac:dyDescent="0.25">
      <c r="A1421" s="1" t="str">
        <f t="shared" si="68"/>
        <v>2020003050151Gestión del proyecto</v>
      </c>
      <c r="B1421" s="5" t="s">
        <v>1913</v>
      </c>
      <c r="C1421" s="21" t="s">
        <v>2087</v>
      </c>
      <c r="D1421" s="20">
        <v>2020003050151</v>
      </c>
      <c r="E1421" s="5" t="s">
        <v>2088</v>
      </c>
      <c r="F1421" s="5" t="s">
        <v>2089</v>
      </c>
      <c r="G1421" s="5" t="s">
        <v>347</v>
      </c>
      <c r="H1421" s="1">
        <v>100</v>
      </c>
      <c r="I1421" s="15">
        <f>+P1421/H1421</f>
        <v>0.75</v>
      </c>
      <c r="J1421" s="21" t="s">
        <v>105</v>
      </c>
      <c r="K1421" s="21">
        <v>12</v>
      </c>
      <c r="L1421" s="21" t="s">
        <v>28</v>
      </c>
      <c r="M1421" s="16">
        <v>50</v>
      </c>
      <c r="N1421" s="17" t="str">
        <f>+VLOOKUP(A1421,[1]Datos!A$2:H$2884,5,FALSE)</f>
        <v>01.01.2023</v>
      </c>
      <c r="O1421" s="17" t="str">
        <f>+VLOOKUP(A1421,[1]Datos!A$2:H$2884,6,FALSE)</f>
        <v>30.09.2023</v>
      </c>
      <c r="P1421" s="18">
        <f>+VLOOKUP(A1421,[1]Datos!A$2:H$2884,7,FALSE)</f>
        <v>75</v>
      </c>
      <c r="Q1421" s="19">
        <f>+VLOOKUP(A1421,[1]Datos!A$2:H$2884,8,FALSE)</f>
        <v>0</v>
      </c>
    </row>
    <row r="1422" spans="1:19" ht="45" x14ac:dyDescent="0.25">
      <c r="A1422" s="1" t="str">
        <f t="shared" si="68"/>
        <v>2020003050152Gestion del proyecto-AOAT</v>
      </c>
      <c r="B1422" s="5" t="s">
        <v>1913</v>
      </c>
      <c r="C1422" s="21" t="s">
        <v>2092</v>
      </c>
      <c r="D1422" s="20">
        <v>2020003050152</v>
      </c>
      <c r="E1422" s="5" t="s">
        <v>2093</v>
      </c>
      <c r="F1422" s="5" t="s">
        <v>2094</v>
      </c>
      <c r="G1422" s="5" t="s">
        <v>2095</v>
      </c>
      <c r="H1422" s="1">
        <v>20</v>
      </c>
      <c r="I1422" s="15">
        <f>+P1422/H1422</f>
        <v>0</v>
      </c>
      <c r="J1422" s="21" t="s">
        <v>27</v>
      </c>
      <c r="K1422" s="21">
        <v>12</v>
      </c>
      <c r="L1422" s="21" t="s">
        <v>28</v>
      </c>
      <c r="M1422" s="16">
        <v>0</v>
      </c>
      <c r="N1422" s="17" t="str">
        <f>+VLOOKUP(A1422,[1]Datos!A$2:H$2884,5,FALSE)</f>
        <v>01.01.2023</v>
      </c>
      <c r="O1422" s="17" t="str">
        <f>+VLOOKUP(A1422,[1]Datos!A$2:H$2884,6,FALSE)</f>
        <v>30.09.2023</v>
      </c>
      <c r="P1422" s="18">
        <f>+VLOOKUP(A1422,[1]Datos!A$2:H$2884,7,FALSE)</f>
        <v>0</v>
      </c>
      <c r="Q1422" s="19">
        <f>+VLOOKUP(A1422,[1]Datos!A$2:H$2884,8,FALSE)</f>
        <v>0</v>
      </c>
      <c r="R1422" s="36">
        <v>763880000</v>
      </c>
      <c r="S1422" s="36">
        <v>490566766</v>
      </c>
    </row>
    <row r="1423" spans="1:19" ht="45" x14ac:dyDescent="0.25">
      <c r="A1423" s="1" t="str">
        <f t="shared" si="68"/>
        <v>2020003050152Soporte en Actividades Compe Ley-AOAT</v>
      </c>
      <c r="B1423" s="5" t="s">
        <v>1913</v>
      </c>
      <c r="C1423" s="21" t="s">
        <v>2092</v>
      </c>
      <c r="D1423" s="20">
        <v>2020003050152</v>
      </c>
      <c r="E1423" s="5" t="s">
        <v>2093</v>
      </c>
      <c r="F1423" s="5" t="s">
        <v>2094</v>
      </c>
      <c r="G1423" s="5" t="s">
        <v>2096</v>
      </c>
      <c r="H1423" s="1">
        <v>250</v>
      </c>
      <c r="I1423" s="15">
        <f>+P1423/H1423</f>
        <v>0.64800000000000002</v>
      </c>
      <c r="J1423" s="21" t="s">
        <v>27</v>
      </c>
      <c r="K1423" s="21">
        <v>12</v>
      </c>
      <c r="L1423" s="21" t="s">
        <v>28</v>
      </c>
      <c r="M1423" s="16">
        <v>162</v>
      </c>
      <c r="N1423" s="17" t="str">
        <f>+VLOOKUP(A1423,[1]Datos!A$2:H$2884,5,FALSE)</f>
        <v>01.01.2023</v>
      </c>
      <c r="O1423" s="17" t="str">
        <f>+VLOOKUP(A1423,[1]Datos!A$2:H$2884,6,FALSE)</f>
        <v>30.09.2023</v>
      </c>
      <c r="P1423" s="18">
        <f>+VLOOKUP(A1423,[1]Datos!A$2:H$2884,7,FALSE)</f>
        <v>162</v>
      </c>
      <c r="Q1423" s="19">
        <f>+VLOOKUP(A1423,[1]Datos!A$2:H$2884,8,FALSE)</f>
        <v>0</v>
      </c>
    </row>
    <row r="1424" spans="1:19" ht="45" x14ac:dyDescent="0.25">
      <c r="A1424" s="1" t="str">
        <f t="shared" si="68"/>
        <v>2020003050152Asistencia técnica en la implement.-PPSS</v>
      </c>
      <c r="B1424" s="5" t="s">
        <v>1913</v>
      </c>
      <c r="C1424" s="21" t="s">
        <v>2092</v>
      </c>
      <c r="D1424" s="20">
        <v>2020003050152</v>
      </c>
      <c r="E1424" s="5" t="s">
        <v>2093</v>
      </c>
      <c r="F1424" s="5" t="s">
        <v>2094</v>
      </c>
      <c r="G1424" s="5" t="s">
        <v>2097</v>
      </c>
      <c r="H1424" s="1">
        <v>1</v>
      </c>
      <c r="I1424" s="15" t="s">
        <v>71</v>
      </c>
      <c r="J1424" s="21" t="s">
        <v>27</v>
      </c>
      <c r="K1424" s="21">
        <v>1</v>
      </c>
      <c r="L1424" s="21" t="s">
        <v>2098</v>
      </c>
      <c r="M1424" s="16" t="s">
        <v>71</v>
      </c>
      <c r="N1424" s="17" t="str">
        <f>+VLOOKUP(A1424,[1]Datos!A$2:H$2884,5,FALSE)</f>
        <v>NA</v>
      </c>
      <c r="O1424" s="17" t="str">
        <f>+VLOOKUP(A1424,[1]Datos!A$2:H$2884,6,FALSE)</f>
        <v>NA</v>
      </c>
      <c r="P1424" s="18" t="str">
        <f>+VLOOKUP(A1424,[1]Datos!A$2:H$2884,7,FALSE)</f>
        <v>NA</v>
      </c>
      <c r="Q1424" s="19">
        <f>+VLOOKUP(A1424,[1]Datos!A$2:H$2884,8,FALSE)</f>
        <v>0</v>
      </c>
    </row>
    <row r="1425" spans="1:19" ht="45" x14ac:dyDescent="0.25">
      <c r="A1425" s="1" t="str">
        <f t="shared" si="68"/>
        <v>2020003050152Asistencia técnica en la implement.-PPSS</v>
      </c>
      <c r="B1425" s="5" t="s">
        <v>1913</v>
      </c>
      <c r="C1425" s="21" t="s">
        <v>2092</v>
      </c>
      <c r="D1425" s="20">
        <v>2020003050152</v>
      </c>
      <c r="E1425" s="5" t="s">
        <v>2093</v>
      </c>
      <c r="F1425" s="5" t="s">
        <v>2094</v>
      </c>
      <c r="G1425" s="5" t="s">
        <v>2097</v>
      </c>
      <c r="H1425" s="1">
        <v>1</v>
      </c>
      <c r="I1425" s="15" t="s">
        <v>71</v>
      </c>
      <c r="J1425" s="21" t="s">
        <v>27</v>
      </c>
      <c r="K1425" s="21">
        <v>1</v>
      </c>
      <c r="L1425" s="21" t="s">
        <v>2098</v>
      </c>
      <c r="M1425" s="16" t="s">
        <v>71</v>
      </c>
      <c r="N1425" s="17" t="str">
        <f>+VLOOKUP(A1425,[1]Datos!A$2:H$2884,5,FALSE)</f>
        <v>NA</v>
      </c>
      <c r="O1425" s="17" t="str">
        <f>+VLOOKUP(A1425,[1]Datos!A$2:H$2884,6,FALSE)</f>
        <v>NA</v>
      </c>
      <c r="P1425" s="18" t="str">
        <f>+VLOOKUP(A1425,[1]Datos!A$2:H$2884,7,FALSE)</f>
        <v>NA</v>
      </c>
      <c r="Q1425" s="19">
        <f>+VLOOKUP(A1425,[1]Datos!A$2:H$2884,8,FALSE)</f>
        <v>0</v>
      </c>
    </row>
    <row r="1426" spans="1:19" ht="45" x14ac:dyDescent="0.25">
      <c r="A1426" s="1" t="str">
        <f t="shared" si="68"/>
        <v>2020003050152Asistencia técnica en la implement.-PPSS</v>
      </c>
      <c r="B1426" s="5" t="s">
        <v>1913</v>
      </c>
      <c r="C1426" s="21" t="s">
        <v>2092</v>
      </c>
      <c r="D1426" s="20">
        <v>2020003050152</v>
      </c>
      <c r="E1426" s="5" t="s">
        <v>2093</v>
      </c>
      <c r="F1426" s="5" t="s">
        <v>2094</v>
      </c>
      <c r="G1426" s="5" t="s">
        <v>2097</v>
      </c>
      <c r="H1426" s="1">
        <v>1</v>
      </c>
      <c r="I1426" s="15" t="s">
        <v>71</v>
      </c>
      <c r="J1426" s="21" t="s">
        <v>27</v>
      </c>
      <c r="K1426" s="21">
        <v>1</v>
      </c>
      <c r="L1426" s="21" t="s">
        <v>2098</v>
      </c>
      <c r="M1426" s="16" t="s">
        <v>71</v>
      </c>
      <c r="N1426" s="17" t="str">
        <f>+VLOOKUP(A1426,[1]Datos!A$2:H$2884,5,FALSE)</f>
        <v>NA</v>
      </c>
      <c r="O1426" s="17" t="str">
        <f>+VLOOKUP(A1426,[1]Datos!A$2:H$2884,6,FALSE)</f>
        <v>NA</v>
      </c>
      <c r="P1426" s="18" t="str">
        <f>+VLOOKUP(A1426,[1]Datos!A$2:H$2884,7,FALSE)</f>
        <v>NA</v>
      </c>
      <c r="Q1426" s="19">
        <f>+VLOOKUP(A1426,[1]Datos!A$2:H$2884,8,FALSE)</f>
        <v>0</v>
      </c>
    </row>
    <row r="1427" spans="1:19" ht="45" x14ac:dyDescent="0.25">
      <c r="A1427" s="1" t="str">
        <f t="shared" si="68"/>
        <v>2020003050152Asistenc técnica(Formulac-cargue PPSS)</v>
      </c>
      <c r="B1427" s="5" t="s">
        <v>1913</v>
      </c>
      <c r="C1427" s="21" t="s">
        <v>2092</v>
      </c>
      <c r="D1427" s="20">
        <v>2020003050152</v>
      </c>
      <c r="E1427" s="5" t="s">
        <v>2093</v>
      </c>
      <c r="F1427" s="5" t="s">
        <v>2094</v>
      </c>
      <c r="G1427" s="5" t="s">
        <v>2099</v>
      </c>
      <c r="H1427" s="1">
        <v>3</v>
      </c>
      <c r="I1427" s="15" t="s">
        <v>71</v>
      </c>
      <c r="J1427" s="21" t="s">
        <v>27</v>
      </c>
      <c r="K1427" s="21">
        <v>1</v>
      </c>
      <c r="L1427" s="21" t="s">
        <v>28</v>
      </c>
      <c r="M1427" s="16" t="s">
        <v>71</v>
      </c>
      <c r="N1427" s="17" t="str">
        <f>+VLOOKUP(A1427,[1]Datos!A$2:H$2884,5,FALSE)</f>
        <v>NA</v>
      </c>
      <c r="O1427" s="17" t="str">
        <f>+VLOOKUP(A1427,[1]Datos!A$2:H$2884,6,FALSE)</f>
        <v>NA</v>
      </c>
      <c r="P1427" s="18" t="str">
        <f>+VLOOKUP(A1427,[1]Datos!A$2:H$2884,7,FALSE)</f>
        <v>NA</v>
      </c>
      <c r="Q1427" s="19">
        <f>+VLOOKUP(A1427,[1]Datos!A$2:H$2884,8,FALSE)</f>
        <v>0</v>
      </c>
    </row>
    <row r="1428" spans="1:19" ht="45" x14ac:dyDescent="0.25">
      <c r="A1428" s="1" t="str">
        <f t="shared" si="68"/>
        <v>2020003050152Asistenc técnica(Formulac-cargue PPSS)</v>
      </c>
      <c r="B1428" s="5" t="s">
        <v>1913</v>
      </c>
      <c r="C1428" s="21" t="s">
        <v>2092</v>
      </c>
      <c r="D1428" s="20">
        <v>2020003050152</v>
      </c>
      <c r="E1428" s="5" t="s">
        <v>2093</v>
      </c>
      <c r="F1428" s="5" t="s">
        <v>2094</v>
      </c>
      <c r="G1428" s="5" t="s">
        <v>2099</v>
      </c>
      <c r="H1428" s="1">
        <v>3</v>
      </c>
      <c r="I1428" s="15" t="s">
        <v>71</v>
      </c>
      <c r="J1428" s="21" t="s">
        <v>27</v>
      </c>
      <c r="K1428" s="21">
        <v>1</v>
      </c>
      <c r="L1428" s="21" t="s">
        <v>28</v>
      </c>
      <c r="M1428" s="16" t="s">
        <v>71</v>
      </c>
      <c r="N1428" s="17" t="str">
        <f>+VLOOKUP(A1428,[1]Datos!A$2:H$2884,5,FALSE)</f>
        <v>NA</v>
      </c>
      <c r="O1428" s="17" t="str">
        <f>+VLOOKUP(A1428,[1]Datos!A$2:H$2884,6,FALSE)</f>
        <v>NA</v>
      </c>
      <c r="P1428" s="18" t="str">
        <f>+VLOOKUP(A1428,[1]Datos!A$2:H$2884,7,FALSE)</f>
        <v>NA</v>
      </c>
      <c r="Q1428" s="19">
        <f>+VLOOKUP(A1428,[1]Datos!A$2:H$2884,8,FALSE)</f>
        <v>0</v>
      </c>
    </row>
    <row r="1429" spans="1:19" ht="45" x14ac:dyDescent="0.25">
      <c r="A1429" s="1" t="str">
        <f t="shared" si="68"/>
        <v>2020003050152Asistenc técnica(Formulac-cargue PPSS)</v>
      </c>
      <c r="B1429" s="5" t="s">
        <v>1913</v>
      </c>
      <c r="C1429" s="21" t="s">
        <v>2092</v>
      </c>
      <c r="D1429" s="20">
        <v>2020003050152</v>
      </c>
      <c r="E1429" s="5" t="s">
        <v>2093</v>
      </c>
      <c r="F1429" s="5" t="s">
        <v>2094</v>
      </c>
      <c r="G1429" s="5" t="s">
        <v>2099</v>
      </c>
      <c r="H1429" s="1">
        <v>3</v>
      </c>
      <c r="I1429" s="15" t="s">
        <v>71</v>
      </c>
      <c r="J1429" s="21" t="s">
        <v>27</v>
      </c>
      <c r="K1429" s="21">
        <v>1</v>
      </c>
      <c r="L1429" s="21" t="s">
        <v>28</v>
      </c>
      <c r="M1429" s="16" t="s">
        <v>71</v>
      </c>
      <c r="N1429" s="17" t="str">
        <f>+VLOOKUP(A1429,[1]Datos!A$2:H$2884,5,FALSE)</f>
        <v>NA</v>
      </c>
      <c r="O1429" s="17" t="str">
        <f>+VLOOKUP(A1429,[1]Datos!A$2:H$2884,6,FALSE)</f>
        <v>NA</v>
      </c>
      <c r="P1429" s="18" t="str">
        <f>+VLOOKUP(A1429,[1]Datos!A$2:H$2884,7,FALSE)</f>
        <v>NA</v>
      </c>
      <c r="Q1429" s="19">
        <f>+VLOOKUP(A1429,[1]Datos!A$2:H$2884,8,FALSE)</f>
        <v>0</v>
      </c>
    </row>
    <row r="1430" spans="1:19" ht="45" x14ac:dyDescent="0.25">
      <c r="A1430" s="1" t="str">
        <f t="shared" si="68"/>
        <v>2020003050153Apoyo logistico</v>
      </c>
      <c r="B1430" s="5" t="s">
        <v>1913</v>
      </c>
      <c r="C1430" s="21" t="s">
        <v>1930</v>
      </c>
      <c r="D1430" s="20">
        <v>2020003050153</v>
      </c>
      <c r="E1430" s="5" t="s">
        <v>2100</v>
      </c>
      <c r="F1430" s="5" t="s">
        <v>2101</v>
      </c>
      <c r="G1430" s="5" t="s">
        <v>2102</v>
      </c>
      <c r="H1430" s="1">
        <v>1</v>
      </c>
      <c r="I1430" s="15">
        <f>+P1430/H1430</f>
        <v>0</v>
      </c>
      <c r="J1430" s="21" t="s">
        <v>27</v>
      </c>
      <c r="K1430" s="21">
        <v>12</v>
      </c>
      <c r="L1430" s="21" t="s">
        <v>28</v>
      </c>
      <c r="M1430" s="16">
        <v>0</v>
      </c>
      <c r="N1430" s="17" t="str">
        <f>+VLOOKUP(A1430,[1]Datos!A$2:H$2884,5,FALSE)</f>
        <v>01.01.2023</v>
      </c>
      <c r="O1430" s="17" t="str">
        <f>+VLOOKUP(A1430,[1]Datos!A$2:H$2884,6,FALSE)</f>
        <v>30.09.2023</v>
      </c>
      <c r="P1430" s="18">
        <f>+VLOOKUP(A1430,[1]Datos!A$2:H$2884,7,FALSE)</f>
        <v>0</v>
      </c>
      <c r="Q1430" s="19">
        <f>+VLOOKUP(A1430,[1]Datos!A$2:H$2884,8,FALSE)</f>
        <v>0</v>
      </c>
      <c r="R1430" s="36">
        <v>695000000</v>
      </c>
      <c r="S1430" s="36">
        <v>169771637</v>
      </c>
    </row>
    <row r="1431" spans="1:19" ht="45" x14ac:dyDescent="0.25">
      <c r="A1431" s="1" t="str">
        <f t="shared" si="68"/>
        <v>2020003050153Gesti recursos apoy investigac salud</v>
      </c>
      <c r="B1431" s="5" t="s">
        <v>1913</v>
      </c>
      <c r="C1431" s="21" t="s">
        <v>1930</v>
      </c>
      <c r="D1431" s="20">
        <v>2020003050153</v>
      </c>
      <c r="E1431" s="5" t="s">
        <v>2100</v>
      </c>
      <c r="F1431" s="5" t="s">
        <v>2101</v>
      </c>
      <c r="G1431" s="5" t="s">
        <v>2103</v>
      </c>
      <c r="H1431" s="1">
        <v>0</v>
      </c>
      <c r="I1431" s="15" t="s">
        <v>71</v>
      </c>
      <c r="J1431" s="21" t="s">
        <v>27</v>
      </c>
      <c r="K1431" s="21">
        <v>12</v>
      </c>
      <c r="L1431" s="21" t="s">
        <v>28</v>
      </c>
      <c r="M1431" s="16" t="s">
        <v>71</v>
      </c>
      <c r="N1431" s="17" t="str">
        <f>+VLOOKUP(A1431,[1]Datos!A$2:H$2884,5,FALSE)</f>
        <v>NA</v>
      </c>
      <c r="O1431" s="17" t="str">
        <f>+VLOOKUP(A1431,[1]Datos!A$2:H$2884,6,FALSE)</f>
        <v>NA</v>
      </c>
      <c r="P1431" s="18" t="str">
        <f>+VLOOKUP(A1431,[1]Datos!A$2:H$2884,7,FALSE)</f>
        <v>NA</v>
      </c>
      <c r="Q1431" s="19">
        <f>+VLOOKUP(A1431,[1]Datos!A$2:H$2884,8,FALSE)</f>
        <v>0</v>
      </c>
    </row>
    <row r="1432" spans="1:19" ht="45" x14ac:dyDescent="0.25">
      <c r="A1432" s="1" t="str">
        <f t="shared" si="68"/>
        <v>2020003050153Particip comit investig universid otrs</v>
      </c>
      <c r="B1432" s="5" t="s">
        <v>1913</v>
      </c>
      <c r="C1432" s="21" t="s">
        <v>1930</v>
      </c>
      <c r="D1432" s="20">
        <v>2020003050153</v>
      </c>
      <c r="E1432" s="5" t="s">
        <v>2100</v>
      </c>
      <c r="F1432" s="5" t="s">
        <v>2101</v>
      </c>
      <c r="G1432" s="5" t="s">
        <v>2104</v>
      </c>
      <c r="H1432" s="1">
        <v>0</v>
      </c>
      <c r="I1432" s="15" t="s">
        <v>71</v>
      </c>
      <c r="J1432" s="21" t="s">
        <v>27</v>
      </c>
      <c r="K1432" s="21">
        <v>12</v>
      </c>
      <c r="L1432" s="21" t="s">
        <v>28</v>
      </c>
      <c r="M1432" s="16" t="s">
        <v>71</v>
      </c>
      <c r="N1432" s="17" t="str">
        <f>+VLOOKUP(A1432,[1]Datos!A$2:H$2884,5,FALSE)</f>
        <v>NA</v>
      </c>
      <c r="O1432" s="17" t="str">
        <f>+VLOOKUP(A1432,[1]Datos!A$2:H$2884,6,FALSE)</f>
        <v>NA</v>
      </c>
      <c r="P1432" s="18" t="str">
        <f>+VLOOKUP(A1432,[1]Datos!A$2:H$2884,7,FALSE)</f>
        <v>NA</v>
      </c>
      <c r="Q1432" s="19">
        <f>+VLOOKUP(A1432,[1]Datos!A$2:H$2884,8,FALSE)</f>
        <v>0</v>
      </c>
    </row>
    <row r="1433" spans="1:19" ht="45" x14ac:dyDescent="0.25">
      <c r="A1433" s="1" t="str">
        <f t="shared" si="68"/>
        <v>2020003050153Montaje e implement comité investiga</v>
      </c>
      <c r="B1433" s="5" t="s">
        <v>1913</v>
      </c>
      <c r="C1433" s="21" t="s">
        <v>1930</v>
      </c>
      <c r="D1433" s="20">
        <v>2020003050153</v>
      </c>
      <c r="E1433" s="5" t="s">
        <v>2100</v>
      </c>
      <c r="F1433" s="5" t="s">
        <v>2101</v>
      </c>
      <c r="G1433" s="5" t="s">
        <v>2105</v>
      </c>
      <c r="H1433" s="1">
        <v>0</v>
      </c>
      <c r="I1433" s="15" t="s">
        <v>71</v>
      </c>
      <c r="J1433" s="21" t="s">
        <v>768</v>
      </c>
      <c r="K1433" s="21">
        <v>12</v>
      </c>
      <c r="L1433" s="21" t="s">
        <v>28</v>
      </c>
      <c r="M1433" s="16" t="s">
        <v>71</v>
      </c>
      <c r="N1433" s="17" t="str">
        <f>+VLOOKUP(A1433,[1]Datos!A$2:H$2884,5,FALSE)</f>
        <v>NA</v>
      </c>
      <c r="O1433" s="17" t="str">
        <f>+VLOOKUP(A1433,[1]Datos!A$2:H$2884,6,FALSE)</f>
        <v>NA</v>
      </c>
      <c r="P1433" s="18" t="str">
        <f>+VLOOKUP(A1433,[1]Datos!A$2:H$2884,7,FALSE)</f>
        <v>NA</v>
      </c>
      <c r="Q1433" s="19">
        <f>+VLOOKUP(A1433,[1]Datos!A$2:H$2884,8,FALSE)</f>
        <v>0</v>
      </c>
    </row>
    <row r="1434" spans="1:19" ht="45" x14ac:dyDescent="0.25">
      <c r="A1434" s="1" t="str">
        <f t="shared" si="68"/>
        <v>2020003050153Informes de gestión y empalme</v>
      </c>
      <c r="B1434" s="5" t="s">
        <v>1913</v>
      </c>
      <c r="C1434" s="21" t="s">
        <v>1930</v>
      </c>
      <c r="D1434" s="20">
        <v>2020003050153</v>
      </c>
      <c r="E1434" s="5" t="s">
        <v>2100</v>
      </c>
      <c r="F1434" s="5" t="s">
        <v>2101</v>
      </c>
      <c r="G1434" s="5" t="s">
        <v>2106</v>
      </c>
      <c r="H1434" s="1">
        <v>0</v>
      </c>
      <c r="I1434" s="15" t="s">
        <v>71</v>
      </c>
      <c r="J1434" s="21" t="s">
        <v>27</v>
      </c>
      <c r="K1434" s="21">
        <v>12</v>
      </c>
      <c r="L1434" s="21" t="s">
        <v>28</v>
      </c>
      <c r="M1434" s="16" t="s">
        <v>71</v>
      </c>
      <c r="N1434" s="17" t="str">
        <f>+VLOOKUP(A1434,[1]Datos!A$2:H$2884,5,FALSE)</f>
        <v>NA</v>
      </c>
      <c r="O1434" s="17" t="str">
        <f>+VLOOKUP(A1434,[1]Datos!A$2:H$2884,6,FALSE)</f>
        <v>NA</v>
      </c>
      <c r="P1434" s="18" t="str">
        <f>+VLOOKUP(A1434,[1]Datos!A$2:H$2884,7,FALSE)</f>
        <v>NA</v>
      </c>
      <c r="Q1434" s="19">
        <f>+VLOOKUP(A1434,[1]Datos!A$2:H$2884,8,FALSE)</f>
        <v>0</v>
      </c>
    </row>
    <row r="1435" spans="1:19" ht="45" x14ac:dyDescent="0.25">
      <c r="A1435" s="1" t="str">
        <f t="shared" si="68"/>
        <v>2020003050153Infor segu entes control otr entidades</v>
      </c>
      <c r="B1435" s="5" t="s">
        <v>1913</v>
      </c>
      <c r="C1435" s="21" t="s">
        <v>1930</v>
      </c>
      <c r="D1435" s="20">
        <v>2020003050153</v>
      </c>
      <c r="E1435" s="5" t="s">
        <v>2100</v>
      </c>
      <c r="F1435" s="5" t="s">
        <v>2101</v>
      </c>
      <c r="G1435" s="5" t="s">
        <v>2107</v>
      </c>
      <c r="H1435" s="1">
        <v>0</v>
      </c>
      <c r="I1435" s="15" t="s">
        <v>71</v>
      </c>
      <c r="J1435" s="21" t="s">
        <v>27</v>
      </c>
      <c r="K1435" s="21">
        <v>12</v>
      </c>
      <c r="L1435" s="21" t="s">
        <v>28</v>
      </c>
      <c r="M1435" s="16" t="s">
        <v>71</v>
      </c>
      <c r="N1435" s="17" t="str">
        <f>+VLOOKUP(A1435,[1]Datos!A$2:H$2884,5,FALSE)</f>
        <v>NA</v>
      </c>
      <c r="O1435" s="17" t="str">
        <f>+VLOOKUP(A1435,[1]Datos!A$2:H$2884,6,FALSE)</f>
        <v>NA</v>
      </c>
      <c r="P1435" s="18" t="str">
        <f>+VLOOKUP(A1435,[1]Datos!A$2:H$2884,7,FALSE)</f>
        <v>NA</v>
      </c>
      <c r="Q1435" s="19">
        <f>+VLOOKUP(A1435,[1]Datos!A$2:H$2884,8,FALSE)</f>
        <v>0</v>
      </c>
    </row>
    <row r="1436" spans="1:19" ht="45" x14ac:dyDescent="0.25">
      <c r="A1436" s="1" t="str">
        <f t="shared" si="68"/>
        <v>2020003050153Acomp actors sistem dir loc salud y otr</v>
      </c>
      <c r="B1436" s="5" t="s">
        <v>1913</v>
      </c>
      <c r="C1436" s="21" t="s">
        <v>1930</v>
      </c>
      <c r="D1436" s="20">
        <v>2020003050153</v>
      </c>
      <c r="E1436" s="5" t="s">
        <v>2100</v>
      </c>
      <c r="F1436" s="5" t="s">
        <v>2101</v>
      </c>
      <c r="G1436" s="5" t="s">
        <v>2108</v>
      </c>
      <c r="H1436" s="1">
        <v>0</v>
      </c>
      <c r="I1436" s="15" t="s">
        <v>71</v>
      </c>
      <c r="J1436" s="21" t="s">
        <v>27</v>
      </c>
      <c r="K1436" s="21">
        <v>12</v>
      </c>
      <c r="L1436" s="21" t="s">
        <v>28</v>
      </c>
      <c r="M1436" s="16" t="s">
        <v>71</v>
      </c>
      <c r="N1436" s="17" t="str">
        <f>+VLOOKUP(A1436,[1]Datos!A$2:H$2884,5,FALSE)</f>
        <v>NA</v>
      </c>
      <c r="O1436" s="17" t="str">
        <f>+VLOOKUP(A1436,[1]Datos!A$2:H$2884,6,FALSE)</f>
        <v>NA</v>
      </c>
      <c r="P1436" s="18" t="str">
        <f>+VLOOKUP(A1436,[1]Datos!A$2:H$2884,7,FALSE)</f>
        <v>NA</v>
      </c>
      <c r="Q1436" s="19">
        <f>+VLOOKUP(A1436,[1]Datos!A$2:H$2884,8,FALSE)</f>
        <v>0</v>
      </c>
    </row>
    <row r="1437" spans="1:19" ht="45" x14ac:dyDescent="0.25">
      <c r="A1437" s="1" t="str">
        <f t="shared" si="68"/>
        <v>2020003050153AOAT actores de SSSA apoyo logistico</v>
      </c>
      <c r="B1437" s="5" t="s">
        <v>1913</v>
      </c>
      <c r="C1437" s="21" t="s">
        <v>1930</v>
      </c>
      <c r="D1437" s="20">
        <v>2020003050153</v>
      </c>
      <c r="E1437" s="5" t="s">
        <v>2100</v>
      </c>
      <c r="F1437" s="5" t="s">
        <v>2101</v>
      </c>
      <c r="G1437" s="5" t="s">
        <v>2109</v>
      </c>
      <c r="H1437" s="1">
        <v>1</v>
      </c>
      <c r="I1437" s="15">
        <f>+P1437/H1437</f>
        <v>0</v>
      </c>
      <c r="J1437" s="21" t="s">
        <v>27</v>
      </c>
      <c r="K1437" s="21">
        <v>12</v>
      </c>
      <c r="L1437" s="21" t="s">
        <v>28</v>
      </c>
      <c r="M1437" s="16">
        <v>0</v>
      </c>
      <c r="N1437" s="17" t="str">
        <f>+VLOOKUP(A1437,[1]Datos!A$2:H$2884,5,FALSE)</f>
        <v>01.01.2023</v>
      </c>
      <c r="O1437" s="17" t="str">
        <f>+VLOOKUP(A1437,[1]Datos!A$2:H$2884,6,FALSE)</f>
        <v>30.09.2023</v>
      </c>
      <c r="P1437" s="18">
        <f>+VLOOKUP(A1437,[1]Datos!A$2:H$2884,7,FALSE)</f>
        <v>0</v>
      </c>
      <c r="Q1437" s="19">
        <f>+VLOOKUP(A1437,[1]Datos!A$2:H$2884,8,FALSE)</f>
        <v>0</v>
      </c>
    </row>
    <row r="1438" spans="1:19" ht="45" x14ac:dyDescent="0.25">
      <c r="A1438" s="1" t="str">
        <f t="shared" si="68"/>
        <v>2020003050153AOAT actores del SGSSS</v>
      </c>
      <c r="B1438" s="1" t="s">
        <v>1913</v>
      </c>
      <c r="C1438" s="21" t="s">
        <v>1930</v>
      </c>
      <c r="D1438" s="20">
        <v>2020003050153</v>
      </c>
      <c r="E1438" s="5" t="s">
        <v>2100</v>
      </c>
      <c r="F1438" s="1" t="s">
        <v>2101</v>
      </c>
      <c r="G1438" s="16" t="s">
        <v>2110</v>
      </c>
      <c r="H1438" s="1">
        <v>1</v>
      </c>
      <c r="I1438" s="15" t="s">
        <v>71</v>
      </c>
      <c r="J1438" s="1" t="s">
        <v>27</v>
      </c>
      <c r="K1438" s="1">
        <v>12</v>
      </c>
      <c r="L1438" s="1" t="s">
        <v>28</v>
      </c>
      <c r="M1438" s="16" t="s">
        <v>71</v>
      </c>
      <c r="N1438" s="17" t="str">
        <f>+VLOOKUP(A1438,[1]Datos!A$2:H$2884,5,FALSE)</f>
        <v>NA</v>
      </c>
      <c r="O1438" s="17" t="str">
        <f>+VLOOKUP(A1438,[1]Datos!A$2:H$2884,6,FALSE)</f>
        <v>NA</v>
      </c>
      <c r="P1438" s="18" t="str">
        <f>+VLOOKUP(A1438,[1]Datos!A$2:H$2884,7,FALSE)</f>
        <v>NA</v>
      </c>
      <c r="Q1438" s="19">
        <f>+VLOOKUP(A1438,[1]Datos!A$2:H$2884,8,FALSE)</f>
        <v>0</v>
      </c>
    </row>
    <row r="1439" spans="1:19" ht="45" x14ac:dyDescent="0.25">
      <c r="A1439" s="1" t="str">
        <f t="shared" si="68"/>
        <v>2020003050154Actividades de IEC</v>
      </c>
      <c r="B1439" s="5" t="s">
        <v>1913</v>
      </c>
      <c r="C1439" s="21" t="s">
        <v>2111</v>
      </c>
      <c r="D1439" s="20">
        <v>2020003050154</v>
      </c>
      <c r="E1439" s="5" t="s">
        <v>2112</v>
      </c>
      <c r="F1439" s="5" t="s">
        <v>2113</v>
      </c>
      <c r="G1439" s="5" t="s">
        <v>1934</v>
      </c>
      <c r="H1439" s="1">
        <v>1</v>
      </c>
      <c r="I1439" s="15">
        <f>+P1439/H1439</f>
        <v>1</v>
      </c>
      <c r="J1439" s="21" t="s">
        <v>27</v>
      </c>
      <c r="K1439" s="21">
        <v>12</v>
      </c>
      <c r="L1439" s="21" t="s">
        <v>28</v>
      </c>
      <c r="M1439" s="16">
        <v>0</v>
      </c>
      <c r="N1439" s="17" t="str">
        <f>+VLOOKUP(A1439,[1]Datos!A$2:H$2884,5,FALSE)</f>
        <v>01.01.2023</v>
      </c>
      <c r="O1439" s="17" t="str">
        <f>+VLOOKUP(A1439,[1]Datos!A$2:H$2884,6,FALSE)</f>
        <v>30.09.2023</v>
      </c>
      <c r="P1439" s="18">
        <f>+VLOOKUP(A1439,[1]Datos!A$2:H$2884,7,FALSE)</f>
        <v>1</v>
      </c>
      <c r="Q1439" s="19">
        <f>+VLOOKUP(A1439,[1]Datos!A$2:H$2884,8,FALSE)</f>
        <v>0</v>
      </c>
      <c r="R1439" s="36">
        <v>6895771132</v>
      </c>
      <c r="S1439" s="36">
        <v>4278118886</v>
      </c>
    </row>
    <row r="1440" spans="1:19" ht="45" x14ac:dyDescent="0.25">
      <c r="A1440" s="1" t="str">
        <f t="shared" si="68"/>
        <v>2020003050154Apoyo logístico</v>
      </c>
      <c r="B1440" s="5" t="s">
        <v>1913</v>
      </c>
      <c r="C1440" s="21" t="s">
        <v>2111</v>
      </c>
      <c r="D1440" s="20">
        <v>2020003050154</v>
      </c>
      <c r="E1440" s="5" t="s">
        <v>2112</v>
      </c>
      <c r="F1440" s="5" t="s">
        <v>2113</v>
      </c>
      <c r="G1440" s="5" t="s">
        <v>2114</v>
      </c>
      <c r="H1440" s="1">
        <v>1</v>
      </c>
      <c r="I1440" s="15">
        <f>+P1440/H1440</f>
        <v>1</v>
      </c>
      <c r="J1440" s="21" t="s">
        <v>27</v>
      </c>
      <c r="K1440" s="21">
        <v>12</v>
      </c>
      <c r="L1440" s="21" t="s">
        <v>28</v>
      </c>
      <c r="M1440" s="16">
        <v>0</v>
      </c>
      <c r="N1440" s="17" t="str">
        <f>+VLOOKUP(A1440,[1]Datos!A$2:H$2884,5,FALSE)</f>
        <v>01.01.2023</v>
      </c>
      <c r="O1440" s="17" t="str">
        <f>+VLOOKUP(A1440,[1]Datos!A$2:H$2884,6,FALSE)</f>
        <v>30.09.2023</v>
      </c>
      <c r="P1440" s="18">
        <f>+VLOOKUP(A1440,[1]Datos!A$2:H$2884,7,FALSE)</f>
        <v>1</v>
      </c>
      <c r="Q1440" s="19">
        <f>+VLOOKUP(A1440,[1]Datos!A$2:H$2884,8,FALSE)</f>
        <v>0</v>
      </c>
    </row>
    <row r="1441" spans="1:19" ht="45" x14ac:dyDescent="0.25">
      <c r="A1441" s="1" t="str">
        <f t="shared" si="68"/>
        <v>2020003050154Soporte Actividades por Competen de Ley</v>
      </c>
      <c r="B1441" s="5" t="s">
        <v>1913</v>
      </c>
      <c r="C1441" s="21" t="s">
        <v>2111</v>
      </c>
      <c r="D1441" s="20">
        <v>2020003050154</v>
      </c>
      <c r="E1441" s="5" t="s">
        <v>2112</v>
      </c>
      <c r="F1441" s="5" t="s">
        <v>2113</v>
      </c>
      <c r="G1441" s="5" t="s">
        <v>1926</v>
      </c>
      <c r="H1441" s="1">
        <v>23130</v>
      </c>
      <c r="I1441" s="15">
        <f>+P1441/H1441</f>
        <v>1</v>
      </c>
      <c r="J1441" s="21" t="s">
        <v>27</v>
      </c>
      <c r="K1441" s="21">
        <v>12</v>
      </c>
      <c r="L1441" s="21" t="s">
        <v>28</v>
      </c>
      <c r="M1441" s="16">
        <v>9274</v>
      </c>
      <c r="N1441" s="17" t="str">
        <f>+VLOOKUP(A1441,[1]Datos!A$2:H$2884,5,FALSE)</f>
        <v>01.01.2023</v>
      </c>
      <c r="O1441" s="17" t="str">
        <f>+VLOOKUP(A1441,[1]Datos!A$2:H$2884,6,FALSE)</f>
        <v>30.09.2023</v>
      </c>
      <c r="P1441" s="18">
        <f>+VLOOKUP(A1441,[1]Datos!A$2:H$2884,7,FALSE)</f>
        <v>23130</v>
      </c>
      <c r="Q1441" s="19">
        <f>+VLOOKUP(A1441,[1]Datos!A$2:H$2884,8,FALSE)</f>
        <v>0</v>
      </c>
    </row>
    <row r="1442" spans="1:19" ht="45" x14ac:dyDescent="0.25">
      <c r="A1442" s="1" t="str">
        <f t="shared" si="68"/>
        <v>2020003050154Gestión del Proyecto-IVC, AOAT</v>
      </c>
      <c r="B1442" s="5" t="s">
        <v>1913</v>
      </c>
      <c r="C1442" s="21" t="s">
        <v>2111</v>
      </c>
      <c r="D1442" s="20">
        <v>2020003050154</v>
      </c>
      <c r="E1442" s="5" t="s">
        <v>2112</v>
      </c>
      <c r="F1442" s="5" t="s">
        <v>2113</v>
      </c>
      <c r="G1442" s="5" t="s">
        <v>2115</v>
      </c>
      <c r="H1442" s="1">
        <v>43653</v>
      </c>
      <c r="I1442" s="15">
        <f>+P1442/H1442</f>
        <v>0.56280209836666439</v>
      </c>
      <c r="J1442" s="21" t="s">
        <v>27</v>
      </c>
      <c r="K1442" s="21">
        <v>12</v>
      </c>
      <c r="L1442" s="21" t="s">
        <v>28</v>
      </c>
      <c r="M1442" s="16">
        <v>16023</v>
      </c>
      <c r="N1442" s="17" t="str">
        <f>+VLOOKUP(A1442,[1]Datos!A$2:H$2884,5,FALSE)</f>
        <v>01.01.2023</v>
      </c>
      <c r="O1442" s="17" t="str">
        <f>+VLOOKUP(A1442,[1]Datos!A$2:H$2884,6,FALSE)</f>
        <v>30.09.2023</v>
      </c>
      <c r="P1442" s="18">
        <f>+VLOOKUP(A1442,[1]Datos!A$2:H$2884,7,FALSE)</f>
        <v>24568</v>
      </c>
      <c r="Q1442" s="19">
        <f>+VLOOKUP(A1442,[1]Datos!A$2:H$2884,8,FALSE)</f>
        <v>0</v>
      </c>
    </row>
    <row r="1443" spans="1:19" ht="45" x14ac:dyDescent="0.25">
      <c r="A1443" s="1" t="str">
        <f t="shared" si="68"/>
        <v>2020003050154Operar y fortalecer el CRUE</v>
      </c>
      <c r="B1443" s="5" t="s">
        <v>1913</v>
      </c>
      <c r="C1443" s="21" t="s">
        <v>2111</v>
      </c>
      <c r="D1443" s="20">
        <v>2020003050154</v>
      </c>
      <c r="E1443" s="5" t="s">
        <v>2112</v>
      </c>
      <c r="F1443" s="5" t="s">
        <v>2113</v>
      </c>
      <c r="G1443" s="5" t="s">
        <v>2116</v>
      </c>
      <c r="H1443" s="1">
        <v>7</v>
      </c>
      <c r="I1443" s="15">
        <f>+P1443/H1443</f>
        <v>1</v>
      </c>
      <c r="J1443" s="21" t="s">
        <v>27</v>
      </c>
      <c r="K1443" s="21">
        <v>12</v>
      </c>
      <c r="L1443" s="21" t="s">
        <v>28</v>
      </c>
      <c r="M1443" s="16">
        <v>5</v>
      </c>
      <c r="N1443" s="17" t="str">
        <f>+VLOOKUP(A1443,[1]Datos!A$2:H$2884,5,FALSE)</f>
        <v>01.01.2023</v>
      </c>
      <c r="O1443" s="17" t="str">
        <f>+VLOOKUP(A1443,[1]Datos!A$2:H$2884,6,FALSE)</f>
        <v>30.09.2023</v>
      </c>
      <c r="P1443" s="18">
        <f>+VLOOKUP(A1443,[1]Datos!A$2:H$2884,7,FALSE)</f>
        <v>7</v>
      </c>
      <c r="Q1443" s="19">
        <f>+VLOOKUP(A1443,[1]Datos!A$2:H$2884,8,FALSE)</f>
        <v>0</v>
      </c>
    </row>
    <row r="1444" spans="1:19" ht="45" x14ac:dyDescent="0.25">
      <c r="A1444" s="1" t="str">
        <f t="shared" si="68"/>
        <v>2020003050154Realizar aseso o asistencia tecn</v>
      </c>
      <c r="B1444" s="5" t="s">
        <v>1913</v>
      </c>
      <c r="C1444" s="21" t="s">
        <v>2111</v>
      </c>
      <c r="D1444" s="20">
        <v>2020003050154</v>
      </c>
      <c r="E1444" s="5" t="s">
        <v>2112</v>
      </c>
      <c r="F1444" s="5" t="s">
        <v>2113</v>
      </c>
      <c r="G1444" s="5" t="s">
        <v>2117</v>
      </c>
      <c r="H1444" s="1">
        <v>0</v>
      </c>
      <c r="I1444" s="15" t="s">
        <v>71</v>
      </c>
      <c r="J1444" s="21" t="s">
        <v>27</v>
      </c>
      <c r="K1444" s="21">
        <v>1</v>
      </c>
      <c r="L1444" s="21" t="s">
        <v>28</v>
      </c>
      <c r="M1444" s="16" t="s">
        <v>71</v>
      </c>
      <c r="N1444" s="17" t="str">
        <f>+VLOOKUP(A1444,[1]Datos!A$2:H$2884,5,FALSE)</f>
        <v>NA</v>
      </c>
      <c r="O1444" s="17" t="str">
        <f>+VLOOKUP(A1444,[1]Datos!A$2:H$2884,6,FALSE)</f>
        <v>NA</v>
      </c>
      <c r="P1444" s="18" t="str">
        <f>+VLOOKUP(A1444,[1]Datos!A$2:H$2884,7,FALSE)</f>
        <v>NA</v>
      </c>
      <c r="Q1444" s="19">
        <f>+VLOOKUP(A1444,[1]Datos!A$2:H$2884,8,FALSE)</f>
        <v>0</v>
      </c>
    </row>
    <row r="1445" spans="1:19" ht="45" x14ac:dyDescent="0.25">
      <c r="A1445" s="1" t="str">
        <f t="shared" si="68"/>
        <v>2020003050154Realizar inspeccion y vigilan</v>
      </c>
      <c r="B1445" s="5" t="s">
        <v>1913</v>
      </c>
      <c r="C1445" s="21" t="s">
        <v>2111</v>
      </c>
      <c r="D1445" s="20">
        <v>2020003050154</v>
      </c>
      <c r="E1445" s="5" t="s">
        <v>2112</v>
      </c>
      <c r="F1445" s="5" t="s">
        <v>2113</v>
      </c>
      <c r="G1445" s="5" t="s">
        <v>2118</v>
      </c>
      <c r="H1445" s="1">
        <v>0</v>
      </c>
      <c r="I1445" s="15" t="s">
        <v>71</v>
      </c>
      <c r="J1445" s="21" t="s">
        <v>105</v>
      </c>
      <c r="K1445" s="21">
        <v>1</v>
      </c>
      <c r="L1445" s="21" t="s">
        <v>28</v>
      </c>
      <c r="M1445" s="16" t="s">
        <v>71</v>
      </c>
      <c r="N1445" s="17" t="str">
        <f>+VLOOKUP(A1445,[1]Datos!A$2:H$2884,5,FALSE)</f>
        <v>NA</v>
      </c>
      <c r="O1445" s="17" t="str">
        <f>+VLOOKUP(A1445,[1]Datos!A$2:H$2884,6,FALSE)</f>
        <v>NA</v>
      </c>
      <c r="P1445" s="18" t="str">
        <f>+VLOOKUP(A1445,[1]Datos!A$2:H$2884,7,FALSE)</f>
        <v>NA</v>
      </c>
      <c r="Q1445" s="19">
        <f>+VLOOKUP(A1445,[1]Datos!A$2:H$2884,8,FALSE)</f>
        <v>0</v>
      </c>
    </row>
    <row r="1446" spans="1:19" ht="45" x14ac:dyDescent="0.25">
      <c r="A1446" s="1" t="str">
        <f t="shared" si="68"/>
        <v>2020003050154Aplicar reglam sanitario internacional</v>
      </c>
      <c r="B1446" s="5" t="s">
        <v>1913</v>
      </c>
      <c r="C1446" s="21" t="s">
        <v>2111</v>
      </c>
      <c r="D1446" s="20">
        <v>2020003050154</v>
      </c>
      <c r="E1446" s="5" t="s">
        <v>2112</v>
      </c>
      <c r="F1446" s="5" t="s">
        <v>2113</v>
      </c>
      <c r="G1446" s="5" t="s">
        <v>2119</v>
      </c>
      <c r="H1446" s="1">
        <v>0</v>
      </c>
      <c r="I1446" s="15" t="s">
        <v>71</v>
      </c>
      <c r="J1446" s="21" t="s">
        <v>105</v>
      </c>
      <c r="K1446" s="21">
        <v>1</v>
      </c>
      <c r="L1446" s="21" t="s">
        <v>28</v>
      </c>
      <c r="M1446" s="16" t="s">
        <v>71</v>
      </c>
      <c r="N1446" s="17" t="str">
        <f>+VLOOKUP(A1446,[1]Datos!A$2:H$2884,5,FALSE)</f>
        <v>NA</v>
      </c>
      <c r="O1446" s="17" t="str">
        <f>+VLOOKUP(A1446,[1]Datos!A$2:H$2884,6,FALSE)</f>
        <v>NA</v>
      </c>
      <c r="P1446" s="18" t="str">
        <f>+VLOOKUP(A1446,[1]Datos!A$2:H$2884,7,FALSE)</f>
        <v>NA</v>
      </c>
      <c r="Q1446" s="19">
        <f>+VLOOKUP(A1446,[1]Datos!A$2:H$2884,8,FALSE)</f>
        <v>0</v>
      </c>
    </row>
    <row r="1447" spans="1:19" ht="60" x14ac:dyDescent="0.25">
      <c r="A1447" s="1" t="str">
        <f t="shared" si="68"/>
        <v>2020003050155Gastos de Transprt Viatic Pers Proyectos</v>
      </c>
      <c r="B1447" s="5" t="s">
        <v>1913</v>
      </c>
      <c r="C1447" s="21" t="s">
        <v>2120</v>
      </c>
      <c r="D1447" s="20">
        <v>2020003050155</v>
      </c>
      <c r="E1447" s="5" t="s">
        <v>2121</v>
      </c>
      <c r="F1447" s="5" t="s">
        <v>2122</v>
      </c>
      <c r="G1447" s="5" t="s">
        <v>2123</v>
      </c>
      <c r="H1447" s="1">
        <v>12</v>
      </c>
      <c r="I1447" s="15">
        <f t="shared" ref="I1447:I1452" si="69">+P1447/H1447</f>
        <v>0.66666666666666663</v>
      </c>
      <c r="J1447" s="21" t="s">
        <v>27</v>
      </c>
      <c r="K1447" s="21">
        <v>12</v>
      </c>
      <c r="L1447" s="21" t="s">
        <v>28</v>
      </c>
      <c r="M1447" s="16">
        <v>5</v>
      </c>
      <c r="N1447" s="17" t="str">
        <f>+VLOOKUP(A1447,[1]Datos!A$2:H$2884,5,FALSE)</f>
        <v>01.01.2023</v>
      </c>
      <c r="O1447" s="17" t="str">
        <f>+VLOOKUP(A1447,[1]Datos!A$2:H$2884,6,FALSE)</f>
        <v>30.09.2023</v>
      </c>
      <c r="P1447" s="18">
        <f>+VLOOKUP(A1447,[1]Datos!A$2:H$2884,7,FALSE)</f>
        <v>8</v>
      </c>
      <c r="Q1447" s="19">
        <f>+VLOOKUP(A1447,[1]Datos!A$2:H$2884,8,FALSE)</f>
        <v>0</v>
      </c>
      <c r="R1447" s="36">
        <v>66586518506</v>
      </c>
      <c r="S1447" s="36">
        <v>29600667546</v>
      </c>
    </row>
    <row r="1448" spans="1:19" ht="60" x14ac:dyDescent="0.25">
      <c r="A1448" s="1" t="str">
        <f t="shared" si="68"/>
        <v>2020003050155Pago Pasivo Prestacional</v>
      </c>
      <c r="B1448" s="5" t="s">
        <v>1913</v>
      </c>
      <c r="C1448" s="21" t="s">
        <v>2120</v>
      </c>
      <c r="D1448" s="20">
        <v>2020003050155</v>
      </c>
      <c r="E1448" s="5" t="s">
        <v>2121</v>
      </c>
      <c r="F1448" s="5" t="s">
        <v>2122</v>
      </c>
      <c r="G1448" s="5" t="s">
        <v>2124</v>
      </c>
      <c r="H1448" s="1">
        <v>12</v>
      </c>
      <c r="I1448" s="15">
        <f t="shared" si="69"/>
        <v>0.25</v>
      </c>
      <c r="J1448" s="21" t="s">
        <v>27</v>
      </c>
      <c r="K1448" s="21">
        <v>12</v>
      </c>
      <c r="L1448" s="21" t="s">
        <v>28</v>
      </c>
      <c r="M1448" s="16">
        <v>2</v>
      </c>
      <c r="N1448" s="17" t="str">
        <f>+VLOOKUP(A1448,[1]Datos!A$2:H$2884,5,FALSE)</f>
        <v>01.01.2023</v>
      </c>
      <c r="O1448" s="17" t="str">
        <f>+VLOOKUP(A1448,[1]Datos!A$2:H$2884,6,FALSE)</f>
        <v>30.09.2023</v>
      </c>
      <c r="P1448" s="18">
        <f>+VLOOKUP(A1448,[1]Datos!A$2:H$2884,7,FALSE)</f>
        <v>3</v>
      </c>
      <c r="Q1448" s="19">
        <f>+VLOOKUP(A1448,[1]Datos!A$2:H$2884,8,FALSE)</f>
        <v>0</v>
      </c>
    </row>
    <row r="1449" spans="1:19" ht="60" x14ac:dyDescent="0.25">
      <c r="A1449" s="1" t="str">
        <f t="shared" si="68"/>
        <v>2020003050155Soporte Actividades por Competen de Ley</v>
      </c>
      <c r="B1449" s="5" t="s">
        <v>1913</v>
      </c>
      <c r="C1449" s="21" t="s">
        <v>2120</v>
      </c>
      <c r="D1449" s="20">
        <v>2020003050155</v>
      </c>
      <c r="E1449" s="5" t="s">
        <v>2121</v>
      </c>
      <c r="F1449" s="5" t="s">
        <v>2122</v>
      </c>
      <c r="G1449" s="5" t="s">
        <v>1926</v>
      </c>
      <c r="H1449" s="1">
        <v>12</v>
      </c>
      <c r="I1449" s="15">
        <f t="shared" si="69"/>
        <v>0.66666666666666663</v>
      </c>
      <c r="J1449" s="21" t="s">
        <v>27</v>
      </c>
      <c r="K1449" s="21">
        <v>12</v>
      </c>
      <c r="L1449" s="21" t="s">
        <v>28</v>
      </c>
      <c r="M1449" s="16">
        <v>5</v>
      </c>
      <c r="N1449" s="17" t="str">
        <f>+VLOOKUP(A1449,[1]Datos!A$2:H$2884,5,FALSE)</f>
        <v>01.01.2023</v>
      </c>
      <c r="O1449" s="17" t="str">
        <f>+VLOOKUP(A1449,[1]Datos!A$2:H$2884,6,FALSE)</f>
        <v>30.09.2023</v>
      </c>
      <c r="P1449" s="18">
        <f>+VLOOKUP(A1449,[1]Datos!A$2:H$2884,7,FALSE)</f>
        <v>8</v>
      </c>
      <c r="Q1449" s="19">
        <f>+VLOOKUP(A1449,[1]Datos!A$2:H$2884,8,FALSE)</f>
        <v>0</v>
      </c>
    </row>
    <row r="1450" spans="1:19" ht="60" x14ac:dyDescent="0.25">
      <c r="A1450" s="1" t="str">
        <f t="shared" si="68"/>
        <v>2020003050155Pago Pasivo Pensional</v>
      </c>
      <c r="B1450" s="5" t="s">
        <v>1913</v>
      </c>
      <c r="C1450" s="21" t="s">
        <v>2120</v>
      </c>
      <c r="D1450" s="20">
        <v>2020003050155</v>
      </c>
      <c r="E1450" s="5" t="s">
        <v>2121</v>
      </c>
      <c r="F1450" s="5" t="s">
        <v>2122</v>
      </c>
      <c r="G1450" s="5" t="s">
        <v>2125</v>
      </c>
      <c r="H1450" s="1">
        <v>12</v>
      </c>
      <c r="I1450" s="15">
        <f t="shared" si="69"/>
        <v>0.41666666666666669</v>
      </c>
      <c r="J1450" s="21" t="s">
        <v>27</v>
      </c>
      <c r="K1450" s="21">
        <v>12</v>
      </c>
      <c r="L1450" s="21" t="s">
        <v>28</v>
      </c>
      <c r="M1450" s="16">
        <v>3</v>
      </c>
      <c r="N1450" s="17" t="str">
        <f>+VLOOKUP(A1450,[1]Datos!A$2:H$2884,5,FALSE)</f>
        <v>01.01.2023</v>
      </c>
      <c r="O1450" s="17" t="str">
        <f>+VLOOKUP(A1450,[1]Datos!A$2:H$2884,6,FALSE)</f>
        <v>30.09.2023</v>
      </c>
      <c r="P1450" s="18">
        <f>+VLOOKUP(A1450,[1]Datos!A$2:H$2884,7,FALSE)</f>
        <v>5</v>
      </c>
      <c r="Q1450" s="19">
        <f>+VLOOKUP(A1450,[1]Datos!A$2:H$2884,8,FALSE)</f>
        <v>0</v>
      </c>
    </row>
    <row r="1451" spans="1:19" ht="60" x14ac:dyDescent="0.25">
      <c r="A1451" s="1" t="str">
        <f t="shared" si="68"/>
        <v>2020003050155Adecuación Infraestructura Sede Salud</v>
      </c>
      <c r="B1451" s="5" t="s">
        <v>1913</v>
      </c>
      <c r="C1451" s="21" t="s">
        <v>2120</v>
      </c>
      <c r="D1451" s="20">
        <v>2020003050155</v>
      </c>
      <c r="E1451" s="5" t="s">
        <v>2121</v>
      </c>
      <c r="F1451" s="5" t="s">
        <v>2122</v>
      </c>
      <c r="G1451" s="5" t="s">
        <v>2126</v>
      </c>
      <c r="H1451" s="1">
        <v>1</v>
      </c>
      <c r="I1451" s="15">
        <f t="shared" si="69"/>
        <v>0</v>
      </c>
      <c r="J1451" s="21" t="s">
        <v>27</v>
      </c>
      <c r="K1451" s="21">
        <v>12</v>
      </c>
      <c r="L1451" s="21" t="s">
        <v>28</v>
      </c>
      <c r="M1451" s="16">
        <v>0</v>
      </c>
      <c r="N1451" s="17" t="str">
        <f>+VLOOKUP(A1451,[1]Datos!A$2:H$2884,5,FALSE)</f>
        <v>01.01.2023</v>
      </c>
      <c r="O1451" s="17" t="str">
        <f>+VLOOKUP(A1451,[1]Datos!A$2:H$2884,6,FALSE)</f>
        <v>30.09.2023</v>
      </c>
      <c r="P1451" s="18">
        <f>+VLOOKUP(A1451,[1]Datos!A$2:H$2884,7,FALSE)</f>
        <v>0</v>
      </c>
      <c r="Q1451" s="19">
        <f>+VLOOKUP(A1451,[1]Datos!A$2:H$2884,8,FALSE)</f>
        <v>0</v>
      </c>
    </row>
    <row r="1452" spans="1:19" ht="60" x14ac:dyDescent="0.25">
      <c r="A1452" s="1" t="str">
        <f t="shared" si="68"/>
        <v>2020003050155Fortalecim recurso huno biene personal</v>
      </c>
      <c r="B1452" s="5" t="s">
        <v>1913</v>
      </c>
      <c r="C1452" s="21" t="s">
        <v>2120</v>
      </c>
      <c r="D1452" s="20">
        <v>2020003050155</v>
      </c>
      <c r="E1452" s="5" t="s">
        <v>2121</v>
      </c>
      <c r="F1452" s="5" t="s">
        <v>2122</v>
      </c>
      <c r="G1452" s="5" t="s">
        <v>2127</v>
      </c>
      <c r="H1452" s="1">
        <v>31</v>
      </c>
      <c r="I1452" s="15">
        <f t="shared" si="69"/>
        <v>1.2580645161290323</v>
      </c>
      <c r="J1452" s="21" t="s">
        <v>27</v>
      </c>
      <c r="K1452" s="21">
        <v>12</v>
      </c>
      <c r="L1452" s="21" t="s">
        <v>28</v>
      </c>
      <c r="M1452" s="16">
        <v>17</v>
      </c>
      <c r="N1452" s="17" t="str">
        <f>+VLOOKUP(A1452,[1]Datos!A$2:H$2884,5,FALSE)</f>
        <v>01.01.2023</v>
      </c>
      <c r="O1452" s="17" t="str">
        <f>+VLOOKUP(A1452,[1]Datos!A$2:H$2884,6,FALSE)</f>
        <v>30.09.2023</v>
      </c>
      <c r="P1452" s="18">
        <f>+VLOOKUP(A1452,[1]Datos!A$2:H$2884,7,FALSE)</f>
        <v>39</v>
      </c>
      <c r="Q1452" s="19">
        <f>+VLOOKUP(A1452,[1]Datos!A$2:H$2884,8,FALSE)</f>
        <v>0</v>
      </c>
    </row>
    <row r="1453" spans="1:19" ht="60" x14ac:dyDescent="0.25">
      <c r="A1453" s="1" t="str">
        <f t="shared" si="68"/>
        <v>2020003050155Fortalecimiento Institucional</v>
      </c>
      <c r="B1453" s="5" t="s">
        <v>1913</v>
      </c>
      <c r="C1453" s="21" t="s">
        <v>2120</v>
      </c>
      <c r="D1453" s="20">
        <v>2020003050155</v>
      </c>
      <c r="E1453" s="5" t="s">
        <v>2121</v>
      </c>
      <c r="F1453" s="5" t="s">
        <v>2122</v>
      </c>
      <c r="G1453" s="5" t="s">
        <v>1823</v>
      </c>
      <c r="H1453" s="1">
        <v>0</v>
      </c>
      <c r="I1453" s="15" t="s">
        <v>71</v>
      </c>
      <c r="J1453" s="21" t="s">
        <v>27</v>
      </c>
      <c r="K1453" s="21">
        <v>1</v>
      </c>
      <c r="L1453" s="21" t="s">
        <v>432</v>
      </c>
      <c r="M1453" s="16" t="s">
        <v>71</v>
      </c>
      <c r="N1453" s="17" t="str">
        <f>+VLOOKUP(A1453,[1]Datos!A$2:H$2884,5,FALSE)</f>
        <v>NA</v>
      </c>
      <c r="O1453" s="17" t="str">
        <f>+VLOOKUP(A1453,[1]Datos!A$2:H$2884,6,FALSE)</f>
        <v>NA</v>
      </c>
      <c r="P1453" s="18" t="str">
        <f>+VLOOKUP(A1453,[1]Datos!A$2:H$2884,7,FALSE)</f>
        <v>NA</v>
      </c>
      <c r="Q1453" s="19">
        <f>+VLOOKUP(A1453,[1]Datos!A$2:H$2884,8,FALSE)</f>
        <v>0</v>
      </c>
    </row>
    <row r="1454" spans="1:19" ht="60" x14ac:dyDescent="0.25">
      <c r="A1454" s="1" t="str">
        <f t="shared" si="68"/>
        <v>2020003050155Capacitaciones</v>
      </c>
      <c r="B1454" s="5" t="s">
        <v>1913</v>
      </c>
      <c r="C1454" s="21" t="s">
        <v>2120</v>
      </c>
      <c r="D1454" s="20">
        <v>2020003050155</v>
      </c>
      <c r="E1454" s="5" t="s">
        <v>2121</v>
      </c>
      <c r="F1454" s="5" t="s">
        <v>2122</v>
      </c>
      <c r="G1454" s="5" t="s">
        <v>2128</v>
      </c>
      <c r="H1454" s="1">
        <v>20</v>
      </c>
      <c r="I1454" s="15">
        <f>+P1454/H1454</f>
        <v>2</v>
      </c>
      <c r="J1454" s="21" t="s">
        <v>27</v>
      </c>
      <c r="K1454" s="21">
        <v>12</v>
      </c>
      <c r="L1454" s="21" t="s">
        <v>28</v>
      </c>
      <c r="M1454" s="16">
        <v>30</v>
      </c>
      <c r="N1454" s="17" t="str">
        <f>+VLOOKUP(A1454,[1]Datos!A$2:H$2884,5,FALSE)</f>
        <v>01.01.2023</v>
      </c>
      <c r="O1454" s="17" t="str">
        <f>+VLOOKUP(A1454,[1]Datos!A$2:H$2884,6,FALSE)</f>
        <v>30.09.2023</v>
      </c>
      <c r="P1454" s="18">
        <f>+VLOOKUP(A1454,[1]Datos!A$2:H$2884,7,FALSE)</f>
        <v>40</v>
      </c>
      <c r="Q1454" s="19">
        <f>+VLOOKUP(A1454,[1]Datos!A$2:H$2884,8,FALSE)</f>
        <v>0</v>
      </c>
    </row>
    <row r="1455" spans="1:19" ht="60" x14ac:dyDescent="0.25">
      <c r="A1455" s="1" t="str">
        <f t="shared" si="68"/>
        <v>2020003050155Pago pasivo prestacional cuotas parte</v>
      </c>
      <c r="B1455" s="5" t="s">
        <v>1913</v>
      </c>
      <c r="C1455" s="21" t="s">
        <v>2120</v>
      </c>
      <c r="D1455" s="20">
        <v>2020003050155</v>
      </c>
      <c r="E1455" s="5" t="s">
        <v>2121</v>
      </c>
      <c r="F1455" s="5" t="s">
        <v>2122</v>
      </c>
      <c r="G1455" s="5" t="s">
        <v>2129</v>
      </c>
      <c r="H1455" s="1">
        <v>0</v>
      </c>
      <c r="I1455" s="15" t="s">
        <v>71</v>
      </c>
      <c r="J1455" s="21" t="s">
        <v>105</v>
      </c>
      <c r="K1455" s="21">
        <v>1</v>
      </c>
      <c r="L1455" s="21" t="s">
        <v>432</v>
      </c>
      <c r="M1455" s="16" t="s">
        <v>71</v>
      </c>
      <c r="N1455" s="17" t="str">
        <f>+VLOOKUP(A1455,[1]Datos!A$2:H$2884,5,FALSE)</f>
        <v>NA</v>
      </c>
      <c r="O1455" s="17" t="str">
        <f>+VLOOKUP(A1455,[1]Datos!A$2:H$2884,6,FALSE)</f>
        <v>NA</v>
      </c>
      <c r="P1455" s="18" t="str">
        <f>+VLOOKUP(A1455,[1]Datos!A$2:H$2884,7,FALSE)</f>
        <v>NA</v>
      </c>
      <c r="Q1455" s="19">
        <f>+VLOOKUP(A1455,[1]Datos!A$2:H$2884,8,FALSE)</f>
        <v>0</v>
      </c>
    </row>
    <row r="1456" spans="1:19" ht="60" x14ac:dyDescent="0.25">
      <c r="A1456" s="1" t="str">
        <f t="shared" si="68"/>
        <v>2020003050155Gestion documental</v>
      </c>
      <c r="B1456" s="5" t="s">
        <v>1913</v>
      </c>
      <c r="C1456" s="21" t="s">
        <v>2120</v>
      </c>
      <c r="D1456" s="20">
        <v>2020003050155</v>
      </c>
      <c r="E1456" s="5" t="s">
        <v>2121</v>
      </c>
      <c r="F1456" s="5" t="s">
        <v>2122</v>
      </c>
      <c r="G1456" s="5" t="s">
        <v>2130</v>
      </c>
      <c r="H1456" s="1">
        <v>4</v>
      </c>
      <c r="I1456" s="15">
        <f t="shared" ref="I1456:I1468" si="70">+P1456/H1456</f>
        <v>0.25</v>
      </c>
      <c r="J1456" s="21" t="s">
        <v>27</v>
      </c>
      <c r="K1456" s="21">
        <v>12</v>
      </c>
      <c r="L1456" s="21" t="s">
        <v>28</v>
      </c>
      <c r="M1456" s="16">
        <v>0</v>
      </c>
      <c r="N1456" s="17" t="str">
        <f>+VLOOKUP(A1456,[1]Datos!A$2:H$2884,5,FALSE)</f>
        <v>01.01.2023</v>
      </c>
      <c r="O1456" s="17" t="str">
        <f>+VLOOKUP(A1456,[1]Datos!A$2:H$2884,6,FALSE)</f>
        <v>30.09.2023</v>
      </c>
      <c r="P1456" s="18">
        <f>+VLOOKUP(A1456,[1]Datos!A$2:H$2884,7,FALSE)</f>
        <v>1</v>
      </c>
      <c r="Q1456" s="19">
        <f>+VLOOKUP(A1456,[1]Datos!A$2:H$2884,8,FALSE)</f>
        <v>0</v>
      </c>
    </row>
    <row r="1457" spans="1:19" ht="60" x14ac:dyDescent="0.25">
      <c r="A1457" s="1" t="str">
        <f t="shared" si="68"/>
        <v>2020003050155indemnizaciones sustitutivas</v>
      </c>
      <c r="B1457" s="5" t="s">
        <v>1913</v>
      </c>
      <c r="C1457" s="21" t="s">
        <v>2120</v>
      </c>
      <c r="D1457" s="20">
        <v>2020003050155</v>
      </c>
      <c r="E1457" s="5" t="s">
        <v>2121</v>
      </c>
      <c r="F1457" s="5" t="s">
        <v>2122</v>
      </c>
      <c r="G1457" s="5" t="s">
        <v>2131</v>
      </c>
      <c r="H1457" s="1">
        <v>12</v>
      </c>
      <c r="I1457" s="15">
        <f t="shared" si="70"/>
        <v>0.41666666666666669</v>
      </c>
      <c r="J1457" s="21" t="s">
        <v>27</v>
      </c>
      <c r="K1457" s="21">
        <v>12</v>
      </c>
      <c r="L1457" s="21" t="s">
        <v>28</v>
      </c>
      <c r="M1457" s="16">
        <v>5</v>
      </c>
      <c r="N1457" s="17" t="str">
        <f>+VLOOKUP(A1457,[1]Datos!A$2:H$2884,5,FALSE)</f>
        <v>01.01.2023</v>
      </c>
      <c r="O1457" s="17" t="str">
        <f>+VLOOKUP(A1457,[1]Datos!A$2:H$2884,6,FALSE)</f>
        <v>30.09.2023</v>
      </c>
      <c r="P1457" s="18">
        <f>+VLOOKUP(A1457,[1]Datos!A$2:H$2884,7,FALSE)</f>
        <v>5</v>
      </c>
      <c r="Q1457" s="19">
        <f>+VLOOKUP(A1457,[1]Datos!A$2:H$2884,8,FALSE)</f>
        <v>0</v>
      </c>
    </row>
    <row r="1458" spans="1:19" ht="60" x14ac:dyDescent="0.25">
      <c r="A1458" s="1" t="str">
        <f t="shared" si="68"/>
        <v>2020003050155Colciencias</v>
      </c>
      <c r="B1458" s="5" t="s">
        <v>1913</v>
      </c>
      <c r="C1458" s="21" t="s">
        <v>2120</v>
      </c>
      <c r="D1458" s="20">
        <v>2020003050155</v>
      </c>
      <c r="E1458" s="5" t="s">
        <v>2121</v>
      </c>
      <c r="F1458" s="5" t="s">
        <v>2122</v>
      </c>
      <c r="G1458" s="5" t="s">
        <v>2132</v>
      </c>
      <c r="H1458" s="1">
        <v>12</v>
      </c>
      <c r="I1458" s="15">
        <f t="shared" si="70"/>
        <v>8.3333333333333329E-2</v>
      </c>
      <c r="J1458" s="21" t="s">
        <v>27</v>
      </c>
      <c r="K1458" s="21">
        <v>12</v>
      </c>
      <c r="L1458" s="21" t="s">
        <v>28</v>
      </c>
      <c r="M1458" s="16">
        <v>0</v>
      </c>
      <c r="N1458" s="17" t="str">
        <f>+VLOOKUP(A1458,[1]Datos!A$2:H$2884,5,FALSE)</f>
        <v>01.01.2023</v>
      </c>
      <c r="O1458" s="17" t="str">
        <f>+VLOOKUP(A1458,[1]Datos!A$2:H$2884,6,FALSE)</f>
        <v>30.09.2023</v>
      </c>
      <c r="P1458" s="18">
        <f>+VLOOKUP(A1458,[1]Datos!A$2:H$2884,7,FALSE)</f>
        <v>1</v>
      </c>
      <c r="Q1458" s="19">
        <f>+VLOOKUP(A1458,[1]Datos!A$2:H$2884,8,FALSE)</f>
        <v>0</v>
      </c>
    </row>
    <row r="1459" spans="1:19" ht="60" x14ac:dyDescent="0.25">
      <c r="A1459" s="1" t="str">
        <f t="shared" si="68"/>
        <v>2020003050155Fondo de vivienda</v>
      </c>
      <c r="B1459" s="5" t="s">
        <v>1913</v>
      </c>
      <c r="C1459" s="21" t="s">
        <v>2120</v>
      </c>
      <c r="D1459" s="20">
        <v>2020003050155</v>
      </c>
      <c r="E1459" s="5" t="s">
        <v>2121</v>
      </c>
      <c r="F1459" s="5" t="s">
        <v>2122</v>
      </c>
      <c r="G1459" s="5" t="s">
        <v>2133</v>
      </c>
      <c r="H1459" s="1">
        <v>2</v>
      </c>
      <c r="I1459" s="15">
        <f t="shared" si="70"/>
        <v>1.5</v>
      </c>
      <c r="J1459" s="21" t="s">
        <v>27</v>
      </c>
      <c r="K1459" s="21">
        <v>12</v>
      </c>
      <c r="L1459" s="21" t="s">
        <v>28</v>
      </c>
      <c r="M1459" s="16">
        <v>0</v>
      </c>
      <c r="N1459" s="17" t="str">
        <f>+VLOOKUP(A1459,[1]Datos!A$2:H$2884,5,FALSE)</f>
        <v>01.01.2023</v>
      </c>
      <c r="O1459" s="17" t="str">
        <f>+VLOOKUP(A1459,[1]Datos!A$2:H$2884,6,FALSE)</f>
        <v>30.09.2023</v>
      </c>
      <c r="P1459" s="18">
        <f>+VLOOKUP(A1459,[1]Datos!A$2:H$2884,7,FALSE)</f>
        <v>3</v>
      </c>
      <c r="Q1459" s="19">
        <f>+VLOOKUP(A1459,[1]Datos!A$2:H$2884,8,FALSE)</f>
        <v>0</v>
      </c>
    </row>
    <row r="1460" spans="1:19" ht="60" x14ac:dyDescent="0.25">
      <c r="A1460" s="1" t="str">
        <f t="shared" si="68"/>
        <v>2020003050155Compra de Equipos</v>
      </c>
      <c r="B1460" s="5" t="s">
        <v>1913</v>
      </c>
      <c r="C1460" s="21" t="s">
        <v>2120</v>
      </c>
      <c r="D1460" s="20">
        <v>2020003050155</v>
      </c>
      <c r="E1460" s="5" t="s">
        <v>2121</v>
      </c>
      <c r="F1460" s="5" t="s">
        <v>2122</v>
      </c>
      <c r="G1460" s="5" t="s">
        <v>731</v>
      </c>
      <c r="H1460" s="1">
        <v>1</v>
      </c>
      <c r="I1460" s="15">
        <f t="shared" si="70"/>
        <v>0</v>
      </c>
      <c r="J1460" s="21" t="s">
        <v>27</v>
      </c>
      <c r="K1460" s="21">
        <v>12</v>
      </c>
      <c r="L1460" s="21" t="s">
        <v>28</v>
      </c>
      <c r="M1460" s="16">
        <v>0</v>
      </c>
      <c r="N1460" s="17" t="str">
        <f>+VLOOKUP(A1460,[1]Datos!A$2:H$2884,5,FALSE)</f>
        <v>01.01.2023</v>
      </c>
      <c r="O1460" s="17" t="str">
        <f>+VLOOKUP(A1460,[1]Datos!A$2:H$2884,6,FALSE)</f>
        <v>30.09.2023</v>
      </c>
      <c r="P1460" s="18">
        <f>+VLOOKUP(A1460,[1]Datos!A$2:H$2884,7,FALSE)</f>
        <v>0</v>
      </c>
      <c r="Q1460" s="19">
        <f>+VLOOKUP(A1460,[1]Datos!A$2:H$2884,8,FALSE)</f>
        <v>0</v>
      </c>
    </row>
    <row r="1461" spans="1:19" ht="60" x14ac:dyDescent="0.25">
      <c r="A1461" s="1" t="str">
        <f t="shared" si="68"/>
        <v>2020003050156Programa Inimputables</v>
      </c>
      <c r="B1461" s="5" t="s">
        <v>1913</v>
      </c>
      <c r="C1461" s="21" t="s">
        <v>2134</v>
      </c>
      <c r="D1461" s="20">
        <v>2020003050156</v>
      </c>
      <c r="E1461" s="5" t="s">
        <v>2135</v>
      </c>
      <c r="F1461" s="5" t="s">
        <v>2136</v>
      </c>
      <c r="G1461" s="5" t="s">
        <v>2137</v>
      </c>
      <c r="H1461" s="1">
        <v>720</v>
      </c>
      <c r="I1461" s="15">
        <f t="shared" si="70"/>
        <v>0.71527777777777779</v>
      </c>
      <c r="J1461" s="21" t="s">
        <v>27</v>
      </c>
      <c r="K1461" s="21">
        <v>12</v>
      </c>
      <c r="L1461" s="21" t="s">
        <v>28</v>
      </c>
      <c r="M1461" s="16">
        <v>339</v>
      </c>
      <c r="N1461" s="17" t="str">
        <f>+VLOOKUP(A1461,[1]Datos!A$2:H$2884,5,FALSE)</f>
        <v>01.01.2023</v>
      </c>
      <c r="O1461" s="17" t="str">
        <f>+VLOOKUP(A1461,[1]Datos!A$2:H$2884,6,FALSE)</f>
        <v>30.09.2023</v>
      </c>
      <c r="P1461" s="18">
        <f>+VLOOKUP(A1461,[1]Datos!A$2:H$2884,7,FALSE)</f>
        <v>515</v>
      </c>
      <c r="Q1461" s="19">
        <f>+VLOOKUP(A1461,[1]Datos!A$2:H$2884,8,FALSE)</f>
        <v>0</v>
      </c>
      <c r="R1461" s="36">
        <v>163461872760</v>
      </c>
      <c r="S1461" s="36">
        <v>52825811199</v>
      </c>
    </row>
    <row r="1462" spans="1:19" ht="60" x14ac:dyDescent="0.25">
      <c r="A1462" s="1" t="str">
        <f t="shared" si="68"/>
        <v>2020003050156Gestion del proyecto-Auditor,Suprv PSS</v>
      </c>
      <c r="B1462" s="5" t="s">
        <v>1913</v>
      </c>
      <c r="C1462" s="21" t="s">
        <v>2134</v>
      </c>
      <c r="D1462" s="20">
        <v>2020003050156</v>
      </c>
      <c r="E1462" s="5" t="s">
        <v>2135</v>
      </c>
      <c r="F1462" s="5" t="s">
        <v>2136</v>
      </c>
      <c r="G1462" s="5" t="s">
        <v>2138</v>
      </c>
      <c r="H1462" s="1">
        <v>4</v>
      </c>
      <c r="I1462" s="15">
        <f t="shared" si="70"/>
        <v>0.75</v>
      </c>
      <c r="J1462" s="21" t="s">
        <v>27</v>
      </c>
      <c r="K1462" s="21">
        <v>12</v>
      </c>
      <c r="L1462" s="21" t="s">
        <v>28</v>
      </c>
      <c r="M1462" s="16">
        <v>2</v>
      </c>
      <c r="N1462" s="17" t="str">
        <f>+VLOOKUP(A1462,[1]Datos!A$2:H$2884,5,FALSE)</f>
        <v>01.01.2023</v>
      </c>
      <c r="O1462" s="17" t="str">
        <f>+VLOOKUP(A1462,[1]Datos!A$2:H$2884,6,FALSE)</f>
        <v>30.09.2023</v>
      </c>
      <c r="P1462" s="18">
        <f>+VLOOKUP(A1462,[1]Datos!A$2:H$2884,7,FALSE)</f>
        <v>3</v>
      </c>
      <c r="Q1462" s="19">
        <f>+VLOOKUP(A1462,[1]Datos!A$2:H$2884,8,FALSE)</f>
        <v>0</v>
      </c>
    </row>
    <row r="1463" spans="1:19" ht="60" x14ac:dyDescent="0.25">
      <c r="A1463" s="1" t="str">
        <f t="shared" si="68"/>
        <v>2020003050156PRS Deficit de Vigencias anteriores</v>
      </c>
      <c r="B1463" s="5" t="s">
        <v>1913</v>
      </c>
      <c r="C1463" s="21" t="s">
        <v>2134</v>
      </c>
      <c r="D1463" s="20">
        <v>2020003050156</v>
      </c>
      <c r="E1463" s="5" t="s">
        <v>2135</v>
      </c>
      <c r="F1463" s="5" t="s">
        <v>2136</v>
      </c>
      <c r="G1463" s="5" t="s">
        <v>2139</v>
      </c>
      <c r="H1463" s="1">
        <v>4</v>
      </c>
      <c r="I1463" s="15">
        <f t="shared" si="70"/>
        <v>0.75</v>
      </c>
      <c r="J1463" s="21" t="s">
        <v>27</v>
      </c>
      <c r="K1463" s="21">
        <v>12</v>
      </c>
      <c r="L1463" s="21" t="s">
        <v>28</v>
      </c>
      <c r="M1463" s="16">
        <v>2</v>
      </c>
      <c r="N1463" s="17" t="str">
        <f>+VLOOKUP(A1463,[1]Datos!A$2:H$2884,5,FALSE)</f>
        <v>01.01.2023</v>
      </c>
      <c r="O1463" s="17" t="str">
        <f>+VLOOKUP(A1463,[1]Datos!A$2:H$2884,6,FALSE)</f>
        <v>30.09.2023</v>
      </c>
      <c r="P1463" s="18">
        <f>+VLOOKUP(A1463,[1]Datos!A$2:H$2884,7,FALSE)</f>
        <v>3</v>
      </c>
      <c r="Q1463" s="19">
        <f>+VLOOKUP(A1463,[1]Datos!A$2:H$2884,8,FALSE)</f>
        <v>0</v>
      </c>
    </row>
    <row r="1464" spans="1:19" ht="60" x14ac:dyDescent="0.25">
      <c r="A1464" s="1" t="str">
        <f t="shared" si="68"/>
        <v>2020003050156PRS Fuera contrato Victimas</v>
      </c>
      <c r="B1464" s="5" t="s">
        <v>1913</v>
      </c>
      <c r="C1464" s="21" t="s">
        <v>2134</v>
      </c>
      <c r="D1464" s="20">
        <v>2020003050156</v>
      </c>
      <c r="E1464" s="5" t="s">
        <v>2135</v>
      </c>
      <c r="F1464" s="5" t="s">
        <v>2136</v>
      </c>
      <c r="G1464" s="5" t="s">
        <v>2140</v>
      </c>
      <c r="H1464" s="1">
        <v>4</v>
      </c>
      <c r="I1464" s="15">
        <f t="shared" si="70"/>
        <v>0.75</v>
      </c>
      <c r="J1464" s="21" t="s">
        <v>27</v>
      </c>
      <c r="K1464" s="21">
        <v>12</v>
      </c>
      <c r="L1464" s="21" t="s">
        <v>28</v>
      </c>
      <c r="M1464" s="16">
        <v>2</v>
      </c>
      <c r="N1464" s="17" t="str">
        <f>+VLOOKUP(A1464,[1]Datos!A$2:H$2884,5,FALSE)</f>
        <v>01.01.2023</v>
      </c>
      <c r="O1464" s="17" t="str">
        <f>+VLOOKUP(A1464,[1]Datos!A$2:H$2884,6,FALSE)</f>
        <v>30.09.2023</v>
      </c>
      <c r="P1464" s="18">
        <f>+VLOOKUP(A1464,[1]Datos!A$2:H$2884,7,FALSE)</f>
        <v>3</v>
      </c>
      <c r="Q1464" s="19">
        <f>+VLOOKUP(A1464,[1]Datos!A$2:H$2884,8,FALSE)</f>
        <v>0</v>
      </c>
    </row>
    <row r="1465" spans="1:19" ht="60" x14ac:dyDescent="0.25">
      <c r="A1465" s="1" t="str">
        <f t="shared" si="68"/>
        <v>2020003050156PRS Fuera contrato Tutelas</v>
      </c>
      <c r="B1465" s="5" t="s">
        <v>1913</v>
      </c>
      <c r="C1465" s="21" t="s">
        <v>2134</v>
      </c>
      <c r="D1465" s="20">
        <v>2020003050156</v>
      </c>
      <c r="E1465" s="5" t="s">
        <v>2135</v>
      </c>
      <c r="F1465" s="5" t="s">
        <v>2136</v>
      </c>
      <c r="G1465" s="5" t="s">
        <v>2141</v>
      </c>
      <c r="H1465" s="1">
        <v>4</v>
      </c>
      <c r="I1465" s="15">
        <f t="shared" si="70"/>
        <v>0.75</v>
      </c>
      <c r="J1465" s="21" t="s">
        <v>27</v>
      </c>
      <c r="K1465" s="21">
        <v>12</v>
      </c>
      <c r="L1465" s="21" t="s">
        <v>28</v>
      </c>
      <c r="M1465" s="16">
        <v>2</v>
      </c>
      <c r="N1465" s="17" t="str">
        <f>+VLOOKUP(A1465,[1]Datos!A$2:H$2884,5,FALSE)</f>
        <v>01.01.2023</v>
      </c>
      <c r="O1465" s="17" t="str">
        <f>+VLOOKUP(A1465,[1]Datos!A$2:H$2884,6,FALSE)</f>
        <v>30.09.2023</v>
      </c>
      <c r="P1465" s="18">
        <f>+VLOOKUP(A1465,[1]Datos!A$2:H$2884,7,FALSE)</f>
        <v>3</v>
      </c>
      <c r="Q1465" s="19">
        <f>+VLOOKUP(A1465,[1]Datos!A$2:H$2884,8,FALSE)</f>
        <v>0</v>
      </c>
    </row>
    <row r="1466" spans="1:19" ht="60" x14ac:dyDescent="0.25">
      <c r="A1466" s="1" t="str">
        <f t="shared" si="68"/>
        <v>2020003050156PRS Fuera contrato Red Privada</v>
      </c>
      <c r="B1466" s="5" t="s">
        <v>1913</v>
      </c>
      <c r="C1466" s="21" t="s">
        <v>2134</v>
      </c>
      <c r="D1466" s="20">
        <v>2020003050156</v>
      </c>
      <c r="E1466" s="5" t="s">
        <v>2135</v>
      </c>
      <c r="F1466" s="5" t="s">
        <v>2136</v>
      </c>
      <c r="G1466" s="5" t="s">
        <v>2142</v>
      </c>
      <c r="H1466" s="1">
        <v>3389</v>
      </c>
      <c r="I1466" s="15">
        <f t="shared" si="70"/>
        <v>0.48952493360873411</v>
      </c>
      <c r="J1466" s="21" t="s">
        <v>27</v>
      </c>
      <c r="K1466" s="21">
        <v>12</v>
      </c>
      <c r="L1466" s="21" t="s">
        <v>28</v>
      </c>
      <c r="M1466" s="16">
        <v>1129</v>
      </c>
      <c r="N1466" s="17" t="str">
        <f>+VLOOKUP(A1466,[1]Datos!A$2:H$2884,5,FALSE)</f>
        <v>01.01.2023</v>
      </c>
      <c r="O1466" s="17" t="str">
        <f>+VLOOKUP(A1466,[1]Datos!A$2:H$2884,6,FALSE)</f>
        <v>30.09.2023</v>
      </c>
      <c r="P1466" s="18">
        <f>+VLOOKUP(A1466,[1]Datos!A$2:H$2884,7,FALSE)</f>
        <v>1659</v>
      </c>
      <c r="Q1466" s="19">
        <f>+VLOOKUP(A1466,[1]Datos!A$2:H$2884,8,FALSE)</f>
        <v>0</v>
      </c>
    </row>
    <row r="1467" spans="1:19" ht="60" x14ac:dyDescent="0.25">
      <c r="A1467" s="1" t="str">
        <f t="shared" si="68"/>
        <v>2020003050156PRS Fuera contrato Red Publica</v>
      </c>
      <c r="B1467" s="5" t="s">
        <v>1913</v>
      </c>
      <c r="C1467" s="21" t="s">
        <v>2134</v>
      </c>
      <c r="D1467" s="20">
        <v>2020003050156</v>
      </c>
      <c r="E1467" s="5" t="s">
        <v>2135</v>
      </c>
      <c r="F1467" s="5" t="s">
        <v>2136</v>
      </c>
      <c r="G1467" s="5" t="s">
        <v>2143</v>
      </c>
      <c r="H1467" s="1">
        <v>2814</v>
      </c>
      <c r="I1467" s="15">
        <f t="shared" si="70"/>
        <v>1.2103766879886282</v>
      </c>
      <c r="J1467" s="21" t="s">
        <v>27</v>
      </c>
      <c r="K1467" s="21">
        <v>12</v>
      </c>
      <c r="L1467" s="21" t="s">
        <v>28</v>
      </c>
      <c r="M1467" s="16">
        <v>3239</v>
      </c>
      <c r="N1467" s="17" t="str">
        <f>+VLOOKUP(A1467,[1]Datos!A$2:H$2884,5,FALSE)</f>
        <v>01.01.2023</v>
      </c>
      <c r="O1467" s="17" t="str">
        <f>+VLOOKUP(A1467,[1]Datos!A$2:H$2884,6,FALSE)</f>
        <v>30.09.2023</v>
      </c>
      <c r="P1467" s="18">
        <f>+VLOOKUP(A1467,[1]Datos!A$2:H$2884,7,FALSE)</f>
        <v>3406</v>
      </c>
      <c r="Q1467" s="19">
        <f>+VLOOKUP(A1467,[1]Datos!A$2:H$2884,8,FALSE)</f>
        <v>0</v>
      </c>
    </row>
    <row r="1468" spans="1:19" ht="60" x14ac:dyDescent="0.25">
      <c r="A1468" s="1" t="str">
        <f t="shared" si="68"/>
        <v>2020003050156Compro saneam Acuerdo punto final</v>
      </c>
      <c r="B1468" s="5" t="s">
        <v>1913</v>
      </c>
      <c r="C1468" s="21" t="s">
        <v>2134</v>
      </c>
      <c r="D1468" s="20">
        <v>2020003050156</v>
      </c>
      <c r="E1468" s="5" t="s">
        <v>2135</v>
      </c>
      <c r="F1468" s="5" t="s">
        <v>2136</v>
      </c>
      <c r="G1468" s="5" t="s">
        <v>2144</v>
      </c>
      <c r="H1468" s="1">
        <v>4</v>
      </c>
      <c r="I1468" s="15">
        <f t="shared" si="70"/>
        <v>0.75</v>
      </c>
      <c r="J1468" s="21" t="s">
        <v>27</v>
      </c>
      <c r="K1468" s="21">
        <v>12</v>
      </c>
      <c r="L1468" s="21" t="s">
        <v>28</v>
      </c>
      <c r="M1468" s="16">
        <v>2</v>
      </c>
      <c r="N1468" s="17" t="str">
        <f>+VLOOKUP(A1468,[1]Datos!A$2:H$2884,5,FALSE)</f>
        <v>01.01.2023</v>
      </c>
      <c r="O1468" s="17" t="str">
        <f>+VLOOKUP(A1468,[1]Datos!A$2:H$2884,6,FALSE)</f>
        <v>30.09.2023</v>
      </c>
      <c r="P1468" s="18">
        <f>+VLOOKUP(A1468,[1]Datos!A$2:H$2884,7,FALSE)</f>
        <v>3</v>
      </c>
      <c r="Q1468" s="19">
        <f>+VLOOKUP(A1468,[1]Datos!A$2:H$2884,8,FALSE)</f>
        <v>0</v>
      </c>
    </row>
    <row r="1469" spans="1:19" ht="60" x14ac:dyDescent="0.25">
      <c r="A1469" s="1" t="str">
        <f t="shared" si="68"/>
        <v>2020003050156Auditoria supervision PSS Recurso H</v>
      </c>
      <c r="B1469" s="5" t="s">
        <v>1913</v>
      </c>
      <c r="C1469" s="21" t="s">
        <v>2134</v>
      </c>
      <c r="D1469" s="20">
        <v>2020003050156</v>
      </c>
      <c r="E1469" s="5" t="s">
        <v>2135</v>
      </c>
      <c r="F1469" s="5" t="s">
        <v>2136</v>
      </c>
      <c r="G1469" s="5" t="s">
        <v>2145</v>
      </c>
      <c r="H1469" s="1">
        <v>0</v>
      </c>
      <c r="I1469" s="15" t="s">
        <v>71</v>
      </c>
      <c r="J1469" s="21" t="s">
        <v>27</v>
      </c>
      <c r="K1469" s="21">
        <v>1</v>
      </c>
      <c r="L1469" s="21" t="s">
        <v>432</v>
      </c>
      <c r="M1469" s="16" t="s">
        <v>71</v>
      </c>
      <c r="N1469" s="17" t="str">
        <f>+VLOOKUP(A1469,[1]Datos!A$2:H$2884,5,FALSE)</f>
        <v>NA</v>
      </c>
      <c r="O1469" s="17" t="str">
        <f>+VLOOKUP(A1469,[1]Datos!A$2:H$2884,6,FALSE)</f>
        <v>NA</v>
      </c>
      <c r="P1469" s="18" t="str">
        <f>+VLOOKUP(A1469,[1]Datos!A$2:H$2884,7,FALSE)</f>
        <v>NA</v>
      </c>
      <c r="Q1469" s="19">
        <f>+VLOOKUP(A1469,[1]Datos!A$2:H$2884,8,FALSE)</f>
        <v>0</v>
      </c>
    </row>
    <row r="1470" spans="1:19" ht="60" x14ac:dyDescent="0.25">
      <c r="A1470" s="1" t="str">
        <f t="shared" si="68"/>
        <v>2020003050156Apoyo adtivo prestacion servicio salud</v>
      </c>
      <c r="B1470" s="5" t="s">
        <v>1913</v>
      </c>
      <c r="C1470" s="21" t="s">
        <v>2134</v>
      </c>
      <c r="D1470" s="20">
        <v>2020003050156</v>
      </c>
      <c r="E1470" s="5" t="s">
        <v>2135</v>
      </c>
      <c r="F1470" s="5" t="s">
        <v>2136</v>
      </c>
      <c r="G1470" s="5" t="s">
        <v>2146</v>
      </c>
      <c r="H1470" s="1">
        <v>4</v>
      </c>
      <c r="I1470" s="15">
        <f>+P1470/H1470</f>
        <v>0.75</v>
      </c>
      <c r="J1470" s="21" t="s">
        <v>27</v>
      </c>
      <c r="K1470" s="21">
        <v>12</v>
      </c>
      <c r="L1470" s="21" t="s">
        <v>28</v>
      </c>
      <c r="M1470" s="16">
        <v>2</v>
      </c>
      <c r="N1470" s="17" t="str">
        <f>+VLOOKUP(A1470,[1]Datos!A$2:H$2884,5,FALSE)</f>
        <v>01.01.2023</v>
      </c>
      <c r="O1470" s="17" t="str">
        <f>+VLOOKUP(A1470,[1]Datos!A$2:H$2884,6,FALSE)</f>
        <v>30.09.2023</v>
      </c>
      <c r="P1470" s="18">
        <f>+VLOOKUP(A1470,[1]Datos!A$2:H$2884,7,FALSE)</f>
        <v>3</v>
      </c>
      <c r="Q1470" s="19">
        <f>+VLOOKUP(A1470,[1]Datos!A$2:H$2884,8,FALSE)</f>
        <v>0</v>
      </c>
    </row>
    <row r="1471" spans="1:19" ht="60" x14ac:dyDescent="0.25">
      <c r="A1471" s="1" t="str">
        <f t="shared" si="68"/>
        <v>2020003050156Apoyo a la gestion juridica tutelas</v>
      </c>
      <c r="B1471" s="5" t="s">
        <v>1913</v>
      </c>
      <c r="C1471" s="21" t="s">
        <v>2134</v>
      </c>
      <c r="D1471" s="20">
        <v>2020003050156</v>
      </c>
      <c r="E1471" s="5" t="s">
        <v>2135</v>
      </c>
      <c r="F1471" s="5" t="s">
        <v>2136</v>
      </c>
      <c r="G1471" s="5" t="s">
        <v>2147</v>
      </c>
      <c r="H1471" s="1">
        <v>4</v>
      </c>
      <c r="I1471" s="15">
        <f>+P1471/H1471</f>
        <v>0.75</v>
      </c>
      <c r="J1471" s="21" t="s">
        <v>27</v>
      </c>
      <c r="K1471" s="21">
        <v>12</v>
      </c>
      <c r="L1471" s="21" t="s">
        <v>28</v>
      </c>
      <c r="M1471" s="16">
        <v>2</v>
      </c>
      <c r="N1471" s="17" t="str">
        <f>+VLOOKUP(A1471,[1]Datos!A$2:H$2884,5,FALSE)</f>
        <v>01.01.2023</v>
      </c>
      <c r="O1471" s="17" t="str">
        <f>+VLOOKUP(A1471,[1]Datos!A$2:H$2884,6,FALSE)</f>
        <v>30.09.2023</v>
      </c>
      <c r="P1471" s="18">
        <f>+VLOOKUP(A1471,[1]Datos!A$2:H$2884,7,FALSE)</f>
        <v>3</v>
      </c>
      <c r="Q1471" s="19">
        <f>+VLOOKUP(A1471,[1]Datos!A$2:H$2884,8,FALSE)</f>
        <v>0</v>
      </c>
    </row>
    <row r="1472" spans="1:19" ht="60" x14ac:dyDescent="0.25">
      <c r="A1472" s="1" t="str">
        <f t="shared" si="68"/>
        <v>2020003050156Prestacion servicios fuera contrat</v>
      </c>
      <c r="B1472" s="5" t="s">
        <v>1913</v>
      </c>
      <c r="C1472" s="21" t="s">
        <v>2134</v>
      </c>
      <c r="D1472" s="20">
        <v>2020003050156</v>
      </c>
      <c r="E1472" s="5" t="s">
        <v>2135</v>
      </c>
      <c r="F1472" s="5" t="s">
        <v>2136</v>
      </c>
      <c r="G1472" s="5" t="s">
        <v>2148</v>
      </c>
      <c r="H1472" s="1">
        <v>0</v>
      </c>
      <c r="I1472" s="15" t="s">
        <v>71</v>
      </c>
      <c r="J1472" s="21" t="s">
        <v>27</v>
      </c>
      <c r="K1472" s="21">
        <v>1</v>
      </c>
      <c r="L1472" s="21" t="s">
        <v>432</v>
      </c>
      <c r="M1472" s="16" t="s">
        <v>71</v>
      </c>
      <c r="N1472" s="17" t="str">
        <f>+VLOOKUP(A1472,[1]Datos!A$2:H$2884,5,FALSE)</f>
        <v>NA</v>
      </c>
      <c r="O1472" s="17" t="str">
        <f>+VLOOKUP(A1472,[1]Datos!A$2:H$2884,6,FALSE)</f>
        <v>NA</v>
      </c>
      <c r="P1472" s="18" t="str">
        <f>+VLOOKUP(A1472,[1]Datos!A$2:H$2884,7,FALSE)</f>
        <v>NA</v>
      </c>
      <c r="Q1472" s="19">
        <f>+VLOOKUP(A1472,[1]Datos!A$2:H$2884,8,FALSE)</f>
        <v>0</v>
      </c>
    </row>
    <row r="1473" spans="1:19" ht="60" x14ac:dyDescent="0.25">
      <c r="A1473" s="1" t="str">
        <f t="shared" si="68"/>
        <v>2020003050156Contra baja complej-doc ejecuSGP apatro</v>
      </c>
      <c r="B1473" s="5" t="s">
        <v>1913</v>
      </c>
      <c r="C1473" s="21" t="s">
        <v>2134</v>
      </c>
      <c r="D1473" s="20">
        <v>2020003050156</v>
      </c>
      <c r="E1473" s="5" t="s">
        <v>2135</v>
      </c>
      <c r="F1473" s="5" t="s">
        <v>2136</v>
      </c>
      <c r="G1473" s="5" t="s">
        <v>2149</v>
      </c>
      <c r="H1473" s="1">
        <v>15</v>
      </c>
      <c r="I1473" s="15">
        <f>+P1473/H1473</f>
        <v>1</v>
      </c>
      <c r="J1473" s="21" t="s">
        <v>27</v>
      </c>
      <c r="K1473" s="21">
        <v>12</v>
      </c>
      <c r="L1473" s="21" t="s">
        <v>28</v>
      </c>
      <c r="M1473" s="16">
        <v>14</v>
      </c>
      <c r="N1473" s="17" t="str">
        <f>+VLOOKUP(A1473,[1]Datos!A$2:H$2884,5,FALSE)</f>
        <v>01.01.2023</v>
      </c>
      <c r="O1473" s="17" t="str">
        <f>+VLOOKUP(A1473,[1]Datos!A$2:H$2884,6,FALSE)</f>
        <v>30.09.2023</v>
      </c>
      <c r="P1473" s="18">
        <f>+VLOOKUP(A1473,[1]Datos!A$2:H$2884,7,FALSE)</f>
        <v>15</v>
      </c>
      <c r="Q1473" s="19">
        <f>+VLOOKUP(A1473,[1]Datos!A$2:H$2884,8,FALSE)</f>
        <v>0</v>
      </c>
    </row>
    <row r="1474" spans="1:19" ht="60" x14ac:dyDescent="0.25">
      <c r="A1474" s="1" t="str">
        <f t="shared" si="68"/>
        <v>2020003050156Contra media alta docu ejecuSGP apatro</v>
      </c>
      <c r="B1474" s="5" t="s">
        <v>1913</v>
      </c>
      <c r="C1474" s="21" t="s">
        <v>2134</v>
      </c>
      <c r="D1474" s="20">
        <v>2020003050156</v>
      </c>
      <c r="E1474" s="5" t="s">
        <v>2135</v>
      </c>
      <c r="F1474" s="5" t="s">
        <v>2136</v>
      </c>
      <c r="G1474" s="5" t="s">
        <v>2150</v>
      </c>
      <c r="H1474" s="1">
        <v>11</v>
      </c>
      <c r="I1474" s="15">
        <f>+P1474/H1474</f>
        <v>0.63636363636363635</v>
      </c>
      <c r="J1474" s="21" t="s">
        <v>27</v>
      </c>
      <c r="K1474" s="21">
        <v>12</v>
      </c>
      <c r="L1474" s="21" t="s">
        <v>28</v>
      </c>
      <c r="M1474" s="16">
        <v>7</v>
      </c>
      <c r="N1474" s="17" t="str">
        <f>+VLOOKUP(A1474,[1]Datos!A$2:H$2884,5,FALSE)</f>
        <v>01.01.2023</v>
      </c>
      <c r="O1474" s="17" t="str">
        <f>+VLOOKUP(A1474,[1]Datos!A$2:H$2884,6,FALSE)</f>
        <v>30.09.2023</v>
      </c>
      <c r="P1474" s="18">
        <f>+VLOOKUP(A1474,[1]Datos!A$2:H$2884,7,FALSE)</f>
        <v>7</v>
      </c>
      <c r="Q1474" s="19">
        <f>+VLOOKUP(A1474,[1]Datos!A$2:H$2884,8,FALSE)</f>
        <v>0</v>
      </c>
    </row>
    <row r="1475" spans="1:19" ht="60" x14ac:dyDescent="0.25">
      <c r="A1475" s="1" t="str">
        <f t="shared" si="68"/>
        <v>2020003050157Soporte en Actividades Comp Ley-AoAT, IV</v>
      </c>
      <c r="B1475" s="5" t="s">
        <v>1913</v>
      </c>
      <c r="C1475" s="21" t="s">
        <v>2151</v>
      </c>
      <c r="D1475" s="20">
        <v>2020003050157</v>
      </c>
      <c r="E1475" s="5" t="s">
        <v>2152</v>
      </c>
      <c r="F1475" s="5" t="s">
        <v>2153</v>
      </c>
      <c r="G1475" s="5" t="s">
        <v>2154</v>
      </c>
      <c r="H1475" s="1">
        <v>4</v>
      </c>
      <c r="I1475" s="15">
        <f>+P1475/H1475</f>
        <v>0.75</v>
      </c>
      <c r="J1475" s="21" t="s">
        <v>27</v>
      </c>
      <c r="K1475" s="21">
        <v>12</v>
      </c>
      <c r="L1475" s="21" t="s">
        <v>28</v>
      </c>
      <c r="M1475" s="16">
        <v>2</v>
      </c>
      <c r="N1475" s="17" t="str">
        <f>+VLOOKUP(A1475,[1]Datos!A$2:H$2884,5,FALSE)</f>
        <v>01.01.2023</v>
      </c>
      <c r="O1475" s="17" t="str">
        <f>+VLOOKUP(A1475,[1]Datos!A$2:H$2884,6,FALSE)</f>
        <v>30.09.2023</v>
      </c>
      <c r="P1475" s="18">
        <f>+VLOOKUP(A1475,[1]Datos!A$2:H$2884,7,FALSE)</f>
        <v>3</v>
      </c>
      <c r="Q1475" s="19">
        <f>+VLOOKUP(A1475,[1]Datos!A$2:H$2884,8,FALSE)</f>
        <v>0</v>
      </c>
      <c r="R1475" s="36">
        <v>450261927246</v>
      </c>
      <c r="S1475" s="36">
        <v>284924251201</v>
      </c>
    </row>
    <row r="1476" spans="1:19" ht="60" x14ac:dyDescent="0.25">
      <c r="A1476" s="1" t="str">
        <f t="shared" si="68"/>
        <v>2020003050157Gestión del proyecto-AOAT-IV</v>
      </c>
      <c r="B1476" s="5" t="s">
        <v>1913</v>
      </c>
      <c r="C1476" s="21" t="s">
        <v>2151</v>
      </c>
      <c r="D1476" s="20">
        <v>2020003050157</v>
      </c>
      <c r="E1476" s="5" t="s">
        <v>2152</v>
      </c>
      <c r="F1476" s="5" t="s">
        <v>2153</v>
      </c>
      <c r="G1476" s="5" t="s">
        <v>2155</v>
      </c>
      <c r="H1476" s="1">
        <v>4</v>
      </c>
      <c r="I1476" s="15">
        <f>+P1476/H1476</f>
        <v>0.75</v>
      </c>
      <c r="J1476" s="21" t="s">
        <v>27</v>
      </c>
      <c r="K1476" s="21">
        <v>12</v>
      </c>
      <c r="L1476" s="21" t="s">
        <v>28</v>
      </c>
      <c r="M1476" s="16">
        <v>2</v>
      </c>
      <c r="N1476" s="17" t="str">
        <f>+VLOOKUP(A1476,[1]Datos!A$2:H$2884,5,FALSE)</f>
        <v>01.01.2023</v>
      </c>
      <c r="O1476" s="17" t="str">
        <f>+VLOOKUP(A1476,[1]Datos!A$2:H$2884,6,FALSE)</f>
        <v>30.09.2023</v>
      </c>
      <c r="P1476" s="18">
        <f>+VLOOKUP(A1476,[1]Datos!A$2:H$2884,7,FALSE)</f>
        <v>3</v>
      </c>
      <c r="Q1476" s="19">
        <f>+VLOOKUP(A1476,[1]Datos!A$2:H$2884,8,FALSE)</f>
        <v>0</v>
      </c>
    </row>
    <row r="1477" spans="1:19" ht="60" x14ac:dyDescent="0.25">
      <c r="A1477" s="1" t="str">
        <f t="shared" si="68"/>
        <v>2020003050157Asesoria o asistencia técnica</v>
      </c>
      <c r="B1477" s="5" t="s">
        <v>1913</v>
      </c>
      <c r="C1477" s="21" t="s">
        <v>2151</v>
      </c>
      <c r="D1477" s="20">
        <v>2020003050157</v>
      </c>
      <c r="E1477" s="5" t="s">
        <v>2152</v>
      </c>
      <c r="F1477" s="5" t="s">
        <v>2153</v>
      </c>
      <c r="G1477" s="5" t="s">
        <v>2156</v>
      </c>
      <c r="H1477" s="1">
        <v>74</v>
      </c>
      <c r="I1477" s="15">
        <f>+P1477/H1477</f>
        <v>0.93243243243243246</v>
      </c>
      <c r="J1477" s="21" t="s">
        <v>27</v>
      </c>
      <c r="K1477" s="21">
        <v>12</v>
      </c>
      <c r="L1477" s="21" t="s">
        <v>28</v>
      </c>
      <c r="M1477" s="16">
        <v>53</v>
      </c>
      <c r="N1477" s="17" t="str">
        <f>+VLOOKUP(A1477,[1]Datos!A$2:H$2884,5,FALSE)</f>
        <v>01.01.2023</v>
      </c>
      <c r="O1477" s="17" t="str">
        <f>+VLOOKUP(A1477,[1]Datos!A$2:H$2884,6,FALSE)</f>
        <v>30.09.2023</v>
      </c>
      <c r="P1477" s="18">
        <f>+VLOOKUP(A1477,[1]Datos!A$2:H$2884,7,FALSE)</f>
        <v>69</v>
      </c>
      <c r="Q1477" s="19">
        <f>+VLOOKUP(A1477,[1]Datos!A$2:H$2884,8,FALSE)</f>
        <v>0</v>
      </c>
    </row>
    <row r="1478" spans="1:19" ht="60" x14ac:dyDescent="0.25">
      <c r="A1478" s="1" t="str">
        <f t="shared" si="68"/>
        <v>2020003050157viaticos y gastos de viaje</v>
      </c>
      <c r="B1478" s="5" t="s">
        <v>1913</v>
      </c>
      <c r="C1478" s="21" t="s">
        <v>2151</v>
      </c>
      <c r="D1478" s="20">
        <v>2020003050157</v>
      </c>
      <c r="E1478" s="5" t="s">
        <v>2152</v>
      </c>
      <c r="F1478" s="5" t="s">
        <v>2153</v>
      </c>
      <c r="G1478" s="5" t="s">
        <v>2157</v>
      </c>
      <c r="H1478" s="1">
        <v>0</v>
      </c>
      <c r="I1478" s="15" t="s">
        <v>71</v>
      </c>
      <c r="J1478" s="21" t="s">
        <v>27</v>
      </c>
      <c r="K1478" s="21">
        <v>1</v>
      </c>
      <c r="L1478" s="21" t="s">
        <v>432</v>
      </c>
      <c r="M1478" s="16" t="s">
        <v>71</v>
      </c>
      <c r="N1478" s="17" t="str">
        <f>+VLOOKUP(A1478,[1]Datos!A$2:H$2884,5,FALSE)</f>
        <v>NA</v>
      </c>
      <c r="O1478" s="17" t="str">
        <f>+VLOOKUP(A1478,[1]Datos!A$2:H$2884,6,FALSE)</f>
        <v>NA</v>
      </c>
      <c r="P1478" s="18" t="str">
        <f>+VLOOKUP(A1478,[1]Datos!A$2:H$2884,7,FALSE)</f>
        <v>NA</v>
      </c>
      <c r="Q1478" s="19">
        <f>+VLOOKUP(A1478,[1]Datos!A$2:H$2884,8,FALSE)</f>
        <v>0</v>
      </c>
    </row>
    <row r="1479" spans="1:19" ht="60" x14ac:dyDescent="0.25">
      <c r="A1479" s="1" t="str">
        <f t="shared" ref="A1479:A1542" si="71">+CONCATENATE(D1479,G1479)</f>
        <v>2020003050157Personal de aseguramiento</v>
      </c>
      <c r="B1479" s="5" t="s">
        <v>1913</v>
      </c>
      <c r="C1479" s="21" t="s">
        <v>2151</v>
      </c>
      <c r="D1479" s="20">
        <v>2020003050157</v>
      </c>
      <c r="E1479" s="5" t="s">
        <v>2152</v>
      </c>
      <c r="F1479" s="5" t="s">
        <v>2153</v>
      </c>
      <c r="G1479" s="5" t="s">
        <v>2158</v>
      </c>
      <c r="H1479" s="1">
        <v>0</v>
      </c>
      <c r="I1479" s="15" t="s">
        <v>71</v>
      </c>
      <c r="J1479" s="21" t="s">
        <v>27</v>
      </c>
      <c r="K1479" s="21">
        <v>1</v>
      </c>
      <c r="L1479" s="21" t="s">
        <v>28</v>
      </c>
      <c r="M1479" s="16" t="s">
        <v>71</v>
      </c>
      <c r="N1479" s="17" t="str">
        <f>+VLOOKUP(A1479,[1]Datos!A$2:H$2884,5,FALSE)</f>
        <v>NA</v>
      </c>
      <c r="O1479" s="17" t="str">
        <f>+VLOOKUP(A1479,[1]Datos!A$2:H$2884,6,FALSE)</f>
        <v>NA</v>
      </c>
      <c r="P1479" s="18" t="str">
        <f>+VLOOKUP(A1479,[1]Datos!A$2:H$2884,7,FALSE)</f>
        <v>NA</v>
      </c>
      <c r="Q1479" s="19">
        <f>+VLOOKUP(A1479,[1]Datos!A$2:H$2884,8,FALSE)</f>
        <v>0</v>
      </c>
    </row>
    <row r="1480" spans="1:19" ht="60" x14ac:dyDescent="0.25">
      <c r="A1480" s="1" t="str">
        <f t="shared" si="71"/>
        <v>2020003050157cofinancia regimen subsidiado</v>
      </c>
      <c r="B1480" s="5" t="s">
        <v>1913</v>
      </c>
      <c r="C1480" s="21" t="s">
        <v>2151</v>
      </c>
      <c r="D1480" s="20">
        <v>2020003050157</v>
      </c>
      <c r="E1480" s="5" t="s">
        <v>2152</v>
      </c>
      <c r="F1480" s="5" t="s">
        <v>2153</v>
      </c>
      <c r="G1480" s="5" t="s">
        <v>2159</v>
      </c>
      <c r="H1480" s="1">
        <v>125</v>
      </c>
      <c r="I1480" s="15">
        <f t="shared" ref="I1480:I1485" si="72">+P1480/H1480</f>
        <v>1</v>
      </c>
      <c r="J1480" s="21" t="s">
        <v>27</v>
      </c>
      <c r="K1480" s="21">
        <v>12</v>
      </c>
      <c r="L1480" s="21" t="s">
        <v>28</v>
      </c>
      <c r="M1480" s="16">
        <v>125</v>
      </c>
      <c r="N1480" s="17" t="str">
        <f>+VLOOKUP(A1480,[1]Datos!A$2:H$2884,5,FALSE)</f>
        <v>01.01.2023</v>
      </c>
      <c r="O1480" s="17" t="str">
        <f>+VLOOKUP(A1480,[1]Datos!A$2:H$2884,6,FALSE)</f>
        <v>30.09.2023</v>
      </c>
      <c r="P1480" s="18">
        <f>+VLOOKUP(A1480,[1]Datos!A$2:H$2884,7,FALSE)</f>
        <v>125</v>
      </c>
      <c r="Q1480" s="19">
        <f>+VLOOKUP(A1480,[1]Datos!A$2:H$2884,8,FALSE)</f>
        <v>0</v>
      </c>
    </row>
    <row r="1481" spans="1:19" ht="45" x14ac:dyDescent="0.25">
      <c r="A1481" s="1" t="str">
        <f t="shared" si="71"/>
        <v>2020003050158AoAT en RLCPD e implementación</v>
      </c>
      <c r="B1481" s="5" t="s">
        <v>1913</v>
      </c>
      <c r="C1481" s="21" t="s">
        <v>1219</v>
      </c>
      <c r="D1481" s="20">
        <v>2020003050158</v>
      </c>
      <c r="E1481" s="5" t="s">
        <v>2160</v>
      </c>
      <c r="F1481" s="5" t="s">
        <v>2161</v>
      </c>
      <c r="G1481" s="5" t="s">
        <v>2162</v>
      </c>
      <c r="H1481" s="1">
        <v>13</v>
      </c>
      <c r="I1481" s="15">
        <f t="shared" si="72"/>
        <v>0.61538461538461542</v>
      </c>
      <c r="J1481" s="21" t="s">
        <v>27</v>
      </c>
      <c r="K1481" s="21">
        <v>12</v>
      </c>
      <c r="L1481" s="21" t="s">
        <v>28</v>
      </c>
      <c r="M1481" s="16">
        <v>4</v>
      </c>
      <c r="N1481" s="17" t="str">
        <f>+VLOOKUP(A1481,[1]Datos!A$2:H$2884,5,FALSE)</f>
        <v>01.01.2023</v>
      </c>
      <c r="O1481" s="17" t="str">
        <f>+VLOOKUP(A1481,[1]Datos!A$2:H$2884,6,FALSE)</f>
        <v>30.09.2023</v>
      </c>
      <c r="P1481" s="18">
        <f>+VLOOKUP(A1481,[1]Datos!A$2:H$2884,7,FALSE)</f>
        <v>8</v>
      </c>
      <c r="Q1481" s="19">
        <f>+VLOOKUP(A1481,[1]Datos!A$2:H$2884,8,FALSE)</f>
        <v>0</v>
      </c>
      <c r="R1481" s="36">
        <v>4189380512</v>
      </c>
      <c r="S1481" s="36">
        <v>320363527</v>
      </c>
    </row>
    <row r="1482" spans="1:19" ht="45" x14ac:dyDescent="0.25">
      <c r="A1482" s="1" t="str">
        <f t="shared" si="71"/>
        <v>2020003050158AoAT RBC, Esperanza y Superacion</v>
      </c>
      <c r="B1482" s="5" t="s">
        <v>1913</v>
      </c>
      <c r="C1482" s="21" t="s">
        <v>1219</v>
      </c>
      <c r="D1482" s="20">
        <v>2020003050158</v>
      </c>
      <c r="E1482" s="5" t="s">
        <v>2160</v>
      </c>
      <c r="F1482" s="5" t="s">
        <v>2161</v>
      </c>
      <c r="G1482" s="5" t="s">
        <v>2163</v>
      </c>
      <c r="H1482" s="1">
        <v>10</v>
      </c>
      <c r="I1482" s="15">
        <f t="shared" si="72"/>
        <v>0</v>
      </c>
      <c r="J1482" s="21" t="s">
        <v>27</v>
      </c>
      <c r="K1482" s="21">
        <v>12</v>
      </c>
      <c r="L1482" s="21" t="s">
        <v>28</v>
      </c>
      <c r="M1482" s="16">
        <v>0</v>
      </c>
      <c r="N1482" s="17" t="str">
        <f>+VLOOKUP(A1482,[1]Datos!A$2:H$2884,5,FALSE)</f>
        <v>01.01.2023</v>
      </c>
      <c r="O1482" s="17" t="str">
        <f>+VLOOKUP(A1482,[1]Datos!A$2:H$2884,6,FALSE)</f>
        <v>30.09.2023</v>
      </c>
      <c r="P1482" s="18">
        <f>+VLOOKUP(A1482,[1]Datos!A$2:H$2884,7,FALSE)</f>
        <v>0</v>
      </c>
      <c r="Q1482" s="19">
        <f>+VLOOKUP(A1482,[1]Datos!A$2:H$2884,8,FALSE)</f>
        <v>0</v>
      </c>
    </row>
    <row r="1483" spans="1:19" ht="45" x14ac:dyDescent="0.25">
      <c r="A1483" s="1" t="str">
        <f t="shared" si="71"/>
        <v>2020003050158Cofinanciación a ESEs</v>
      </c>
      <c r="B1483" s="5" t="s">
        <v>1913</v>
      </c>
      <c r="C1483" s="21" t="s">
        <v>1219</v>
      </c>
      <c r="D1483" s="20">
        <v>2020003050158</v>
      </c>
      <c r="E1483" s="5" t="s">
        <v>2160</v>
      </c>
      <c r="F1483" s="5" t="s">
        <v>2161</v>
      </c>
      <c r="G1483" s="5" t="s">
        <v>2164</v>
      </c>
      <c r="H1483" s="1">
        <v>5</v>
      </c>
      <c r="I1483" s="15">
        <f t="shared" si="72"/>
        <v>1</v>
      </c>
      <c r="J1483" s="21" t="s">
        <v>27</v>
      </c>
      <c r="K1483" s="21">
        <v>12</v>
      </c>
      <c r="L1483" s="21" t="s">
        <v>28</v>
      </c>
      <c r="M1483" s="16">
        <v>0</v>
      </c>
      <c r="N1483" s="17" t="str">
        <f>+VLOOKUP(A1483,[1]Datos!A$2:H$2884,5,FALSE)</f>
        <v>01.01.2023</v>
      </c>
      <c r="O1483" s="17" t="str">
        <f>+VLOOKUP(A1483,[1]Datos!A$2:H$2884,6,FALSE)</f>
        <v>30.09.2023</v>
      </c>
      <c r="P1483" s="18">
        <f>+VLOOKUP(A1483,[1]Datos!A$2:H$2884,7,FALSE)</f>
        <v>5</v>
      </c>
      <c r="Q1483" s="19">
        <f>+VLOOKUP(A1483,[1]Datos!A$2:H$2884,8,FALSE)</f>
        <v>0</v>
      </c>
    </row>
    <row r="1484" spans="1:19" ht="45" x14ac:dyDescent="0.25">
      <c r="A1484" s="1" t="str">
        <f t="shared" si="71"/>
        <v>2020003050158Talleres a ESEs</v>
      </c>
      <c r="B1484" s="5" t="s">
        <v>1913</v>
      </c>
      <c r="C1484" s="21" t="s">
        <v>1219</v>
      </c>
      <c r="D1484" s="20">
        <v>2020003050158</v>
      </c>
      <c r="E1484" s="5" t="s">
        <v>2160</v>
      </c>
      <c r="F1484" s="5" t="s">
        <v>2161</v>
      </c>
      <c r="G1484" s="5" t="s">
        <v>2165</v>
      </c>
      <c r="H1484" s="1">
        <v>1</v>
      </c>
      <c r="I1484" s="15">
        <f t="shared" si="72"/>
        <v>10</v>
      </c>
      <c r="J1484" s="21" t="s">
        <v>27</v>
      </c>
      <c r="K1484" s="21">
        <v>12</v>
      </c>
      <c r="L1484" s="21" t="s">
        <v>28</v>
      </c>
      <c r="M1484" s="16">
        <v>5</v>
      </c>
      <c r="N1484" s="17" t="str">
        <f>+VLOOKUP(A1484,[1]Datos!A$2:H$2884,5,FALSE)</f>
        <v>01.01.2023</v>
      </c>
      <c r="O1484" s="17" t="str">
        <f>+VLOOKUP(A1484,[1]Datos!A$2:H$2884,6,FALSE)</f>
        <v>30.09.2023</v>
      </c>
      <c r="P1484" s="18">
        <f>+VLOOKUP(A1484,[1]Datos!A$2:H$2884,7,FALSE)</f>
        <v>10</v>
      </c>
      <c r="Q1484" s="19">
        <f>+VLOOKUP(A1484,[1]Datos!A$2:H$2884,8,FALSE)</f>
        <v>0</v>
      </c>
    </row>
    <row r="1485" spans="1:19" ht="45" x14ac:dyDescent="0.25">
      <c r="A1485" s="1" t="str">
        <f t="shared" si="71"/>
        <v>2020003050158Gestión de proyecto</v>
      </c>
      <c r="B1485" s="5" t="s">
        <v>1913</v>
      </c>
      <c r="C1485" s="21" t="s">
        <v>1219</v>
      </c>
      <c r="D1485" s="20">
        <v>2020003050158</v>
      </c>
      <c r="E1485" s="5" t="s">
        <v>2160</v>
      </c>
      <c r="F1485" s="5" t="s">
        <v>2161</v>
      </c>
      <c r="G1485" s="5" t="s">
        <v>2166</v>
      </c>
      <c r="H1485" s="1">
        <v>4</v>
      </c>
      <c r="I1485" s="15">
        <f t="shared" si="72"/>
        <v>3</v>
      </c>
      <c r="J1485" s="21" t="s">
        <v>27</v>
      </c>
      <c r="K1485" s="21">
        <v>12</v>
      </c>
      <c r="L1485" s="21" t="s">
        <v>28</v>
      </c>
      <c r="M1485" s="16">
        <v>8</v>
      </c>
      <c r="N1485" s="17" t="str">
        <f>+VLOOKUP(A1485,[1]Datos!A$2:H$2884,5,FALSE)</f>
        <v>01.01.2023</v>
      </c>
      <c r="O1485" s="17" t="str">
        <f>+VLOOKUP(A1485,[1]Datos!A$2:H$2884,6,FALSE)</f>
        <v>30.09.2023</v>
      </c>
      <c r="P1485" s="18">
        <f>+VLOOKUP(A1485,[1]Datos!A$2:H$2884,7,FALSE)</f>
        <v>12</v>
      </c>
      <c r="Q1485" s="19">
        <f>+VLOOKUP(A1485,[1]Datos!A$2:H$2884,8,FALSE)</f>
        <v>0</v>
      </c>
    </row>
    <row r="1486" spans="1:19" ht="45" x14ac:dyDescent="0.25">
      <c r="A1486" s="1" t="str">
        <f t="shared" si="71"/>
        <v>2020003050158AyAT PP,CDD,RLCPD, RBC, Esperanza y Sup</v>
      </c>
      <c r="B1486" s="5" t="s">
        <v>1913</v>
      </c>
      <c r="C1486" s="21" t="s">
        <v>1219</v>
      </c>
      <c r="D1486" s="20">
        <v>2020003050158</v>
      </c>
      <c r="E1486" s="5" t="s">
        <v>2160</v>
      </c>
      <c r="F1486" s="5" t="s">
        <v>2161</v>
      </c>
      <c r="G1486" s="5" t="s">
        <v>2167</v>
      </c>
      <c r="H1486" s="1">
        <v>15</v>
      </c>
      <c r="I1486" s="15" t="s">
        <v>71</v>
      </c>
      <c r="J1486" s="21" t="s">
        <v>27</v>
      </c>
      <c r="K1486" s="21">
        <v>12</v>
      </c>
      <c r="L1486" s="21" t="s">
        <v>28</v>
      </c>
      <c r="M1486" s="16" t="s">
        <v>71</v>
      </c>
      <c r="N1486" s="17" t="str">
        <f>+VLOOKUP(A1486,[1]Datos!A$2:H$2884,5,FALSE)</f>
        <v>NA</v>
      </c>
      <c r="O1486" s="17" t="str">
        <f>+VLOOKUP(A1486,[1]Datos!A$2:H$2884,6,FALSE)</f>
        <v>NA</v>
      </c>
      <c r="P1486" s="18" t="str">
        <f>+VLOOKUP(A1486,[1]Datos!A$2:H$2884,7,FALSE)</f>
        <v>NA</v>
      </c>
      <c r="Q1486" s="19">
        <f>+VLOOKUP(A1486,[1]Datos!A$2:H$2884,8,FALSE)</f>
        <v>0</v>
      </c>
    </row>
    <row r="1487" spans="1:19" ht="45" x14ac:dyDescent="0.25">
      <c r="A1487" s="1" t="str">
        <f t="shared" si="71"/>
        <v>2020003050158Gestión de proyecto-AoAT</v>
      </c>
      <c r="B1487" s="5" t="s">
        <v>1913</v>
      </c>
      <c r="C1487" s="21" t="s">
        <v>1944</v>
      </c>
      <c r="D1487" s="20">
        <v>2020003050158</v>
      </c>
      <c r="E1487" s="1" t="s">
        <v>2160</v>
      </c>
      <c r="F1487" s="1" t="s">
        <v>2161</v>
      </c>
      <c r="G1487" s="1" t="s">
        <v>2168</v>
      </c>
      <c r="H1487" s="1">
        <v>1</v>
      </c>
      <c r="I1487" s="15" t="s">
        <v>71</v>
      </c>
      <c r="J1487" s="1" t="s">
        <v>27</v>
      </c>
      <c r="K1487" s="1">
        <v>12</v>
      </c>
      <c r="L1487" s="1" t="s">
        <v>28</v>
      </c>
      <c r="M1487" s="1" t="s">
        <v>71</v>
      </c>
      <c r="N1487" s="17" t="str">
        <f>+VLOOKUP(A1487,[1]Datos!A$2:H$2884,5,FALSE)</f>
        <v>NA</v>
      </c>
      <c r="O1487" s="17" t="str">
        <f>+VLOOKUP(A1487,[1]Datos!A$2:H$2884,6,FALSE)</f>
        <v>NA</v>
      </c>
      <c r="P1487" s="18" t="str">
        <f>+VLOOKUP(A1487,[1]Datos!A$2:H$2884,7,FALSE)</f>
        <v>NA</v>
      </c>
      <c r="Q1487" s="19">
        <f>+VLOOKUP(A1487,[1]Datos!A$2:H$2884,8,FALSE)</f>
        <v>0</v>
      </c>
    </row>
    <row r="1488" spans="1:19" ht="45" x14ac:dyDescent="0.25">
      <c r="A1488" s="1" t="str">
        <f t="shared" si="71"/>
        <v>2020003050159Equipos Respuesta Inmediata ERI</v>
      </c>
      <c r="B1488" s="5" t="s">
        <v>1913</v>
      </c>
      <c r="C1488" s="21" t="s">
        <v>2169</v>
      </c>
      <c r="D1488" s="20">
        <v>2020003050159</v>
      </c>
      <c r="E1488" s="5" t="s">
        <v>2170</v>
      </c>
      <c r="F1488" s="5" t="s">
        <v>2171</v>
      </c>
      <c r="G1488" s="5" t="s">
        <v>2172</v>
      </c>
      <c r="H1488" s="1">
        <v>0</v>
      </c>
      <c r="I1488" s="15" t="s">
        <v>71</v>
      </c>
      <c r="J1488" s="21" t="s">
        <v>105</v>
      </c>
      <c r="K1488" s="21">
        <v>12</v>
      </c>
      <c r="L1488" s="21" t="s">
        <v>28</v>
      </c>
      <c r="M1488" s="16" t="s">
        <v>71</v>
      </c>
      <c r="N1488" s="17" t="str">
        <f>+VLOOKUP(A1488,[1]Datos!A$2:H$2884,5,FALSE)</f>
        <v>NA</v>
      </c>
      <c r="O1488" s="17" t="str">
        <f>+VLOOKUP(A1488,[1]Datos!A$2:H$2884,6,FALSE)</f>
        <v>NA</v>
      </c>
      <c r="P1488" s="18" t="str">
        <f>+VLOOKUP(A1488,[1]Datos!A$2:H$2884,7,FALSE)</f>
        <v>NA</v>
      </c>
      <c r="Q1488" s="19">
        <f>+VLOOKUP(A1488,[1]Datos!A$2:H$2884,8,FALSE)</f>
        <v>0</v>
      </c>
      <c r="R1488" s="36">
        <v>2800000000</v>
      </c>
      <c r="S1488" s="36">
        <v>2550277255</v>
      </c>
    </row>
    <row r="1489" spans="1:19" ht="45" x14ac:dyDescent="0.25">
      <c r="A1489" s="1" t="str">
        <f t="shared" si="71"/>
        <v>2020003050159Teleorientación #774 COVID19</v>
      </c>
      <c r="B1489" s="5" t="s">
        <v>1913</v>
      </c>
      <c r="C1489" s="21" t="s">
        <v>2169</v>
      </c>
      <c r="D1489" s="20">
        <v>2020003050159</v>
      </c>
      <c r="E1489" s="5" t="s">
        <v>2170</v>
      </c>
      <c r="F1489" s="5" t="s">
        <v>2171</v>
      </c>
      <c r="G1489" s="5" t="s">
        <v>2173</v>
      </c>
      <c r="H1489" s="1">
        <v>0</v>
      </c>
      <c r="I1489" s="15" t="s">
        <v>71</v>
      </c>
      <c r="J1489" s="21" t="s">
        <v>27</v>
      </c>
      <c r="K1489" s="21">
        <v>12</v>
      </c>
      <c r="L1489" s="21" t="s">
        <v>28</v>
      </c>
      <c r="M1489" s="16" t="s">
        <v>71</v>
      </c>
      <c r="N1489" s="17" t="str">
        <f>+VLOOKUP(A1489,[1]Datos!A$2:H$2884,5,FALSE)</f>
        <v>NA</v>
      </c>
      <c r="O1489" s="17" t="str">
        <f>+VLOOKUP(A1489,[1]Datos!A$2:H$2884,6,FALSE)</f>
        <v>NA</v>
      </c>
      <c r="P1489" s="18" t="str">
        <f>+VLOOKUP(A1489,[1]Datos!A$2:H$2884,7,FALSE)</f>
        <v>NA</v>
      </c>
      <c r="Q1489" s="19">
        <f>+VLOOKUP(A1489,[1]Datos!A$2:H$2884,8,FALSE)</f>
        <v>0</v>
      </c>
    </row>
    <row r="1490" spans="1:19" ht="45" x14ac:dyDescent="0.25">
      <c r="A1490" s="1" t="str">
        <f t="shared" si="71"/>
        <v>2020003050159Teleasistencia COVID19</v>
      </c>
      <c r="B1490" s="5" t="s">
        <v>1913</v>
      </c>
      <c r="C1490" s="21" t="s">
        <v>2169</v>
      </c>
      <c r="D1490" s="20">
        <v>2020003050159</v>
      </c>
      <c r="E1490" s="5" t="s">
        <v>2170</v>
      </c>
      <c r="F1490" s="5" t="s">
        <v>2171</v>
      </c>
      <c r="G1490" s="5" t="s">
        <v>2174</v>
      </c>
      <c r="H1490" s="1">
        <v>0</v>
      </c>
      <c r="I1490" s="15" t="s">
        <v>71</v>
      </c>
      <c r="J1490" s="21" t="s">
        <v>105</v>
      </c>
      <c r="K1490" s="21">
        <v>12</v>
      </c>
      <c r="L1490" s="21" t="s">
        <v>28</v>
      </c>
      <c r="M1490" s="16" t="s">
        <v>71</v>
      </c>
      <c r="N1490" s="17" t="str">
        <f>+VLOOKUP(A1490,[1]Datos!A$2:H$2884,5,FALSE)</f>
        <v>NA</v>
      </c>
      <c r="O1490" s="17" t="str">
        <f>+VLOOKUP(A1490,[1]Datos!A$2:H$2884,6,FALSE)</f>
        <v>NA</v>
      </c>
      <c r="P1490" s="18" t="str">
        <f>+VLOOKUP(A1490,[1]Datos!A$2:H$2884,7,FALSE)</f>
        <v>NA</v>
      </c>
      <c r="Q1490" s="19">
        <f>+VLOOKUP(A1490,[1]Datos!A$2:H$2884,8,FALSE)</f>
        <v>0</v>
      </c>
    </row>
    <row r="1491" spans="1:19" ht="45" x14ac:dyDescent="0.25">
      <c r="A1491" s="1" t="str">
        <f t="shared" si="71"/>
        <v>2020003050159Entrega insumos hospitalarios</v>
      </c>
      <c r="B1491" s="5" t="s">
        <v>1913</v>
      </c>
      <c r="C1491" s="21" t="s">
        <v>2169</v>
      </c>
      <c r="D1491" s="20">
        <v>2020003050159</v>
      </c>
      <c r="E1491" s="5" t="s">
        <v>2170</v>
      </c>
      <c r="F1491" s="5" t="s">
        <v>2171</v>
      </c>
      <c r="G1491" s="5" t="s">
        <v>2175</v>
      </c>
      <c r="H1491" s="1">
        <v>0</v>
      </c>
      <c r="I1491" s="15" t="s">
        <v>71</v>
      </c>
      <c r="J1491" s="21" t="s">
        <v>105</v>
      </c>
      <c r="K1491" s="21">
        <v>12</v>
      </c>
      <c r="L1491" s="21" t="s">
        <v>28</v>
      </c>
      <c r="M1491" s="16" t="s">
        <v>71</v>
      </c>
      <c r="N1491" s="17" t="str">
        <f>+VLOOKUP(A1491,[1]Datos!A$2:H$2884,5,FALSE)</f>
        <v>NA</v>
      </c>
      <c r="O1491" s="17" t="str">
        <f>+VLOOKUP(A1491,[1]Datos!A$2:H$2884,6,FALSE)</f>
        <v>NA</v>
      </c>
      <c r="P1491" s="18" t="str">
        <f>+VLOOKUP(A1491,[1]Datos!A$2:H$2884,7,FALSE)</f>
        <v>NA</v>
      </c>
      <c r="Q1491" s="19">
        <f>+VLOOKUP(A1491,[1]Datos!A$2:H$2884,8,FALSE)</f>
        <v>0</v>
      </c>
    </row>
    <row r="1492" spans="1:19" ht="45" x14ac:dyDescent="0.25">
      <c r="A1492" s="1" t="str">
        <f t="shared" si="71"/>
        <v>2020003050159Entrega elementos protección personal</v>
      </c>
      <c r="B1492" s="5" t="s">
        <v>1913</v>
      </c>
      <c r="C1492" s="21" t="s">
        <v>2169</v>
      </c>
      <c r="D1492" s="20">
        <v>2020003050159</v>
      </c>
      <c r="E1492" s="5" t="s">
        <v>2170</v>
      </c>
      <c r="F1492" s="5" t="s">
        <v>2171</v>
      </c>
      <c r="G1492" s="5" t="s">
        <v>2176</v>
      </c>
      <c r="H1492" s="1">
        <v>0</v>
      </c>
      <c r="I1492" s="15" t="s">
        <v>71</v>
      </c>
      <c r="J1492" s="21" t="s">
        <v>105</v>
      </c>
      <c r="K1492" s="21">
        <v>12</v>
      </c>
      <c r="L1492" s="21" t="s">
        <v>28</v>
      </c>
      <c r="M1492" s="16" t="s">
        <v>71</v>
      </c>
      <c r="N1492" s="17" t="str">
        <f>+VLOOKUP(A1492,[1]Datos!A$2:H$2884,5,FALSE)</f>
        <v>NA</v>
      </c>
      <c r="O1492" s="17" t="str">
        <f>+VLOOKUP(A1492,[1]Datos!A$2:H$2884,6,FALSE)</f>
        <v>NA</v>
      </c>
      <c r="P1492" s="18" t="str">
        <f>+VLOOKUP(A1492,[1]Datos!A$2:H$2884,7,FALSE)</f>
        <v>NA</v>
      </c>
      <c r="Q1492" s="19">
        <f>+VLOOKUP(A1492,[1]Datos!A$2:H$2884,8,FALSE)</f>
        <v>0</v>
      </c>
    </row>
    <row r="1493" spans="1:19" ht="45" x14ac:dyDescent="0.25">
      <c r="A1493" s="1" t="str">
        <f t="shared" si="71"/>
        <v>2020003050159Laboratorios atención COVID19</v>
      </c>
      <c r="B1493" s="5" t="s">
        <v>1913</v>
      </c>
      <c r="C1493" s="21" t="s">
        <v>2169</v>
      </c>
      <c r="D1493" s="20">
        <v>2020003050159</v>
      </c>
      <c r="E1493" s="5" t="s">
        <v>2170</v>
      </c>
      <c r="F1493" s="5" t="s">
        <v>2171</v>
      </c>
      <c r="G1493" s="5" t="s">
        <v>2177</v>
      </c>
      <c r="H1493" s="1">
        <v>0</v>
      </c>
      <c r="I1493" s="15" t="s">
        <v>71</v>
      </c>
      <c r="J1493" s="21" t="s">
        <v>105</v>
      </c>
      <c r="K1493" s="21">
        <v>12</v>
      </c>
      <c r="L1493" s="21" t="s">
        <v>28</v>
      </c>
      <c r="M1493" s="16" t="s">
        <v>71</v>
      </c>
      <c r="N1493" s="17" t="str">
        <f>+VLOOKUP(A1493,[1]Datos!A$2:H$2884,5,FALSE)</f>
        <v>NA</v>
      </c>
      <c r="O1493" s="17" t="str">
        <f>+VLOOKUP(A1493,[1]Datos!A$2:H$2884,6,FALSE)</f>
        <v>NA</v>
      </c>
      <c r="P1493" s="18" t="str">
        <f>+VLOOKUP(A1493,[1]Datos!A$2:H$2884,7,FALSE)</f>
        <v>NA</v>
      </c>
      <c r="Q1493" s="19">
        <f>+VLOOKUP(A1493,[1]Datos!A$2:H$2884,8,FALSE)</f>
        <v>0</v>
      </c>
    </row>
    <row r="1494" spans="1:19" ht="45" x14ac:dyDescent="0.25">
      <c r="A1494" s="1" t="str">
        <f t="shared" si="71"/>
        <v>2020003050159capacitación COVID19</v>
      </c>
      <c r="B1494" s="5" t="s">
        <v>1913</v>
      </c>
      <c r="C1494" s="21" t="s">
        <v>2169</v>
      </c>
      <c r="D1494" s="20">
        <v>2020003050159</v>
      </c>
      <c r="E1494" s="5" t="s">
        <v>2170</v>
      </c>
      <c r="F1494" s="5" t="s">
        <v>2171</v>
      </c>
      <c r="G1494" s="5" t="s">
        <v>2178</v>
      </c>
      <c r="H1494" s="1">
        <v>100</v>
      </c>
      <c r="I1494" s="15">
        <f>+P1494/H1494</f>
        <v>1</v>
      </c>
      <c r="J1494" s="21" t="s">
        <v>105</v>
      </c>
      <c r="K1494" s="21">
        <v>12</v>
      </c>
      <c r="L1494" s="21" t="s">
        <v>28</v>
      </c>
      <c r="M1494" s="16">
        <v>54.4</v>
      </c>
      <c r="N1494" s="17" t="str">
        <f>+VLOOKUP(A1494,[1]Datos!A$2:H$2884,5,FALSE)</f>
        <v>01.01.2023</v>
      </c>
      <c r="O1494" s="17" t="str">
        <f>+VLOOKUP(A1494,[1]Datos!A$2:H$2884,6,FALSE)</f>
        <v>30.09.2023</v>
      </c>
      <c r="P1494" s="18">
        <f>+VLOOKUP(A1494,[1]Datos!A$2:H$2884,7,FALSE)</f>
        <v>100</v>
      </c>
      <c r="Q1494" s="19">
        <f>+VLOOKUP(A1494,[1]Datos!A$2:H$2884,8,FALSE)</f>
        <v>0</v>
      </c>
    </row>
    <row r="1495" spans="1:19" ht="75" x14ac:dyDescent="0.25">
      <c r="A1495" s="1" t="str">
        <f t="shared" si="71"/>
        <v>2020003050163Actividades de IEC-PIC</v>
      </c>
      <c r="B1495" s="5" t="s">
        <v>1913</v>
      </c>
      <c r="C1495" s="21" t="s">
        <v>2179</v>
      </c>
      <c r="D1495" s="20">
        <v>2020003050163</v>
      </c>
      <c r="E1495" s="5" t="s">
        <v>2180</v>
      </c>
      <c r="F1495" s="5" t="s">
        <v>2181</v>
      </c>
      <c r="G1495" s="5" t="s">
        <v>1964</v>
      </c>
      <c r="H1495" s="1">
        <v>1</v>
      </c>
      <c r="I1495" s="15">
        <f>+P1495/H1495</f>
        <v>0</v>
      </c>
      <c r="J1495" s="21" t="s">
        <v>27</v>
      </c>
      <c r="K1495" s="21">
        <v>12</v>
      </c>
      <c r="L1495" s="21" t="s">
        <v>28</v>
      </c>
      <c r="M1495" s="16">
        <v>0</v>
      </c>
      <c r="N1495" s="17" t="str">
        <f>+VLOOKUP(A1495,[1]Datos!A$2:H$2884,5,FALSE)</f>
        <v>01.01.2023</v>
      </c>
      <c r="O1495" s="17" t="str">
        <f>+VLOOKUP(A1495,[1]Datos!A$2:H$2884,6,FALSE)</f>
        <v>30.09.2023</v>
      </c>
      <c r="P1495" s="18">
        <f>+VLOOKUP(A1495,[1]Datos!A$2:H$2884,7,FALSE)</f>
        <v>0</v>
      </c>
      <c r="Q1495" s="19">
        <f>+VLOOKUP(A1495,[1]Datos!A$2:H$2884,8,FALSE)</f>
        <v>0</v>
      </c>
      <c r="R1495" s="36">
        <v>237634968</v>
      </c>
      <c r="S1495" s="36">
        <v>5095402</v>
      </c>
    </row>
    <row r="1496" spans="1:19" ht="75" x14ac:dyDescent="0.25">
      <c r="A1496" s="1" t="str">
        <f t="shared" si="71"/>
        <v>2020003050163Promoción manejo y disposición RHS (EIC)</v>
      </c>
      <c r="B1496" s="5" t="s">
        <v>1913</v>
      </c>
      <c r="C1496" s="21" t="s">
        <v>2179</v>
      </c>
      <c r="D1496" s="20">
        <v>2020003050163</v>
      </c>
      <c r="E1496" s="5" t="s">
        <v>2180</v>
      </c>
      <c r="F1496" s="5" t="s">
        <v>2181</v>
      </c>
      <c r="G1496" s="5" t="s">
        <v>2182</v>
      </c>
      <c r="H1496" s="1">
        <v>0</v>
      </c>
      <c r="I1496" s="15" t="s">
        <v>71</v>
      </c>
      <c r="J1496" s="21" t="s">
        <v>27</v>
      </c>
      <c r="K1496" s="21">
        <v>1</v>
      </c>
      <c r="L1496" s="21" t="s">
        <v>28</v>
      </c>
      <c r="M1496" s="16" t="s">
        <v>71</v>
      </c>
      <c r="N1496" s="17" t="str">
        <f>+VLOOKUP(A1496,[1]Datos!A$2:H$2884,5,FALSE)</f>
        <v>01.01.2023</v>
      </c>
      <c r="O1496" s="17" t="str">
        <f>+VLOOKUP(A1496,[1]Datos!A$2:H$2884,6,FALSE)</f>
        <v>30.09.2023</v>
      </c>
      <c r="P1496" s="18" t="str">
        <f>+VLOOKUP(A1496,[1]Datos!A$2:H$2884,7,FALSE)</f>
        <v>NA</v>
      </c>
      <c r="Q1496" s="19">
        <f>+VLOOKUP(A1496,[1]Datos!A$2:H$2884,8,FALSE)</f>
        <v>0</v>
      </c>
    </row>
    <row r="1497" spans="1:19" ht="75" x14ac:dyDescent="0.25">
      <c r="A1497" s="1" t="str">
        <f t="shared" si="71"/>
        <v>2020003050163Control Residuos y Decomisos</v>
      </c>
      <c r="B1497" s="5" t="s">
        <v>1913</v>
      </c>
      <c r="C1497" s="21" t="s">
        <v>2179</v>
      </c>
      <c r="D1497" s="20">
        <v>2020003050163</v>
      </c>
      <c r="E1497" s="5" t="s">
        <v>2180</v>
      </c>
      <c r="F1497" s="5" t="s">
        <v>2181</v>
      </c>
      <c r="G1497" s="5" t="s">
        <v>2183</v>
      </c>
      <c r="H1497" s="1">
        <v>10000</v>
      </c>
      <c r="I1497" s="15">
        <f t="shared" ref="I1497:I1502" si="73">+P1497/H1497</f>
        <v>0.209235</v>
      </c>
      <c r="J1497" s="21" t="s">
        <v>2184</v>
      </c>
      <c r="K1497" s="21">
        <v>12</v>
      </c>
      <c r="L1497" s="21" t="s">
        <v>28</v>
      </c>
      <c r="M1497" s="16">
        <v>924.7</v>
      </c>
      <c r="N1497" s="17" t="str">
        <f>+VLOOKUP(A1497,[1]Datos!A$2:H$2884,5,FALSE)</f>
        <v>01.01.2023</v>
      </c>
      <c r="O1497" s="17" t="str">
        <f>+VLOOKUP(A1497,[1]Datos!A$2:H$2884,6,FALSE)</f>
        <v>30.09.2023</v>
      </c>
      <c r="P1497" s="18">
        <f>+VLOOKUP(A1497,[1]Datos!A$2:H$2884,7,FALSE)</f>
        <v>2092.35</v>
      </c>
      <c r="Q1497" s="19">
        <f>+VLOOKUP(A1497,[1]Datos!A$2:H$2884,8,FALSE)</f>
        <v>0</v>
      </c>
    </row>
    <row r="1498" spans="1:19" ht="75" x14ac:dyDescent="0.25">
      <c r="A1498" s="1" t="str">
        <f t="shared" si="71"/>
        <v>2020003050163Vigilancia y Control Gestión Interna RHs</v>
      </c>
      <c r="B1498" s="5" t="s">
        <v>1913</v>
      </c>
      <c r="C1498" s="21" t="s">
        <v>2179</v>
      </c>
      <c r="D1498" s="20">
        <v>2020003050163</v>
      </c>
      <c r="E1498" s="5" t="s">
        <v>2180</v>
      </c>
      <c r="F1498" s="5" t="s">
        <v>2181</v>
      </c>
      <c r="G1498" s="5" t="s">
        <v>2185</v>
      </c>
      <c r="H1498" s="1">
        <v>783</v>
      </c>
      <c r="I1498" s="15">
        <f t="shared" si="73"/>
        <v>1.173690932311622</v>
      </c>
      <c r="J1498" s="21" t="s">
        <v>27</v>
      </c>
      <c r="K1498" s="21">
        <v>12</v>
      </c>
      <c r="L1498" s="21" t="s">
        <v>28</v>
      </c>
      <c r="M1498" s="16">
        <v>512</v>
      </c>
      <c r="N1498" s="17" t="str">
        <f>+VLOOKUP(A1498,[1]Datos!A$2:H$2884,5,FALSE)</f>
        <v>01.01.2023</v>
      </c>
      <c r="O1498" s="17" t="str">
        <f>+VLOOKUP(A1498,[1]Datos!A$2:H$2884,6,FALSE)</f>
        <v>30.09.2023</v>
      </c>
      <c r="P1498" s="18">
        <f>+VLOOKUP(A1498,[1]Datos!A$2:H$2884,7,FALSE)</f>
        <v>919</v>
      </c>
      <c r="Q1498" s="19">
        <f>+VLOOKUP(A1498,[1]Datos!A$2:H$2884,8,FALSE)</f>
        <v>0</v>
      </c>
    </row>
    <row r="1499" spans="1:19" ht="75" x14ac:dyDescent="0.25">
      <c r="A1499" s="1" t="str">
        <f t="shared" si="71"/>
        <v>2020003050163Gestión del proyecto</v>
      </c>
      <c r="B1499" s="5" t="s">
        <v>1913</v>
      </c>
      <c r="C1499" s="21" t="s">
        <v>2179</v>
      </c>
      <c r="D1499" s="20">
        <v>2020003050163</v>
      </c>
      <c r="E1499" s="5" t="s">
        <v>2180</v>
      </c>
      <c r="F1499" s="5" t="s">
        <v>2181</v>
      </c>
      <c r="G1499" s="5" t="s">
        <v>347</v>
      </c>
      <c r="H1499" s="1">
        <v>4</v>
      </c>
      <c r="I1499" s="15">
        <f t="shared" si="73"/>
        <v>0.75</v>
      </c>
      <c r="J1499" s="21" t="s">
        <v>27</v>
      </c>
      <c r="K1499" s="21">
        <v>12</v>
      </c>
      <c r="L1499" s="21" t="s">
        <v>28</v>
      </c>
      <c r="M1499" s="16">
        <v>2</v>
      </c>
      <c r="N1499" s="17" t="str">
        <f>+VLOOKUP(A1499,[1]Datos!A$2:H$2884,5,FALSE)</f>
        <v>01.01.2023</v>
      </c>
      <c r="O1499" s="17" t="str">
        <f>+VLOOKUP(A1499,[1]Datos!A$2:H$2884,6,FALSE)</f>
        <v>30.09.2023</v>
      </c>
      <c r="P1499" s="18">
        <f>+VLOOKUP(A1499,[1]Datos!A$2:H$2884,7,FALSE)</f>
        <v>3</v>
      </c>
      <c r="Q1499" s="19" t="str">
        <f>+VLOOKUP(A1499,[1]Datos!A$2:H$2884,8,FALSE)</f>
        <v>La gestión del proyecto se realiza actualmente mediante el apoyo profesional de una persona contratada por el convenio entre la FNSP y la SSSYPSA. " Fundación universitaria de Antioquia"</v>
      </c>
    </row>
    <row r="1500" spans="1:19" ht="45" x14ac:dyDescent="0.25">
      <c r="A1500" s="1" t="str">
        <f t="shared" si="71"/>
        <v>2020003050167Soporte Actividades por Competen de Ley</v>
      </c>
      <c r="B1500" s="5" t="s">
        <v>1913</v>
      </c>
      <c r="C1500" s="21" t="s">
        <v>1923</v>
      </c>
      <c r="D1500" s="20">
        <v>2020003050167</v>
      </c>
      <c r="E1500" s="5" t="s">
        <v>2186</v>
      </c>
      <c r="F1500" s="5" t="s">
        <v>2187</v>
      </c>
      <c r="G1500" s="5" t="s">
        <v>1926</v>
      </c>
      <c r="H1500" s="1">
        <v>12</v>
      </c>
      <c r="I1500" s="15">
        <f t="shared" si="73"/>
        <v>0.75</v>
      </c>
      <c r="J1500" s="21" t="s">
        <v>27</v>
      </c>
      <c r="K1500" s="21">
        <v>12</v>
      </c>
      <c r="L1500" s="21" t="s">
        <v>28</v>
      </c>
      <c r="M1500" s="16">
        <v>6</v>
      </c>
      <c r="N1500" s="17" t="str">
        <f>+VLOOKUP(A1500,[1]Datos!A$2:H$2884,5,FALSE)</f>
        <v>01.01.2023</v>
      </c>
      <c r="O1500" s="17" t="str">
        <f>+VLOOKUP(A1500,[1]Datos!A$2:H$2884,6,FALSE)</f>
        <v>30.09.2023</v>
      </c>
      <c r="P1500" s="18">
        <f>+VLOOKUP(A1500,[1]Datos!A$2:H$2884,7,FALSE)</f>
        <v>9</v>
      </c>
      <c r="Q1500" s="19">
        <f>+VLOOKUP(A1500,[1]Datos!A$2:H$2884,8,FALSE)</f>
        <v>0</v>
      </c>
      <c r="R1500" s="36">
        <v>9716470597</v>
      </c>
      <c r="S1500" s="36">
        <v>3955184852</v>
      </c>
    </row>
    <row r="1501" spans="1:19" ht="45" x14ac:dyDescent="0.25">
      <c r="A1501" s="1" t="str">
        <f t="shared" si="71"/>
        <v>2020003050167Gestion del proyecto-AoAT,Vig,CC,DX,Inv</v>
      </c>
      <c r="B1501" s="5" t="s">
        <v>1913</v>
      </c>
      <c r="C1501" s="21" t="s">
        <v>1923</v>
      </c>
      <c r="D1501" s="20">
        <v>2020003050167</v>
      </c>
      <c r="E1501" s="5" t="s">
        <v>2186</v>
      </c>
      <c r="F1501" s="5" t="s">
        <v>2187</v>
      </c>
      <c r="G1501" s="5" t="s">
        <v>2188</v>
      </c>
      <c r="H1501" s="1">
        <v>12</v>
      </c>
      <c r="I1501" s="15">
        <f t="shared" si="73"/>
        <v>0.75</v>
      </c>
      <c r="J1501" s="21" t="s">
        <v>27</v>
      </c>
      <c r="K1501" s="21">
        <v>12</v>
      </c>
      <c r="L1501" s="21" t="s">
        <v>28</v>
      </c>
      <c r="M1501" s="16">
        <v>6</v>
      </c>
      <c r="N1501" s="17" t="str">
        <f>+VLOOKUP(A1501,[1]Datos!A$2:H$2884,5,FALSE)</f>
        <v>01.01.2023</v>
      </c>
      <c r="O1501" s="17" t="str">
        <f>+VLOOKUP(A1501,[1]Datos!A$2:H$2884,6,FALSE)</f>
        <v>30.09.2023</v>
      </c>
      <c r="P1501" s="18">
        <f>+VLOOKUP(A1501,[1]Datos!A$2:H$2884,7,FALSE)</f>
        <v>9</v>
      </c>
      <c r="Q1501" s="19">
        <f>+VLOOKUP(A1501,[1]Datos!A$2:H$2884,8,FALSE)</f>
        <v>0</v>
      </c>
    </row>
    <row r="1502" spans="1:19" ht="45" x14ac:dyDescent="0.25">
      <c r="A1502" s="1" t="str">
        <f t="shared" si="71"/>
        <v>2020003050167Mantenimiento de Equipos</v>
      </c>
      <c r="B1502" s="5" t="s">
        <v>1913</v>
      </c>
      <c r="C1502" s="21" t="s">
        <v>1923</v>
      </c>
      <c r="D1502" s="20">
        <v>2020003050167</v>
      </c>
      <c r="E1502" s="5" t="s">
        <v>2186</v>
      </c>
      <c r="F1502" s="5" t="s">
        <v>2187</v>
      </c>
      <c r="G1502" s="5" t="s">
        <v>2189</v>
      </c>
      <c r="H1502" s="1">
        <v>8</v>
      </c>
      <c r="I1502" s="15">
        <f t="shared" si="73"/>
        <v>0.5</v>
      </c>
      <c r="J1502" s="21" t="s">
        <v>27</v>
      </c>
      <c r="K1502" s="21">
        <v>12</v>
      </c>
      <c r="L1502" s="21" t="s">
        <v>28</v>
      </c>
      <c r="M1502" s="16">
        <v>2</v>
      </c>
      <c r="N1502" s="17" t="str">
        <f>+VLOOKUP(A1502,[1]Datos!A$2:H$2884,5,FALSE)</f>
        <v>01.01.2023</v>
      </c>
      <c r="O1502" s="17" t="str">
        <f>+VLOOKUP(A1502,[1]Datos!A$2:H$2884,6,FALSE)</f>
        <v>30.09.2023</v>
      </c>
      <c r="P1502" s="18">
        <f>+VLOOKUP(A1502,[1]Datos!A$2:H$2884,7,FALSE)</f>
        <v>4</v>
      </c>
      <c r="Q1502" s="19">
        <f>+VLOOKUP(A1502,[1]Datos!A$2:H$2884,8,FALSE)</f>
        <v>0</v>
      </c>
    </row>
    <row r="1503" spans="1:19" ht="45" x14ac:dyDescent="0.25">
      <c r="A1503" s="1" t="str">
        <f t="shared" si="71"/>
        <v>2020003050167Gestión del Talento Humanos</v>
      </c>
      <c r="B1503" s="5" t="s">
        <v>1913</v>
      </c>
      <c r="C1503" s="21" t="s">
        <v>1923</v>
      </c>
      <c r="D1503" s="20">
        <v>2020003050167</v>
      </c>
      <c r="E1503" s="5" t="s">
        <v>2186</v>
      </c>
      <c r="F1503" s="5" t="s">
        <v>2187</v>
      </c>
      <c r="G1503" s="5" t="s">
        <v>2190</v>
      </c>
      <c r="H1503" s="1">
        <v>0</v>
      </c>
      <c r="I1503" s="15" t="s">
        <v>71</v>
      </c>
      <c r="J1503" s="21" t="s">
        <v>44</v>
      </c>
      <c r="K1503" s="21">
        <v>1</v>
      </c>
      <c r="L1503" s="21" t="s">
        <v>432</v>
      </c>
      <c r="M1503" s="16" t="s">
        <v>71</v>
      </c>
      <c r="N1503" s="17" t="str">
        <f>+VLOOKUP(A1503,[1]Datos!A$2:H$2884,5,FALSE)</f>
        <v>NA</v>
      </c>
      <c r="O1503" s="17" t="str">
        <f>+VLOOKUP(A1503,[1]Datos!A$2:H$2884,6,FALSE)</f>
        <v>NA</v>
      </c>
      <c r="P1503" s="18" t="str">
        <f>+VLOOKUP(A1503,[1]Datos!A$2:H$2884,7,FALSE)</f>
        <v>NA</v>
      </c>
      <c r="Q1503" s="19">
        <f>+VLOOKUP(A1503,[1]Datos!A$2:H$2884,8,FALSE)</f>
        <v>0</v>
      </c>
    </row>
    <row r="1504" spans="1:19" ht="45" x14ac:dyDescent="0.25">
      <c r="A1504" s="1" t="str">
        <f t="shared" si="71"/>
        <v>2020003050167Insumos de Laboratorio</v>
      </c>
      <c r="B1504" s="5" t="s">
        <v>1913</v>
      </c>
      <c r="C1504" s="21" t="s">
        <v>1923</v>
      </c>
      <c r="D1504" s="20">
        <v>2020003050167</v>
      </c>
      <c r="E1504" s="5" t="s">
        <v>2186</v>
      </c>
      <c r="F1504" s="5" t="s">
        <v>2187</v>
      </c>
      <c r="G1504" s="5" t="s">
        <v>2191</v>
      </c>
      <c r="H1504" s="1">
        <v>13</v>
      </c>
      <c r="I1504" s="15">
        <f>+P1504/H1504</f>
        <v>1</v>
      </c>
      <c r="J1504" s="21" t="s">
        <v>27</v>
      </c>
      <c r="K1504" s="21">
        <v>12</v>
      </c>
      <c r="L1504" s="21" t="s">
        <v>28</v>
      </c>
      <c r="M1504" s="16">
        <v>7</v>
      </c>
      <c r="N1504" s="17" t="str">
        <f>+VLOOKUP(A1504,[1]Datos!A$2:H$2884,5,FALSE)</f>
        <v>01.01.2023</v>
      </c>
      <c r="O1504" s="17" t="str">
        <f>+VLOOKUP(A1504,[1]Datos!A$2:H$2884,6,FALSE)</f>
        <v>30.09.2023</v>
      </c>
      <c r="P1504" s="18">
        <f>+VLOOKUP(A1504,[1]Datos!A$2:H$2884,7,FALSE)</f>
        <v>13</v>
      </c>
      <c r="Q1504" s="19">
        <f>+VLOOKUP(A1504,[1]Datos!A$2:H$2884,8,FALSE)</f>
        <v>0</v>
      </c>
    </row>
    <row r="1505" spans="1:19" ht="45" x14ac:dyDescent="0.25">
      <c r="A1505" s="1" t="str">
        <f t="shared" si="71"/>
        <v>2020003050167AOAT red de laboratorios</v>
      </c>
      <c r="B1505" s="5" t="s">
        <v>1913</v>
      </c>
      <c r="C1505" s="21" t="s">
        <v>1923</v>
      </c>
      <c r="D1505" s="20">
        <v>2020003050167</v>
      </c>
      <c r="E1505" s="5" t="s">
        <v>2186</v>
      </c>
      <c r="F1505" s="5" t="s">
        <v>2187</v>
      </c>
      <c r="G1505" s="5" t="s">
        <v>2192</v>
      </c>
      <c r="H1505" s="1">
        <v>0</v>
      </c>
      <c r="I1505" s="15" t="s">
        <v>71</v>
      </c>
      <c r="J1505" s="21" t="s">
        <v>27</v>
      </c>
      <c r="K1505" s="21">
        <v>1</v>
      </c>
      <c r="L1505" s="21" t="s">
        <v>432</v>
      </c>
      <c r="M1505" s="16" t="s">
        <v>71</v>
      </c>
      <c r="N1505" s="17" t="str">
        <f>+VLOOKUP(A1505,[1]Datos!A$2:H$2884,5,FALSE)</f>
        <v>NA</v>
      </c>
      <c r="O1505" s="17" t="str">
        <f>+VLOOKUP(A1505,[1]Datos!A$2:H$2884,6,FALSE)</f>
        <v>NA</v>
      </c>
      <c r="P1505" s="18" t="str">
        <f>+VLOOKUP(A1505,[1]Datos!A$2:H$2884,7,FALSE)</f>
        <v>NA</v>
      </c>
      <c r="Q1505" s="19">
        <f>+VLOOKUP(A1505,[1]Datos!A$2:H$2884,8,FALSE)</f>
        <v>0</v>
      </c>
    </row>
    <row r="1506" spans="1:19" ht="45" x14ac:dyDescent="0.25">
      <c r="A1506" s="1" t="str">
        <f t="shared" si="71"/>
        <v>2020003050167Arrendamiento de bien inmueble</v>
      </c>
      <c r="B1506" s="5" t="s">
        <v>1913</v>
      </c>
      <c r="C1506" s="21" t="s">
        <v>1923</v>
      </c>
      <c r="D1506" s="20">
        <v>2020003050167</v>
      </c>
      <c r="E1506" s="5" t="s">
        <v>2186</v>
      </c>
      <c r="F1506" s="5" t="s">
        <v>2187</v>
      </c>
      <c r="G1506" s="5" t="s">
        <v>2193</v>
      </c>
      <c r="H1506" s="1">
        <v>12</v>
      </c>
      <c r="I1506" s="15">
        <f>+P1506/H1506</f>
        <v>0.75</v>
      </c>
      <c r="J1506" s="21" t="s">
        <v>27</v>
      </c>
      <c r="K1506" s="21">
        <v>12</v>
      </c>
      <c r="L1506" s="21" t="s">
        <v>28</v>
      </c>
      <c r="M1506" s="16">
        <v>6</v>
      </c>
      <c r="N1506" s="17" t="str">
        <f>+VLOOKUP(A1506,[1]Datos!A$2:H$2884,5,FALSE)</f>
        <v>01.01.2023</v>
      </c>
      <c r="O1506" s="17" t="str">
        <f>+VLOOKUP(A1506,[1]Datos!A$2:H$2884,6,FALSE)</f>
        <v>30.09.2023</v>
      </c>
      <c r="P1506" s="18">
        <f>+VLOOKUP(A1506,[1]Datos!A$2:H$2884,7,FALSE)</f>
        <v>9</v>
      </c>
      <c r="Q1506" s="19">
        <f>+VLOOKUP(A1506,[1]Datos!A$2:H$2884,8,FALSE)</f>
        <v>0</v>
      </c>
    </row>
    <row r="1507" spans="1:19" ht="45" x14ac:dyDescent="0.25">
      <c r="A1507" s="1" t="str">
        <f t="shared" si="71"/>
        <v>2020003050173Actividades de IEC-PIC</v>
      </c>
      <c r="B1507" s="5" t="s">
        <v>1913</v>
      </c>
      <c r="C1507" s="21" t="s">
        <v>2194</v>
      </c>
      <c r="D1507" s="20">
        <v>2020003050173</v>
      </c>
      <c r="E1507" s="5" t="s">
        <v>2195</v>
      </c>
      <c r="F1507" s="5" t="s">
        <v>2196</v>
      </c>
      <c r="G1507" s="5" t="s">
        <v>1964</v>
      </c>
      <c r="H1507" s="1">
        <v>1</v>
      </c>
      <c r="I1507" s="15">
        <f>+P1507/H1507</f>
        <v>1</v>
      </c>
      <c r="J1507" s="21" t="s">
        <v>27</v>
      </c>
      <c r="K1507" s="21">
        <v>12</v>
      </c>
      <c r="L1507" s="21" t="s">
        <v>28</v>
      </c>
      <c r="M1507" s="16">
        <v>0</v>
      </c>
      <c r="N1507" s="17" t="str">
        <f>+VLOOKUP(A1507,[1]Datos!A$2:H$2884,5,FALSE)</f>
        <v>01.01.2023</v>
      </c>
      <c r="O1507" s="17" t="str">
        <f>+VLOOKUP(A1507,[1]Datos!A$2:H$2884,6,FALSE)</f>
        <v>30.09.2023</v>
      </c>
      <c r="P1507" s="18">
        <f>+VLOOKUP(A1507,[1]Datos!A$2:H$2884,7,FALSE)</f>
        <v>1</v>
      </c>
      <c r="Q1507" s="19">
        <f>+VLOOKUP(A1507,[1]Datos!A$2:H$2884,8,FALSE)</f>
        <v>0</v>
      </c>
      <c r="R1507" s="36">
        <v>8766664604</v>
      </c>
      <c r="S1507" s="36">
        <v>5596151542</v>
      </c>
    </row>
    <row r="1508" spans="1:19" ht="45" x14ac:dyDescent="0.25">
      <c r="A1508" s="1" t="str">
        <f t="shared" si="71"/>
        <v>2020003050173Soporte Actividades por Competen de Ley</v>
      </c>
      <c r="B1508" s="5" t="s">
        <v>1913</v>
      </c>
      <c r="C1508" s="21" t="s">
        <v>2194</v>
      </c>
      <c r="D1508" s="20">
        <v>2020003050173</v>
      </c>
      <c r="E1508" s="5" t="s">
        <v>2195</v>
      </c>
      <c r="F1508" s="5" t="s">
        <v>2196</v>
      </c>
      <c r="G1508" s="5" t="s">
        <v>1926</v>
      </c>
      <c r="H1508" s="1">
        <v>4</v>
      </c>
      <c r="I1508" s="15">
        <f>+P1508/H1508</f>
        <v>0.75</v>
      </c>
      <c r="J1508" s="21" t="s">
        <v>27</v>
      </c>
      <c r="K1508" s="21">
        <v>12</v>
      </c>
      <c r="L1508" s="21" t="s">
        <v>28</v>
      </c>
      <c r="M1508" s="16">
        <v>2</v>
      </c>
      <c r="N1508" s="17" t="str">
        <f>+VLOOKUP(A1508,[1]Datos!A$2:H$2884,5,FALSE)</f>
        <v>01.01.2023</v>
      </c>
      <c r="O1508" s="17" t="str">
        <f>+VLOOKUP(A1508,[1]Datos!A$2:H$2884,6,FALSE)</f>
        <v>30.09.2023</v>
      </c>
      <c r="P1508" s="18">
        <f>+VLOOKUP(A1508,[1]Datos!A$2:H$2884,7,FALSE)</f>
        <v>3</v>
      </c>
      <c r="Q1508" s="19">
        <f>+VLOOKUP(A1508,[1]Datos!A$2:H$2884,8,FALSE)</f>
        <v>0</v>
      </c>
    </row>
    <row r="1509" spans="1:19" ht="45" x14ac:dyDescent="0.25">
      <c r="A1509" s="1" t="str">
        <f t="shared" si="71"/>
        <v>2020003050173Gestion del Proyecto</v>
      </c>
      <c r="B1509" s="5" t="s">
        <v>1913</v>
      </c>
      <c r="C1509" s="21" t="s">
        <v>2194</v>
      </c>
      <c r="D1509" s="20">
        <v>2020003050173</v>
      </c>
      <c r="E1509" s="5" t="s">
        <v>2195</v>
      </c>
      <c r="F1509" s="5" t="s">
        <v>2196</v>
      </c>
      <c r="G1509" s="5" t="s">
        <v>2023</v>
      </c>
      <c r="H1509" s="1">
        <v>4</v>
      </c>
      <c r="I1509" s="15">
        <f>+P1509/H1509</f>
        <v>0.75</v>
      </c>
      <c r="J1509" s="21" t="s">
        <v>27</v>
      </c>
      <c r="K1509" s="21">
        <v>12</v>
      </c>
      <c r="L1509" s="21" t="s">
        <v>28</v>
      </c>
      <c r="M1509" s="16">
        <v>2</v>
      </c>
      <c r="N1509" s="17" t="str">
        <f>+VLOOKUP(A1509,[1]Datos!A$2:H$2884,5,FALSE)</f>
        <v>01.01.2023</v>
      </c>
      <c r="O1509" s="17" t="str">
        <f>+VLOOKUP(A1509,[1]Datos!A$2:H$2884,6,FALSE)</f>
        <v>30.09.2023</v>
      </c>
      <c r="P1509" s="18">
        <f>+VLOOKUP(A1509,[1]Datos!A$2:H$2884,7,FALSE)</f>
        <v>3</v>
      </c>
      <c r="Q1509" s="19">
        <f>+VLOOKUP(A1509,[1]Datos!A$2:H$2884,8,FALSE)</f>
        <v>0</v>
      </c>
    </row>
    <row r="1510" spans="1:19" ht="45" x14ac:dyDescent="0.25">
      <c r="A1510" s="1" t="str">
        <f t="shared" si="71"/>
        <v>2020003050173Estim pobla kninos y flinos Dpto priori</v>
      </c>
      <c r="B1510" s="5" t="s">
        <v>1913</v>
      </c>
      <c r="C1510" s="21" t="s">
        <v>2194</v>
      </c>
      <c r="D1510" s="20">
        <v>2020003050173</v>
      </c>
      <c r="E1510" s="5" t="s">
        <v>2195</v>
      </c>
      <c r="F1510" s="5" t="s">
        <v>2196</v>
      </c>
      <c r="G1510" s="5" t="s">
        <v>2197</v>
      </c>
      <c r="H1510" s="1">
        <v>0</v>
      </c>
      <c r="I1510" s="15" t="s">
        <v>71</v>
      </c>
      <c r="J1510" s="21" t="s">
        <v>27</v>
      </c>
      <c r="K1510" s="21">
        <v>1</v>
      </c>
      <c r="L1510" s="21" t="s">
        <v>28</v>
      </c>
      <c r="M1510" s="16">
        <v>0</v>
      </c>
      <c r="N1510" s="17" t="str">
        <f>+VLOOKUP(A1510,[1]Datos!A$2:H$2884,5,FALSE)</f>
        <v>01.01.2023</v>
      </c>
      <c r="O1510" s="17" t="str">
        <f>+VLOOKUP(A1510,[1]Datos!A$2:H$2884,6,FALSE)</f>
        <v>30.09.2023</v>
      </c>
      <c r="P1510" s="18">
        <f>+VLOOKUP(A1510,[1]Datos!A$2:H$2884,7,FALSE)</f>
        <v>0</v>
      </c>
      <c r="Q1510" s="19" t="str">
        <f>+VLOOKUP(A1510,[1]Datos!A$2:H$2884,8,FALSE)</f>
        <v>El 100% del indicador se alcanzó en 2022</v>
      </c>
    </row>
    <row r="1511" spans="1:19" ht="45" x14ac:dyDescent="0.25">
      <c r="A1511" s="1" t="str">
        <f t="shared" si="71"/>
        <v>2020003050173Charlas educativ en TRAC y salud pública</v>
      </c>
      <c r="B1511" s="5" t="s">
        <v>1913</v>
      </c>
      <c r="C1511" s="21" t="s">
        <v>2194</v>
      </c>
      <c r="D1511" s="20">
        <v>2020003050173</v>
      </c>
      <c r="E1511" s="5" t="s">
        <v>2195</v>
      </c>
      <c r="F1511" s="5" t="s">
        <v>2196</v>
      </c>
      <c r="G1511" s="5" t="s">
        <v>2198</v>
      </c>
      <c r="H1511" s="1">
        <v>0</v>
      </c>
      <c r="I1511" s="15" t="s">
        <v>71</v>
      </c>
      <c r="J1511" s="21" t="s">
        <v>27</v>
      </c>
      <c r="K1511" s="21">
        <v>1</v>
      </c>
      <c r="L1511" s="21" t="s">
        <v>28</v>
      </c>
      <c r="M1511" s="16" t="s">
        <v>71</v>
      </c>
      <c r="N1511" s="17" t="str">
        <f>+VLOOKUP(A1511,[1]Datos!A$2:H$2884,5,FALSE)</f>
        <v>01.01.2023</v>
      </c>
      <c r="O1511" s="17" t="str">
        <f>+VLOOKUP(A1511,[1]Datos!A$2:H$2884,6,FALSE)</f>
        <v>30.09.2023</v>
      </c>
      <c r="P1511" s="18" t="str">
        <f>+VLOOKUP(A1511,[1]Datos!A$2:H$2884,7,FALSE)</f>
        <v>NA</v>
      </c>
      <c r="Q1511" s="19">
        <f>+VLOOKUP(A1511,[1]Datos!A$2:H$2884,8,FALSE)</f>
        <v>0</v>
      </c>
    </row>
    <row r="1512" spans="1:19" ht="45" x14ac:dyDescent="0.25">
      <c r="A1512" s="1" t="str">
        <f t="shared" si="71"/>
        <v>2020003050173Apoyo a la gestión</v>
      </c>
      <c r="B1512" s="5" t="s">
        <v>1913</v>
      </c>
      <c r="C1512" s="21" t="s">
        <v>2194</v>
      </c>
      <c r="D1512" s="20">
        <v>2020003050173</v>
      </c>
      <c r="E1512" s="5" t="s">
        <v>2195</v>
      </c>
      <c r="F1512" s="5" t="s">
        <v>2196</v>
      </c>
      <c r="G1512" s="5" t="s">
        <v>2199</v>
      </c>
      <c r="H1512" s="1">
        <v>3</v>
      </c>
      <c r="I1512" s="15">
        <f>+P1512/H1512</f>
        <v>1</v>
      </c>
      <c r="J1512" s="21" t="s">
        <v>27</v>
      </c>
      <c r="K1512" s="21">
        <v>12</v>
      </c>
      <c r="L1512" s="21" t="s">
        <v>28</v>
      </c>
      <c r="M1512" s="16">
        <v>3</v>
      </c>
      <c r="N1512" s="17" t="str">
        <f>+VLOOKUP(A1512,[1]Datos!A$2:H$2884,5,FALSE)</f>
        <v>01.01.2023</v>
      </c>
      <c r="O1512" s="17" t="str">
        <f>+VLOOKUP(A1512,[1]Datos!A$2:H$2884,6,FALSE)</f>
        <v>30.09.2023</v>
      </c>
      <c r="P1512" s="18">
        <f>+VLOOKUP(A1512,[1]Datos!A$2:H$2884,7,FALSE)</f>
        <v>3</v>
      </c>
      <c r="Q1512" s="19">
        <f>+VLOOKUP(A1512,[1]Datos!A$2:H$2884,8,FALSE)</f>
        <v>0</v>
      </c>
    </row>
    <row r="1513" spans="1:19" ht="45" x14ac:dyDescent="0.25">
      <c r="A1513" s="1" t="str">
        <f t="shared" si="71"/>
        <v>2020003050173Aplicación rural de vacuna antirrábica</v>
      </c>
      <c r="B1513" s="5" t="s">
        <v>1913</v>
      </c>
      <c r="C1513" s="21" t="s">
        <v>2194</v>
      </c>
      <c r="D1513" s="20">
        <v>2020003050173</v>
      </c>
      <c r="E1513" s="5" t="s">
        <v>2195</v>
      </c>
      <c r="F1513" s="5" t="s">
        <v>2196</v>
      </c>
      <c r="G1513" s="5" t="s">
        <v>2200</v>
      </c>
      <c r="H1513" s="1">
        <v>80</v>
      </c>
      <c r="I1513" s="15">
        <f>+P1513/H1513</f>
        <v>0.42874999999999996</v>
      </c>
      <c r="J1513" s="21" t="s">
        <v>105</v>
      </c>
      <c r="K1513" s="21">
        <v>12</v>
      </c>
      <c r="L1513" s="21" t="s">
        <v>28</v>
      </c>
      <c r="M1513" s="16">
        <v>6.6</v>
      </c>
      <c r="N1513" s="17" t="str">
        <f>+VLOOKUP(A1513,[1]Datos!A$2:H$2884,5,FALSE)</f>
        <v>01.01.2023</v>
      </c>
      <c r="O1513" s="17" t="str">
        <f>+VLOOKUP(A1513,[1]Datos!A$2:H$2884,6,FALSE)</f>
        <v>30.09.2023</v>
      </c>
      <c r="P1513" s="18">
        <f>+VLOOKUP(A1513,[1]Datos!A$2:H$2884,7,FALSE)</f>
        <v>34.299999999999997</v>
      </c>
      <c r="Q1513" s="19" t="str">
        <f>+VLOOKUP(A1513,[1]Datos!A$2:H$2884,8,FALSE)</f>
        <v>El logro del indicador depende en gran medida el envío oprtuno de las dosis desde el MSYPS</v>
      </c>
    </row>
    <row r="1514" spans="1:19" ht="45" x14ac:dyDescent="0.25">
      <c r="A1514" s="1" t="str">
        <f t="shared" si="71"/>
        <v>2020003050173Cirugía de esterilización canino/felino</v>
      </c>
      <c r="B1514" s="5" t="s">
        <v>1913</v>
      </c>
      <c r="C1514" s="21" t="s">
        <v>2194</v>
      </c>
      <c r="D1514" s="20">
        <v>2020003050173</v>
      </c>
      <c r="E1514" s="5" t="s">
        <v>2195</v>
      </c>
      <c r="F1514" s="5" t="s">
        <v>2196</v>
      </c>
      <c r="G1514" s="5" t="s">
        <v>2201</v>
      </c>
      <c r="H1514" s="1">
        <v>39038</v>
      </c>
      <c r="I1514" s="15">
        <f>+P1514/H1514</f>
        <v>1.1057431220861724</v>
      </c>
      <c r="J1514" s="21" t="s">
        <v>27</v>
      </c>
      <c r="K1514" s="21">
        <v>12</v>
      </c>
      <c r="L1514" s="21" t="s">
        <v>28</v>
      </c>
      <c r="M1514" s="16">
        <v>27633</v>
      </c>
      <c r="N1514" s="17" t="str">
        <f>+VLOOKUP(A1514,[1]Datos!A$2:H$2884,5,FALSE)</f>
        <v>01.01.2023</v>
      </c>
      <c r="O1514" s="17" t="str">
        <f>+VLOOKUP(A1514,[1]Datos!A$2:H$2884,6,FALSE)</f>
        <v>30.09.2023</v>
      </c>
      <c r="P1514" s="18">
        <f>+VLOOKUP(A1514,[1]Datos!A$2:H$2884,7,FALSE)</f>
        <v>43166</v>
      </c>
      <c r="Q1514" s="19">
        <f>+VLOOKUP(A1514,[1]Datos!A$2:H$2884,8,FALSE)</f>
        <v>0</v>
      </c>
    </row>
    <row r="1515" spans="1:19" ht="45" x14ac:dyDescent="0.25">
      <c r="A1515" s="1" t="str">
        <f t="shared" si="71"/>
        <v>2020003050200Soporte Actividades compet Ley-AOAT-IVC</v>
      </c>
      <c r="B1515" s="5" t="s">
        <v>1913</v>
      </c>
      <c r="C1515" s="21" t="s">
        <v>1923</v>
      </c>
      <c r="D1515" s="20">
        <v>2020003050200</v>
      </c>
      <c r="E1515" s="5" t="s">
        <v>2202</v>
      </c>
      <c r="F1515" s="5" t="s">
        <v>2203</v>
      </c>
      <c r="G1515" s="5" t="s">
        <v>2204</v>
      </c>
      <c r="H1515" s="1">
        <v>13</v>
      </c>
      <c r="I1515" s="15">
        <f>+P1515/H1515</f>
        <v>0.69230769230769229</v>
      </c>
      <c r="J1515" s="21" t="s">
        <v>27</v>
      </c>
      <c r="K1515" s="21"/>
      <c r="L1515" s="21"/>
      <c r="M1515" s="16">
        <v>8</v>
      </c>
      <c r="N1515" s="17" t="str">
        <f>+VLOOKUP(A1515,[1]Datos!A$2:H$2884,5,FALSE)</f>
        <v>01.01.2023</v>
      </c>
      <c r="O1515" s="17" t="str">
        <f>+VLOOKUP(A1515,[1]Datos!A$2:H$2884,6,FALSE)</f>
        <v>30.09.2023</v>
      </c>
      <c r="P1515" s="18">
        <f>+VLOOKUP(A1515,[1]Datos!A$2:H$2884,7,FALSE)</f>
        <v>9</v>
      </c>
      <c r="Q1515" s="19">
        <f>+VLOOKUP(A1515,[1]Datos!A$2:H$2884,8,FALSE)</f>
        <v>0</v>
      </c>
      <c r="R1515" s="36">
        <v>958445905</v>
      </c>
      <c r="S1515" s="36">
        <v>570552027</v>
      </c>
    </row>
    <row r="1516" spans="1:19" ht="45" x14ac:dyDescent="0.25">
      <c r="A1516" s="1" t="str">
        <f t="shared" si="71"/>
        <v>2020003050200Gestión de Proyecto-AoAT-IVC</v>
      </c>
      <c r="B1516" s="5" t="s">
        <v>1913</v>
      </c>
      <c r="C1516" s="21" t="s">
        <v>1923</v>
      </c>
      <c r="D1516" s="20">
        <v>2020003050200</v>
      </c>
      <c r="E1516" s="5" t="s">
        <v>2202</v>
      </c>
      <c r="F1516" s="5" t="s">
        <v>2203</v>
      </c>
      <c r="G1516" s="5" t="s">
        <v>2205</v>
      </c>
      <c r="H1516" s="1">
        <v>29</v>
      </c>
      <c r="I1516" s="15">
        <f>+P1516/H1516</f>
        <v>0.93103448275862066</v>
      </c>
      <c r="J1516" s="21" t="s">
        <v>2206</v>
      </c>
      <c r="K1516" s="21"/>
      <c r="L1516" s="21"/>
      <c r="M1516" s="16">
        <v>25</v>
      </c>
      <c r="N1516" s="17" t="str">
        <f>+VLOOKUP(A1516,[1]Datos!A$2:H$2884,5,FALSE)</f>
        <v>01.01.2023</v>
      </c>
      <c r="O1516" s="17" t="str">
        <f>+VLOOKUP(A1516,[1]Datos!A$2:H$2884,6,FALSE)</f>
        <v>30.09.2023</v>
      </c>
      <c r="P1516" s="18">
        <f>+VLOOKUP(A1516,[1]Datos!A$2:H$2884,7,FALSE)</f>
        <v>27</v>
      </c>
      <c r="Q1516" s="19">
        <f>+VLOOKUP(A1516,[1]Datos!A$2:H$2884,8,FALSE)</f>
        <v>0</v>
      </c>
    </row>
    <row r="1517" spans="1:19" ht="45" x14ac:dyDescent="0.25">
      <c r="A1517" s="1" t="str">
        <f t="shared" si="71"/>
        <v>2020003050200AOAT actores del SGSSS</v>
      </c>
      <c r="B1517" s="5" t="s">
        <v>1913</v>
      </c>
      <c r="C1517" s="21" t="s">
        <v>1923</v>
      </c>
      <c r="D1517" s="20">
        <v>2020003050200</v>
      </c>
      <c r="E1517" s="5" t="s">
        <v>2202</v>
      </c>
      <c r="F1517" s="5" t="s">
        <v>2203</v>
      </c>
      <c r="G1517" s="5" t="s">
        <v>2110</v>
      </c>
      <c r="H1517" s="1">
        <v>9</v>
      </c>
      <c r="I1517" s="15" t="s">
        <v>71</v>
      </c>
      <c r="J1517" s="21" t="s">
        <v>27</v>
      </c>
      <c r="K1517" s="21">
        <v>12</v>
      </c>
      <c r="L1517" s="21" t="s">
        <v>28</v>
      </c>
      <c r="M1517" s="16" t="s">
        <v>71</v>
      </c>
      <c r="N1517" s="17" t="str">
        <f>+VLOOKUP(A1517,[1]Datos!A$2:H$2884,5,FALSE)</f>
        <v>NA</v>
      </c>
      <c r="O1517" s="17" t="str">
        <f>+VLOOKUP(A1517,[1]Datos!A$2:H$2884,6,FALSE)</f>
        <v>NA</v>
      </c>
      <c r="P1517" s="18" t="str">
        <f>+VLOOKUP(A1517,[1]Datos!A$2:H$2884,7,FALSE)</f>
        <v>NA</v>
      </c>
      <c r="Q1517" s="19">
        <f>+VLOOKUP(A1517,[1]Datos!A$2:H$2884,8,FALSE)</f>
        <v>0</v>
      </c>
    </row>
    <row r="1518" spans="1:19" ht="45" x14ac:dyDescent="0.25">
      <c r="A1518" s="1" t="str">
        <f t="shared" si="71"/>
        <v>2020003050200Seguimien cumpl mpios envio unid analis</v>
      </c>
      <c r="B1518" s="5" t="s">
        <v>1913</v>
      </c>
      <c r="C1518" s="21" t="s">
        <v>1923</v>
      </c>
      <c r="D1518" s="20">
        <v>2020003050200</v>
      </c>
      <c r="E1518" s="5" t="s">
        <v>2202</v>
      </c>
      <c r="F1518" s="5" t="s">
        <v>2203</v>
      </c>
      <c r="G1518" s="5" t="s">
        <v>2207</v>
      </c>
      <c r="H1518" s="1">
        <v>4</v>
      </c>
      <c r="I1518" s="15" t="s">
        <v>71</v>
      </c>
      <c r="J1518" s="21" t="s">
        <v>27</v>
      </c>
      <c r="K1518" s="21">
        <v>12</v>
      </c>
      <c r="L1518" s="21" t="s">
        <v>28</v>
      </c>
      <c r="M1518" s="16" t="s">
        <v>71</v>
      </c>
      <c r="N1518" s="17" t="str">
        <f>+VLOOKUP(A1518,[1]Datos!A$2:H$2884,5,FALSE)</f>
        <v>NA</v>
      </c>
      <c r="O1518" s="17" t="str">
        <f>+VLOOKUP(A1518,[1]Datos!A$2:H$2884,6,FALSE)</f>
        <v>NA</v>
      </c>
      <c r="P1518" s="18" t="str">
        <f>+VLOOKUP(A1518,[1]Datos!A$2:H$2884,7,FALSE)</f>
        <v>NA</v>
      </c>
      <c r="Q1518" s="19">
        <f>+VLOOKUP(A1518,[1]Datos!A$2:H$2884,8,FALSE)</f>
        <v>0</v>
      </c>
    </row>
    <row r="1519" spans="1:19" ht="45" x14ac:dyDescent="0.25">
      <c r="A1519" s="1" t="str">
        <f t="shared" si="71"/>
        <v>2020003050200Visitas de Inspección y vigilancia</v>
      </c>
      <c r="B1519" s="5" t="s">
        <v>1913</v>
      </c>
      <c r="C1519" s="21" t="s">
        <v>1923</v>
      </c>
      <c r="D1519" s="20">
        <v>2020003050200</v>
      </c>
      <c r="E1519" s="5" t="s">
        <v>2202</v>
      </c>
      <c r="F1519" s="5" t="s">
        <v>2203</v>
      </c>
      <c r="G1519" s="5" t="s">
        <v>2208</v>
      </c>
      <c r="H1519" s="1">
        <v>39</v>
      </c>
      <c r="I1519" s="15" t="s">
        <v>71</v>
      </c>
      <c r="J1519" s="21" t="s">
        <v>105</v>
      </c>
      <c r="K1519" s="21">
        <v>12</v>
      </c>
      <c r="L1519" s="21" t="s">
        <v>28</v>
      </c>
      <c r="M1519" s="16" t="s">
        <v>71</v>
      </c>
      <c r="N1519" s="17" t="str">
        <f>+VLOOKUP(A1519,[1]Datos!A$2:H$2884,5,FALSE)</f>
        <v>NA</v>
      </c>
      <c r="O1519" s="17" t="str">
        <f>+VLOOKUP(A1519,[1]Datos!A$2:H$2884,6,FALSE)</f>
        <v>NA</v>
      </c>
      <c r="P1519" s="18" t="str">
        <f>+VLOOKUP(A1519,[1]Datos!A$2:H$2884,7,FALSE)</f>
        <v>NA</v>
      </c>
      <c r="Q1519" s="19">
        <f>+VLOOKUP(A1519,[1]Datos!A$2:H$2884,8,FALSE)</f>
        <v>0</v>
      </c>
    </row>
    <row r="1520" spans="1:19" ht="60" x14ac:dyDescent="0.25">
      <c r="A1520" s="1" t="str">
        <f t="shared" si="71"/>
        <v>2020003050320Soporte Actividades por Competen de Ley</v>
      </c>
      <c r="B1520" s="5" t="s">
        <v>1913</v>
      </c>
      <c r="C1520" s="21" t="s">
        <v>2209</v>
      </c>
      <c r="D1520" s="20">
        <v>2020003050320</v>
      </c>
      <c r="E1520" s="5" t="s">
        <v>2210</v>
      </c>
      <c r="F1520" s="5" t="s">
        <v>2211</v>
      </c>
      <c r="G1520" s="5" t="s">
        <v>1926</v>
      </c>
      <c r="H1520" s="1">
        <v>1</v>
      </c>
      <c r="I1520" s="15">
        <f>+P1520/H1520</f>
        <v>2</v>
      </c>
      <c r="J1520" s="21" t="s">
        <v>27</v>
      </c>
      <c r="K1520" s="21">
        <v>12</v>
      </c>
      <c r="L1520" s="21" t="s">
        <v>28</v>
      </c>
      <c r="M1520" s="16">
        <v>2</v>
      </c>
      <c r="N1520" s="17" t="str">
        <f>+VLOOKUP(A1520,[1]Datos!A$2:H$2884,5,FALSE)</f>
        <v>01.01.2023</v>
      </c>
      <c r="O1520" s="17" t="str">
        <f>+VLOOKUP(A1520,[1]Datos!A$2:H$2884,6,FALSE)</f>
        <v>30.09.2023</v>
      </c>
      <c r="P1520" s="18">
        <f>+VLOOKUP(A1520,[1]Datos!A$2:H$2884,7,FALSE)</f>
        <v>2</v>
      </c>
      <c r="Q1520" s="19">
        <f>+VLOOKUP(A1520,[1]Datos!A$2:H$2884,8,FALSE)</f>
        <v>0</v>
      </c>
      <c r="R1520" s="36">
        <v>952135411</v>
      </c>
      <c r="S1520" s="36">
        <v>490754604</v>
      </c>
    </row>
    <row r="1521" spans="1:19" ht="60" x14ac:dyDescent="0.25">
      <c r="A1521" s="1" t="str">
        <f t="shared" si="71"/>
        <v>2020003050320Recol y anali de dat caract habit calle</v>
      </c>
      <c r="B1521" s="5" t="s">
        <v>1913</v>
      </c>
      <c r="C1521" s="21" t="s">
        <v>2209</v>
      </c>
      <c r="D1521" s="20">
        <v>2020003050320</v>
      </c>
      <c r="E1521" s="5" t="s">
        <v>2210</v>
      </c>
      <c r="F1521" s="5" t="s">
        <v>2211</v>
      </c>
      <c r="G1521" s="5" t="s">
        <v>2212</v>
      </c>
      <c r="H1521" s="1">
        <v>1</v>
      </c>
      <c r="I1521" s="15">
        <f>+P1521/H1521</f>
        <v>13</v>
      </c>
      <c r="J1521" s="21" t="s">
        <v>27</v>
      </c>
      <c r="K1521" s="21">
        <v>12</v>
      </c>
      <c r="L1521" s="21" t="s">
        <v>28</v>
      </c>
      <c r="M1521" s="16">
        <v>13</v>
      </c>
      <c r="N1521" s="17" t="str">
        <f>+VLOOKUP(A1521,[1]Datos!A$2:H$2884,5,FALSE)</f>
        <v>01.01.2023</v>
      </c>
      <c r="O1521" s="17" t="str">
        <f>+VLOOKUP(A1521,[1]Datos!A$2:H$2884,6,FALSE)</f>
        <v>30.09.2023</v>
      </c>
      <c r="P1521" s="18">
        <f>+VLOOKUP(A1521,[1]Datos!A$2:H$2884,7,FALSE)</f>
        <v>13</v>
      </c>
      <c r="Q1521" s="19">
        <f>+VLOOKUP(A1521,[1]Datos!A$2:H$2884,8,FALSE)</f>
        <v>0</v>
      </c>
    </row>
    <row r="1522" spans="1:19" ht="60" x14ac:dyDescent="0.25">
      <c r="A1522" s="1" t="str">
        <f t="shared" si="71"/>
        <v>2020003050320AoAT entidades terr pobla habita calle</v>
      </c>
      <c r="B1522" s="5" t="s">
        <v>1913</v>
      </c>
      <c r="C1522" s="21" t="s">
        <v>2209</v>
      </c>
      <c r="D1522" s="20">
        <v>2020003050320</v>
      </c>
      <c r="E1522" s="5" t="s">
        <v>2210</v>
      </c>
      <c r="F1522" s="5" t="s">
        <v>2211</v>
      </c>
      <c r="G1522" s="5" t="s">
        <v>2213</v>
      </c>
      <c r="H1522" s="1">
        <v>12</v>
      </c>
      <c r="I1522" s="15">
        <f>+P1522/H1522</f>
        <v>6.583333333333333</v>
      </c>
      <c r="J1522" s="21" t="s">
        <v>27</v>
      </c>
      <c r="K1522" s="21">
        <v>12</v>
      </c>
      <c r="L1522" s="21" t="s">
        <v>28</v>
      </c>
      <c r="M1522" s="16">
        <v>49</v>
      </c>
      <c r="N1522" s="17" t="str">
        <f>+VLOOKUP(A1522,[1]Datos!A$2:H$2884,5,FALSE)</f>
        <v>01.01.2023</v>
      </c>
      <c r="O1522" s="17" t="str">
        <f>+VLOOKUP(A1522,[1]Datos!A$2:H$2884,6,FALSE)</f>
        <v>30.09.2023</v>
      </c>
      <c r="P1522" s="18">
        <f>+VLOOKUP(A1522,[1]Datos!A$2:H$2884,7,FALSE)</f>
        <v>79</v>
      </c>
      <c r="Q1522" s="19">
        <f>+VLOOKUP(A1522,[1]Datos!A$2:H$2884,8,FALSE)</f>
        <v>0</v>
      </c>
    </row>
    <row r="1523" spans="1:19" ht="60" x14ac:dyDescent="0.25">
      <c r="A1523" s="1" t="str">
        <f t="shared" si="71"/>
        <v>2020003050320Gestión del proyecto</v>
      </c>
      <c r="B1523" s="5" t="s">
        <v>1913</v>
      </c>
      <c r="C1523" s="21" t="s">
        <v>2209</v>
      </c>
      <c r="D1523" s="20">
        <v>2020003050320</v>
      </c>
      <c r="E1523" s="5" t="s">
        <v>2210</v>
      </c>
      <c r="F1523" s="5" t="s">
        <v>2211</v>
      </c>
      <c r="G1523" s="5" t="s">
        <v>347</v>
      </c>
      <c r="H1523" s="1">
        <v>12</v>
      </c>
      <c r="I1523" s="15">
        <f>+P1523/H1523</f>
        <v>0.16666666666666666</v>
      </c>
      <c r="J1523" s="21" t="s">
        <v>27</v>
      </c>
      <c r="K1523" s="21">
        <v>12</v>
      </c>
      <c r="L1523" s="21" t="s">
        <v>28</v>
      </c>
      <c r="M1523" s="16">
        <v>2</v>
      </c>
      <c r="N1523" s="17" t="str">
        <f>+VLOOKUP(A1523,[1]Datos!A$2:H$2884,5,FALSE)</f>
        <v>01.01.2023</v>
      </c>
      <c r="O1523" s="17" t="str">
        <f>+VLOOKUP(A1523,[1]Datos!A$2:H$2884,6,FALSE)</f>
        <v>30.09.2023</v>
      </c>
      <c r="P1523" s="18">
        <f>+VLOOKUP(A1523,[1]Datos!A$2:H$2884,7,FALSE)</f>
        <v>2</v>
      </c>
      <c r="Q1523" s="19">
        <f>+VLOOKUP(A1523,[1]Datos!A$2:H$2884,8,FALSE)</f>
        <v>0</v>
      </c>
    </row>
    <row r="1524" spans="1:19" ht="60" x14ac:dyDescent="0.25">
      <c r="A1524" s="1" t="str">
        <f t="shared" si="71"/>
        <v>2020003050320Talleres a prof mpios, habit calle</v>
      </c>
      <c r="B1524" s="5" t="s">
        <v>1913</v>
      </c>
      <c r="C1524" s="21" t="s">
        <v>2209</v>
      </c>
      <c r="D1524" s="20">
        <v>2020003050320</v>
      </c>
      <c r="E1524" s="5" t="s">
        <v>2210</v>
      </c>
      <c r="F1524" s="5" t="s">
        <v>2211</v>
      </c>
      <c r="G1524" s="5" t="s">
        <v>2214</v>
      </c>
      <c r="H1524" s="1">
        <v>12</v>
      </c>
      <c r="I1524" s="15" t="s">
        <v>71</v>
      </c>
      <c r="J1524" s="21" t="s">
        <v>27</v>
      </c>
      <c r="K1524" s="21">
        <v>12</v>
      </c>
      <c r="L1524" s="21" t="s">
        <v>28</v>
      </c>
      <c r="M1524" s="16" t="s">
        <v>71</v>
      </c>
      <c r="N1524" s="17" t="str">
        <f>+VLOOKUP(A1524,[1]Datos!A$2:H$2884,5,FALSE)</f>
        <v>NA</v>
      </c>
      <c r="O1524" s="17" t="str">
        <f>+VLOOKUP(A1524,[1]Datos!A$2:H$2884,6,FALSE)</f>
        <v>NA</v>
      </c>
      <c r="P1524" s="18" t="str">
        <f>+VLOOKUP(A1524,[1]Datos!A$2:H$2884,7,FALSE)</f>
        <v>NA</v>
      </c>
      <c r="Q1524" s="19">
        <f>+VLOOKUP(A1524,[1]Datos!A$2:H$2884,8,FALSE)</f>
        <v>0</v>
      </c>
    </row>
    <row r="1525" spans="1:19" ht="45" x14ac:dyDescent="0.25">
      <c r="A1525" s="1" t="str">
        <f t="shared" si="71"/>
        <v>2021003050017Soporte en Actividades Compe Ley-AOAT</v>
      </c>
      <c r="B1525" s="5" t="s">
        <v>1913</v>
      </c>
      <c r="C1525" s="21" t="s">
        <v>1923</v>
      </c>
      <c r="D1525" s="20">
        <v>2021003050017</v>
      </c>
      <c r="E1525" s="5" t="s">
        <v>2215</v>
      </c>
      <c r="F1525" s="5" t="s">
        <v>2216</v>
      </c>
      <c r="G1525" s="5" t="s">
        <v>2096</v>
      </c>
      <c r="H1525" s="1">
        <v>250</v>
      </c>
      <c r="I1525" s="15">
        <f>+P1525/H1525</f>
        <v>0.79600000000000004</v>
      </c>
      <c r="J1525" s="21" t="s">
        <v>27</v>
      </c>
      <c r="K1525" s="21">
        <v>12</v>
      </c>
      <c r="L1525" s="21" t="s">
        <v>28</v>
      </c>
      <c r="M1525" s="16">
        <v>120</v>
      </c>
      <c r="N1525" s="17" t="str">
        <f>+VLOOKUP(A1525,[1]Datos!A$2:H$2884,5,FALSE)</f>
        <v>01.01.2023</v>
      </c>
      <c r="O1525" s="17" t="str">
        <f>+VLOOKUP(A1525,[1]Datos!A$2:H$2884,6,FALSE)</f>
        <v>30.09.2023</v>
      </c>
      <c r="P1525" s="18">
        <f>+VLOOKUP(A1525,[1]Datos!A$2:H$2884,7,FALSE)</f>
        <v>199</v>
      </c>
      <c r="Q1525" s="19">
        <f>+VLOOKUP(A1525,[1]Datos!A$2:H$2884,8,FALSE)</f>
        <v>0</v>
      </c>
      <c r="R1525" s="36">
        <v>3030544140</v>
      </c>
      <c r="S1525" s="36">
        <v>2118166140</v>
      </c>
    </row>
    <row r="1526" spans="1:19" ht="45" x14ac:dyDescent="0.25">
      <c r="A1526" s="1" t="str">
        <f t="shared" si="71"/>
        <v>2021003050017Gestión del proyecto</v>
      </c>
      <c r="B1526" s="5" t="s">
        <v>1913</v>
      </c>
      <c r="C1526" s="21" t="s">
        <v>1923</v>
      </c>
      <c r="D1526" s="20">
        <v>2021003050017</v>
      </c>
      <c r="E1526" s="5" t="s">
        <v>2215</v>
      </c>
      <c r="F1526" s="5" t="s">
        <v>2216</v>
      </c>
      <c r="G1526" s="5" t="s">
        <v>347</v>
      </c>
      <c r="H1526" s="1">
        <v>4</v>
      </c>
      <c r="I1526" s="15">
        <f>+P1526/H1526</f>
        <v>0.75</v>
      </c>
      <c r="J1526" s="21" t="s">
        <v>27</v>
      </c>
      <c r="K1526" s="21">
        <v>12</v>
      </c>
      <c r="L1526" s="21" t="s">
        <v>28</v>
      </c>
      <c r="M1526" s="16">
        <v>2</v>
      </c>
      <c r="N1526" s="17" t="str">
        <f>+VLOOKUP(A1526,[1]Datos!A$2:H$2884,5,FALSE)</f>
        <v>01.01.2023</v>
      </c>
      <c r="O1526" s="17" t="str">
        <f>+VLOOKUP(A1526,[1]Datos!A$2:H$2884,6,FALSE)</f>
        <v>30.09.2023</v>
      </c>
      <c r="P1526" s="18">
        <f>+VLOOKUP(A1526,[1]Datos!A$2:H$2884,7,FALSE)</f>
        <v>3</v>
      </c>
      <c r="Q1526" s="19">
        <f>+VLOOKUP(A1526,[1]Datos!A$2:H$2884,8,FALSE)</f>
        <v>0</v>
      </c>
    </row>
    <row r="1527" spans="1:19" ht="45" x14ac:dyDescent="0.25">
      <c r="A1527" s="1" t="str">
        <f t="shared" si="71"/>
        <v>2021003050017Vistas de AOAT por eventos</v>
      </c>
      <c r="B1527" s="5" t="s">
        <v>1913</v>
      </c>
      <c r="C1527" s="21" t="s">
        <v>1923</v>
      </c>
      <c r="D1527" s="20">
        <v>2021003050017</v>
      </c>
      <c r="E1527" s="5" t="s">
        <v>2215</v>
      </c>
      <c r="F1527" s="5" t="s">
        <v>2216</v>
      </c>
      <c r="G1527" s="5" t="s">
        <v>2217</v>
      </c>
      <c r="H1527" s="1">
        <v>0</v>
      </c>
      <c r="I1527" s="15" t="s">
        <v>71</v>
      </c>
      <c r="J1527" s="21" t="s">
        <v>27</v>
      </c>
      <c r="K1527" s="21">
        <v>12</v>
      </c>
      <c r="L1527" s="21" t="s">
        <v>28</v>
      </c>
      <c r="M1527" s="16" t="s">
        <v>71</v>
      </c>
      <c r="N1527" s="17" t="str">
        <f>+VLOOKUP(A1527,[1]Datos!A$2:H$2884,5,FALSE)</f>
        <v>NA</v>
      </c>
      <c r="O1527" s="17" t="str">
        <f>+VLOOKUP(A1527,[1]Datos!A$2:H$2884,6,FALSE)</f>
        <v>NA</v>
      </c>
      <c r="P1527" s="18" t="str">
        <f>+VLOOKUP(A1527,[1]Datos!A$2:H$2884,7,FALSE)</f>
        <v>NA</v>
      </c>
      <c r="Q1527" s="19">
        <f>+VLOOKUP(A1527,[1]Datos!A$2:H$2884,8,FALSE)</f>
        <v>0</v>
      </c>
    </row>
    <row r="1528" spans="1:19" ht="45" x14ac:dyDescent="0.25">
      <c r="A1528" s="1" t="str">
        <f t="shared" si="71"/>
        <v>2021003050017Boletines Informativos publicados</v>
      </c>
      <c r="B1528" s="5" t="s">
        <v>1913</v>
      </c>
      <c r="C1528" s="21" t="s">
        <v>1923</v>
      </c>
      <c r="D1528" s="20">
        <v>2021003050017</v>
      </c>
      <c r="E1528" s="5" t="s">
        <v>2215</v>
      </c>
      <c r="F1528" s="5" t="s">
        <v>2216</v>
      </c>
      <c r="G1528" s="5" t="s">
        <v>2218</v>
      </c>
      <c r="H1528" s="1">
        <v>0</v>
      </c>
      <c r="I1528" s="15" t="s">
        <v>71</v>
      </c>
      <c r="J1528" s="21" t="s">
        <v>27</v>
      </c>
      <c r="K1528" s="21">
        <v>12</v>
      </c>
      <c r="L1528" s="21" t="s">
        <v>28</v>
      </c>
      <c r="M1528" s="16" t="s">
        <v>71</v>
      </c>
      <c r="N1528" s="17" t="str">
        <f>+VLOOKUP(A1528,[1]Datos!A$2:H$2884,5,FALSE)</f>
        <v>NA</v>
      </c>
      <c r="O1528" s="17" t="str">
        <f>+VLOOKUP(A1528,[1]Datos!A$2:H$2884,6,FALSE)</f>
        <v>NA</v>
      </c>
      <c r="P1528" s="18" t="str">
        <f>+VLOOKUP(A1528,[1]Datos!A$2:H$2884,7,FALSE)</f>
        <v>NA</v>
      </c>
      <c r="Q1528" s="19">
        <f>+VLOOKUP(A1528,[1]Datos!A$2:H$2884,8,FALSE)</f>
        <v>0</v>
      </c>
    </row>
    <row r="1529" spans="1:19" ht="45" x14ac:dyDescent="0.25">
      <c r="A1529" s="1" t="str">
        <f t="shared" si="71"/>
        <v>2021003050017Envío unidades análisis nivel nacional</v>
      </c>
      <c r="B1529" s="5" t="s">
        <v>1913</v>
      </c>
      <c r="C1529" s="21" t="s">
        <v>1923</v>
      </c>
      <c r="D1529" s="20">
        <v>2021003050017</v>
      </c>
      <c r="E1529" s="5" t="s">
        <v>2215</v>
      </c>
      <c r="F1529" s="5" t="s">
        <v>2216</v>
      </c>
      <c r="G1529" s="5" t="s">
        <v>2219</v>
      </c>
      <c r="H1529" s="1">
        <v>0</v>
      </c>
      <c r="I1529" s="15" t="s">
        <v>71</v>
      </c>
      <c r="J1529" s="21" t="s">
        <v>105</v>
      </c>
      <c r="K1529" s="21">
        <v>12</v>
      </c>
      <c r="L1529" s="21" t="s">
        <v>28</v>
      </c>
      <c r="M1529" s="16" t="s">
        <v>71</v>
      </c>
      <c r="N1529" s="17" t="str">
        <f>+VLOOKUP(A1529,[1]Datos!A$2:H$2884,5,FALSE)</f>
        <v>NA</v>
      </c>
      <c r="O1529" s="17" t="str">
        <f>+VLOOKUP(A1529,[1]Datos!A$2:H$2884,6,FALSE)</f>
        <v>NA</v>
      </c>
      <c r="P1529" s="18" t="str">
        <f>+VLOOKUP(A1529,[1]Datos!A$2:H$2884,7,FALSE)</f>
        <v>NA</v>
      </c>
      <c r="Q1529" s="19">
        <f>+VLOOKUP(A1529,[1]Datos!A$2:H$2884,8,FALSE)</f>
        <v>0</v>
      </c>
    </row>
    <row r="1530" spans="1:19" ht="45" x14ac:dyDescent="0.25">
      <c r="A1530" s="1" t="str">
        <f t="shared" si="71"/>
        <v>2021003050017Apoyo logistico</v>
      </c>
      <c r="B1530" s="5" t="s">
        <v>1913</v>
      </c>
      <c r="C1530" s="21" t="s">
        <v>1923</v>
      </c>
      <c r="D1530" s="20">
        <v>2021003050017</v>
      </c>
      <c r="E1530" s="21" t="s">
        <v>2215</v>
      </c>
      <c r="F1530" s="21" t="s">
        <v>2216</v>
      </c>
      <c r="G1530" s="21" t="s">
        <v>2102</v>
      </c>
      <c r="H1530" s="1">
        <v>22</v>
      </c>
      <c r="I1530" s="15">
        <f t="shared" ref="I1530:I1558" si="74">+P1530/H1530</f>
        <v>0.5</v>
      </c>
      <c r="J1530" s="21" t="s">
        <v>27</v>
      </c>
      <c r="K1530" s="21">
        <v>12</v>
      </c>
      <c r="L1530" s="21" t="s">
        <v>28</v>
      </c>
      <c r="M1530" s="16">
        <v>11</v>
      </c>
      <c r="N1530" s="17" t="str">
        <f>+VLOOKUP(A1530,[1]Datos!A$2:H$2884,5,FALSE)</f>
        <v>01.01.2023</v>
      </c>
      <c r="O1530" s="17" t="str">
        <f>+VLOOKUP(A1530,[1]Datos!A$2:H$2884,6,FALSE)</f>
        <v>30.09.2023</v>
      </c>
      <c r="P1530" s="18">
        <f>+VLOOKUP(A1530,[1]Datos!A$2:H$2884,7,FALSE)</f>
        <v>11</v>
      </c>
      <c r="Q1530" s="19">
        <f>+VLOOKUP(A1530,[1]Datos!A$2:H$2884,8,FALSE)</f>
        <v>0</v>
      </c>
    </row>
    <row r="1531" spans="1:19" ht="60" x14ac:dyDescent="0.25">
      <c r="A1531" s="1" t="str">
        <f t="shared" si="71"/>
        <v>2021003050058Gestion del proyecto-AOAT</v>
      </c>
      <c r="B1531" s="5" t="s">
        <v>1913</v>
      </c>
      <c r="C1531" s="21" t="s">
        <v>1914</v>
      </c>
      <c r="D1531" s="20">
        <v>2021003050058</v>
      </c>
      <c r="E1531" s="5" t="s">
        <v>2220</v>
      </c>
      <c r="F1531" s="5" t="s">
        <v>2221</v>
      </c>
      <c r="G1531" s="5" t="s">
        <v>2095</v>
      </c>
      <c r="H1531" s="1">
        <v>12</v>
      </c>
      <c r="I1531" s="15">
        <f t="shared" si="74"/>
        <v>0.75</v>
      </c>
      <c r="J1531" s="21" t="s">
        <v>27</v>
      </c>
      <c r="K1531" s="21">
        <v>12</v>
      </c>
      <c r="L1531" s="21" t="s">
        <v>28</v>
      </c>
      <c r="M1531" s="16">
        <v>6</v>
      </c>
      <c r="N1531" s="17" t="str">
        <f>+VLOOKUP(A1531,[1]Datos!A$2:H$2884,5,FALSE)</f>
        <v>01.01.2023</v>
      </c>
      <c r="O1531" s="17" t="str">
        <f>+VLOOKUP(A1531,[1]Datos!A$2:H$2884,6,FALSE)</f>
        <v>30.09.2023</v>
      </c>
      <c r="P1531" s="18">
        <f>+VLOOKUP(A1531,[1]Datos!A$2:H$2884,7,FALSE)</f>
        <v>9</v>
      </c>
      <c r="Q1531" s="19">
        <f>+VLOOKUP(A1531,[1]Datos!A$2:H$2884,8,FALSE)</f>
        <v>0</v>
      </c>
      <c r="R1531" s="36">
        <v>1695994113</v>
      </c>
      <c r="S1531" s="36">
        <v>745857025</v>
      </c>
    </row>
    <row r="1532" spans="1:19" ht="60" x14ac:dyDescent="0.25">
      <c r="A1532" s="1" t="str">
        <f t="shared" si="71"/>
        <v>2021003050058Compra de equipos e insumos</v>
      </c>
      <c r="B1532" s="5" t="s">
        <v>1913</v>
      </c>
      <c r="C1532" s="21" t="s">
        <v>1914</v>
      </c>
      <c r="D1532" s="20">
        <v>2021003050058</v>
      </c>
      <c r="E1532" s="5" t="s">
        <v>2220</v>
      </c>
      <c r="F1532" s="5" t="s">
        <v>2221</v>
      </c>
      <c r="G1532" s="5" t="s">
        <v>2222</v>
      </c>
      <c r="H1532" s="1">
        <v>2</v>
      </c>
      <c r="I1532" s="15">
        <f t="shared" si="74"/>
        <v>0</v>
      </c>
      <c r="J1532" s="21" t="s">
        <v>27</v>
      </c>
      <c r="K1532" s="21">
        <v>12</v>
      </c>
      <c r="L1532" s="21" t="s">
        <v>28</v>
      </c>
      <c r="M1532" s="16">
        <v>0</v>
      </c>
      <c r="N1532" s="17" t="str">
        <f>+VLOOKUP(A1532,[1]Datos!A$2:H$2884,5,FALSE)</f>
        <v>01.01.2023</v>
      </c>
      <c r="O1532" s="17" t="str">
        <f>+VLOOKUP(A1532,[1]Datos!A$2:H$2884,6,FALSE)</f>
        <v>30.09.2023</v>
      </c>
      <c r="P1532" s="18">
        <f>+VLOOKUP(A1532,[1]Datos!A$2:H$2884,7,FALSE)</f>
        <v>0</v>
      </c>
      <c r="Q1532" s="19">
        <f>+VLOOKUP(A1532,[1]Datos!A$2:H$2884,8,FALSE)</f>
        <v>0</v>
      </c>
    </row>
    <row r="1533" spans="1:19" ht="60" x14ac:dyDescent="0.25">
      <c r="A1533" s="1" t="str">
        <f t="shared" si="71"/>
        <v>2021003050058Soporte en act competencia ley-AOAT</v>
      </c>
      <c r="B1533" s="5" t="s">
        <v>1913</v>
      </c>
      <c r="C1533" s="21" t="s">
        <v>1914</v>
      </c>
      <c r="D1533" s="20">
        <v>2021003050058</v>
      </c>
      <c r="E1533" s="5" t="s">
        <v>2220</v>
      </c>
      <c r="F1533" s="5" t="s">
        <v>2221</v>
      </c>
      <c r="G1533" s="5" t="s">
        <v>2223</v>
      </c>
      <c r="H1533" s="1">
        <v>12</v>
      </c>
      <c r="I1533" s="15">
        <f t="shared" si="74"/>
        <v>0.75</v>
      </c>
      <c r="J1533" s="21" t="s">
        <v>27</v>
      </c>
      <c r="K1533" s="21">
        <v>12</v>
      </c>
      <c r="L1533" s="21" t="s">
        <v>28</v>
      </c>
      <c r="M1533" s="16">
        <v>6</v>
      </c>
      <c r="N1533" s="17" t="str">
        <f>+VLOOKUP(A1533,[1]Datos!A$2:H$2884,5,FALSE)</f>
        <v>01.01.2023</v>
      </c>
      <c r="O1533" s="17" t="str">
        <f>+VLOOKUP(A1533,[1]Datos!A$2:H$2884,6,FALSE)</f>
        <v>30.09.2023</v>
      </c>
      <c r="P1533" s="18">
        <f>+VLOOKUP(A1533,[1]Datos!A$2:H$2884,7,FALSE)</f>
        <v>9</v>
      </c>
      <c r="Q1533" s="19">
        <f>+VLOOKUP(A1533,[1]Datos!A$2:H$2884,8,FALSE)</f>
        <v>0</v>
      </c>
    </row>
    <row r="1534" spans="1:19" ht="60" x14ac:dyDescent="0.25">
      <c r="A1534" s="1" t="str">
        <f t="shared" si="71"/>
        <v>2021003050058Soporte tecnológico</v>
      </c>
      <c r="B1534" s="5" t="s">
        <v>1913</v>
      </c>
      <c r="C1534" s="21" t="s">
        <v>1914</v>
      </c>
      <c r="D1534" s="20">
        <v>2021003050058</v>
      </c>
      <c r="E1534" s="5" t="s">
        <v>2220</v>
      </c>
      <c r="F1534" s="5" t="s">
        <v>2221</v>
      </c>
      <c r="G1534" s="5" t="s">
        <v>2224</v>
      </c>
      <c r="H1534" s="1">
        <v>1</v>
      </c>
      <c r="I1534" s="15">
        <f t="shared" si="74"/>
        <v>1</v>
      </c>
      <c r="J1534" s="21" t="s">
        <v>27</v>
      </c>
      <c r="K1534" s="21">
        <v>12</v>
      </c>
      <c r="L1534" s="21" t="s">
        <v>28</v>
      </c>
      <c r="M1534" s="16">
        <v>1</v>
      </c>
      <c r="N1534" s="17" t="str">
        <f>+VLOOKUP(A1534,[1]Datos!A$2:H$2884,5,FALSE)</f>
        <v>01.01.2023</v>
      </c>
      <c r="O1534" s="17" t="str">
        <f>+VLOOKUP(A1534,[1]Datos!A$2:H$2884,6,FALSE)</f>
        <v>30.09.2023</v>
      </c>
      <c r="P1534" s="18">
        <f>+VLOOKUP(A1534,[1]Datos!A$2:H$2884,7,FALSE)</f>
        <v>1</v>
      </c>
      <c r="Q1534" s="19">
        <f>+VLOOKUP(A1534,[1]Datos!A$2:H$2884,8,FALSE)</f>
        <v>0</v>
      </c>
    </row>
    <row r="1535" spans="1:19" ht="60" x14ac:dyDescent="0.25">
      <c r="A1535" s="1" t="str">
        <f t="shared" si="71"/>
        <v>2021003050058Información, educación y comunica(PIC)</v>
      </c>
      <c r="B1535" s="5" t="s">
        <v>1913</v>
      </c>
      <c r="C1535" s="21" t="s">
        <v>1914</v>
      </c>
      <c r="D1535" s="20">
        <v>2021003050058</v>
      </c>
      <c r="E1535" s="5" t="s">
        <v>2220</v>
      </c>
      <c r="F1535" s="5" t="s">
        <v>2221</v>
      </c>
      <c r="G1535" s="5" t="s">
        <v>2225</v>
      </c>
      <c r="H1535" s="1">
        <v>1</v>
      </c>
      <c r="I1535" s="15">
        <f t="shared" si="74"/>
        <v>1</v>
      </c>
      <c r="J1535" s="21" t="s">
        <v>27</v>
      </c>
      <c r="K1535" s="21">
        <v>12</v>
      </c>
      <c r="L1535" s="21" t="s">
        <v>28</v>
      </c>
      <c r="M1535" s="16">
        <v>0</v>
      </c>
      <c r="N1535" s="17" t="str">
        <f>+VLOOKUP(A1535,[1]Datos!A$2:H$2884,5,FALSE)</f>
        <v>01.01.2023</v>
      </c>
      <c r="O1535" s="17" t="str">
        <f>+VLOOKUP(A1535,[1]Datos!A$2:H$2884,6,FALSE)</f>
        <v>30.09.2023</v>
      </c>
      <c r="P1535" s="18">
        <f>+VLOOKUP(A1535,[1]Datos!A$2:H$2884,7,FALSE)</f>
        <v>1</v>
      </c>
      <c r="Q1535" s="19">
        <f>+VLOOKUP(A1535,[1]Datos!A$2:H$2884,8,FALSE)</f>
        <v>0</v>
      </c>
    </row>
    <row r="1536" spans="1:19" ht="60" x14ac:dyDescent="0.25">
      <c r="A1536" s="1" t="str">
        <f t="shared" si="71"/>
        <v>2021003050080Gestion del proyecto</v>
      </c>
      <c r="B1536" s="5" t="s">
        <v>1913</v>
      </c>
      <c r="C1536" s="21" t="s">
        <v>2061</v>
      </c>
      <c r="D1536" s="20">
        <v>2021003050080</v>
      </c>
      <c r="E1536" s="5" t="s">
        <v>2226</v>
      </c>
      <c r="F1536" s="5" t="s">
        <v>2227</v>
      </c>
      <c r="G1536" s="5" t="s">
        <v>2228</v>
      </c>
      <c r="H1536" s="1">
        <v>1</v>
      </c>
      <c r="I1536" s="15">
        <f t="shared" si="74"/>
        <v>3</v>
      </c>
      <c r="J1536" s="21" t="s">
        <v>27</v>
      </c>
      <c r="K1536" s="21">
        <v>12</v>
      </c>
      <c r="L1536" s="21" t="s">
        <v>28</v>
      </c>
      <c r="M1536" s="16">
        <v>2</v>
      </c>
      <c r="N1536" s="17" t="str">
        <f>+VLOOKUP(A1536,[1]Datos!A$2:H$2884,5,FALSE)</f>
        <v>01.01.2023</v>
      </c>
      <c r="O1536" s="17" t="str">
        <f>+VLOOKUP(A1536,[1]Datos!A$2:H$2884,6,FALSE)</f>
        <v>30.09.2023</v>
      </c>
      <c r="P1536" s="18">
        <f>+VLOOKUP(A1536,[1]Datos!A$2:H$2884,7,FALSE)</f>
        <v>3</v>
      </c>
      <c r="Q1536" s="19">
        <f>+VLOOKUP(A1536,[1]Datos!A$2:H$2884,8,FALSE)</f>
        <v>0</v>
      </c>
      <c r="R1536" s="36">
        <v>12350327615</v>
      </c>
      <c r="S1536" s="36">
        <v>6747864778</v>
      </c>
    </row>
    <row r="1537" spans="1:19" ht="60" x14ac:dyDescent="0.25">
      <c r="A1537" s="1" t="str">
        <f t="shared" si="71"/>
        <v>2021003050080Vigilancia Tribunal Etica Medica</v>
      </c>
      <c r="B1537" s="5" t="s">
        <v>1913</v>
      </c>
      <c r="C1537" s="21" t="s">
        <v>2061</v>
      </c>
      <c r="D1537" s="20">
        <v>2021003050080</v>
      </c>
      <c r="E1537" s="5" t="s">
        <v>2226</v>
      </c>
      <c r="F1537" s="5" t="s">
        <v>2227</v>
      </c>
      <c r="G1537" s="5" t="s">
        <v>2229</v>
      </c>
      <c r="H1537" s="1">
        <v>4</v>
      </c>
      <c r="I1537" s="15">
        <f t="shared" si="74"/>
        <v>0.75</v>
      </c>
      <c r="J1537" s="21" t="s">
        <v>27</v>
      </c>
      <c r="K1537" s="21">
        <v>12</v>
      </c>
      <c r="L1537" s="21" t="s">
        <v>28</v>
      </c>
      <c r="M1537" s="16">
        <v>2</v>
      </c>
      <c r="N1537" s="17" t="str">
        <f>+VLOOKUP(A1537,[1]Datos!A$2:H$2884,5,FALSE)</f>
        <v>01.01.2023</v>
      </c>
      <c r="O1537" s="17" t="str">
        <f>+VLOOKUP(A1537,[1]Datos!A$2:H$2884,6,FALSE)</f>
        <v>30.09.2023</v>
      </c>
      <c r="P1537" s="18">
        <f>+VLOOKUP(A1537,[1]Datos!A$2:H$2884,7,FALSE)</f>
        <v>3</v>
      </c>
      <c r="Q1537" s="19">
        <f>+VLOOKUP(A1537,[1]Datos!A$2:H$2884,8,FALSE)</f>
        <v>0</v>
      </c>
    </row>
    <row r="1538" spans="1:19" ht="60" x14ac:dyDescent="0.25">
      <c r="A1538" s="1" t="str">
        <f t="shared" si="71"/>
        <v>2021003050080Vigilancia Tribunal Etica Odontologica</v>
      </c>
      <c r="B1538" s="5" t="s">
        <v>1913</v>
      </c>
      <c r="C1538" s="21" t="s">
        <v>2061</v>
      </c>
      <c r="D1538" s="20">
        <v>2021003050080</v>
      </c>
      <c r="E1538" s="5" t="s">
        <v>2226</v>
      </c>
      <c r="F1538" s="5" t="s">
        <v>2227</v>
      </c>
      <c r="G1538" s="5" t="s">
        <v>2230</v>
      </c>
      <c r="H1538" s="1">
        <v>4</v>
      </c>
      <c r="I1538" s="15">
        <f t="shared" si="74"/>
        <v>0.75</v>
      </c>
      <c r="J1538" s="21" t="s">
        <v>27</v>
      </c>
      <c r="K1538" s="21">
        <v>12</v>
      </c>
      <c r="L1538" s="21" t="s">
        <v>28</v>
      </c>
      <c r="M1538" s="16">
        <v>2</v>
      </c>
      <c r="N1538" s="17" t="str">
        <f>+VLOOKUP(A1538,[1]Datos!A$2:H$2884,5,FALSE)</f>
        <v>01.01.2023</v>
      </c>
      <c r="O1538" s="17" t="str">
        <f>+VLOOKUP(A1538,[1]Datos!A$2:H$2884,6,FALSE)</f>
        <v>30.09.2023</v>
      </c>
      <c r="P1538" s="18">
        <f>+VLOOKUP(A1538,[1]Datos!A$2:H$2884,7,FALSE)</f>
        <v>3</v>
      </c>
      <c r="Q1538" s="19">
        <f>+VLOOKUP(A1538,[1]Datos!A$2:H$2884,8,FALSE)</f>
        <v>0</v>
      </c>
    </row>
    <row r="1539" spans="1:19" ht="60" x14ac:dyDescent="0.25">
      <c r="A1539" s="1" t="str">
        <f t="shared" si="71"/>
        <v>2021003050080Vigilancia Tribunal Etica Enfermeria</v>
      </c>
      <c r="B1539" s="5" t="s">
        <v>1913</v>
      </c>
      <c r="C1539" s="21" t="s">
        <v>2061</v>
      </c>
      <c r="D1539" s="20">
        <v>2021003050080</v>
      </c>
      <c r="E1539" s="5" t="s">
        <v>2226</v>
      </c>
      <c r="F1539" s="5" t="s">
        <v>2227</v>
      </c>
      <c r="G1539" s="5" t="s">
        <v>2231</v>
      </c>
      <c r="H1539" s="1">
        <v>4</v>
      </c>
      <c r="I1539" s="15">
        <f t="shared" si="74"/>
        <v>0.75</v>
      </c>
      <c r="J1539" s="21" t="s">
        <v>27</v>
      </c>
      <c r="K1539" s="21">
        <v>12</v>
      </c>
      <c r="L1539" s="21" t="s">
        <v>28</v>
      </c>
      <c r="M1539" s="16">
        <v>2</v>
      </c>
      <c r="N1539" s="17" t="str">
        <f>+VLOOKUP(A1539,[1]Datos!A$2:H$2884,5,FALSE)</f>
        <v>01.01.2023</v>
      </c>
      <c r="O1539" s="17" t="str">
        <f>+VLOOKUP(A1539,[1]Datos!A$2:H$2884,6,FALSE)</f>
        <v>30.09.2023</v>
      </c>
      <c r="P1539" s="18">
        <f>+VLOOKUP(A1539,[1]Datos!A$2:H$2884,7,FALSE)</f>
        <v>3</v>
      </c>
      <c r="Q1539" s="19">
        <f>+VLOOKUP(A1539,[1]Datos!A$2:H$2884,8,FALSE)</f>
        <v>0</v>
      </c>
    </row>
    <row r="1540" spans="1:19" ht="60" x14ac:dyDescent="0.25">
      <c r="A1540" s="1" t="str">
        <f t="shared" si="71"/>
        <v>2021003050080Visitas IVC verificacion a PSS</v>
      </c>
      <c r="B1540" s="5" t="s">
        <v>1913</v>
      </c>
      <c r="C1540" s="21" t="s">
        <v>2061</v>
      </c>
      <c r="D1540" s="20">
        <v>2021003050080</v>
      </c>
      <c r="E1540" s="5" t="s">
        <v>2226</v>
      </c>
      <c r="F1540" s="5" t="s">
        <v>2227</v>
      </c>
      <c r="G1540" s="5" t="s">
        <v>2232</v>
      </c>
      <c r="H1540" s="1">
        <v>250</v>
      </c>
      <c r="I1540" s="15">
        <f t="shared" si="74"/>
        <v>0.92400000000000004</v>
      </c>
      <c r="J1540" s="21" t="s">
        <v>27</v>
      </c>
      <c r="K1540" s="21">
        <v>12</v>
      </c>
      <c r="L1540" s="21" t="s">
        <v>28</v>
      </c>
      <c r="M1540" s="16">
        <v>178</v>
      </c>
      <c r="N1540" s="17" t="str">
        <f>+VLOOKUP(A1540,[1]Datos!A$2:H$2884,5,FALSE)</f>
        <v>01.01.2023</v>
      </c>
      <c r="O1540" s="17" t="str">
        <f>+VLOOKUP(A1540,[1]Datos!A$2:H$2884,6,FALSE)</f>
        <v>30.09.2023</v>
      </c>
      <c r="P1540" s="18">
        <f>+VLOOKUP(A1540,[1]Datos!A$2:H$2884,7,FALSE)</f>
        <v>231</v>
      </c>
      <c r="Q1540" s="19">
        <f>+VLOOKUP(A1540,[1]Datos!A$2:H$2884,8,FALSE)</f>
        <v>0</v>
      </c>
    </row>
    <row r="1541" spans="1:19" ht="60" x14ac:dyDescent="0.25">
      <c r="A1541" s="1" t="str">
        <f t="shared" si="71"/>
        <v>2021003050080Soporte en act competencia ley</v>
      </c>
      <c r="B1541" s="5" t="s">
        <v>1913</v>
      </c>
      <c r="C1541" s="21" t="s">
        <v>2061</v>
      </c>
      <c r="D1541" s="20">
        <v>2021003050080</v>
      </c>
      <c r="E1541" s="5" t="s">
        <v>2226</v>
      </c>
      <c r="F1541" s="5" t="s">
        <v>2227</v>
      </c>
      <c r="G1541" s="5" t="s">
        <v>2233</v>
      </c>
      <c r="H1541" s="1">
        <v>1</v>
      </c>
      <c r="I1541" s="15">
        <f t="shared" si="74"/>
        <v>3</v>
      </c>
      <c r="J1541" s="21" t="s">
        <v>27</v>
      </c>
      <c r="K1541" s="21">
        <v>12</v>
      </c>
      <c r="L1541" s="21" t="s">
        <v>28</v>
      </c>
      <c r="M1541" s="16">
        <v>2</v>
      </c>
      <c r="N1541" s="17" t="str">
        <f>+VLOOKUP(A1541,[1]Datos!A$2:H$2884,5,FALSE)</f>
        <v>01.01.2023</v>
      </c>
      <c r="O1541" s="17" t="str">
        <f>+VLOOKUP(A1541,[1]Datos!A$2:H$2884,6,FALSE)</f>
        <v>30.09.2023</v>
      </c>
      <c r="P1541" s="18">
        <f>+VLOOKUP(A1541,[1]Datos!A$2:H$2884,7,FALSE)</f>
        <v>3</v>
      </c>
      <c r="Q1541" s="19">
        <f>+VLOOKUP(A1541,[1]Datos!A$2:H$2884,8,FALSE)</f>
        <v>0</v>
      </c>
    </row>
    <row r="1542" spans="1:19" ht="45" x14ac:dyDescent="0.25">
      <c r="A1542" s="1" t="str">
        <f t="shared" si="71"/>
        <v>2021003050084Actividades IEC en salud</v>
      </c>
      <c r="B1542" s="5" t="s">
        <v>1913</v>
      </c>
      <c r="C1542" s="21" t="s">
        <v>2234</v>
      </c>
      <c r="D1542" s="20">
        <v>2021003050084</v>
      </c>
      <c r="E1542" s="21" t="s">
        <v>2235</v>
      </c>
      <c r="F1542" s="21" t="s">
        <v>2236</v>
      </c>
      <c r="G1542" s="21" t="s">
        <v>2237</v>
      </c>
      <c r="H1542" s="1">
        <v>1</v>
      </c>
      <c r="I1542" s="15">
        <f t="shared" si="74"/>
        <v>0</v>
      </c>
      <c r="J1542" s="21" t="s">
        <v>27</v>
      </c>
      <c r="K1542" s="21">
        <v>12</v>
      </c>
      <c r="L1542" s="21" t="s">
        <v>28</v>
      </c>
      <c r="M1542" s="16">
        <v>0</v>
      </c>
      <c r="N1542" s="17" t="str">
        <f>+VLOOKUP(A1542,[1]Datos!A$2:H$2884,5,FALSE)</f>
        <v>01.01.2023</v>
      </c>
      <c r="O1542" s="17" t="str">
        <f>+VLOOKUP(A1542,[1]Datos!A$2:H$2884,6,FALSE)</f>
        <v>30.09.2023</v>
      </c>
      <c r="P1542" s="18">
        <f>+VLOOKUP(A1542,[1]Datos!A$2:H$2884,7,FALSE)</f>
        <v>0</v>
      </c>
      <c r="Q1542" s="19">
        <f>+VLOOKUP(A1542,[1]Datos!A$2:H$2884,8,FALSE)</f>
        <v>0</v>
      </c>
      <c r="R1542" s="36">
        <v>264418720</v>
      </c>
      <c r="S1542" s="36">
        <v>24999999</v>
      </c>
    </row>
    <row r="1543" spans="1:19" ht="45" x14ac:dyDescent="0.25">
      <c r="A1543" s="1" t="str">
        <f t="shared" ref="A1543:A1558" si="75">+CONCATENATE(D1543,G1543)</f>
        <v>2021003050084Apoyo a la gestión</v>
      </c>
      <c r="B1543" s="5" t="s">
        <v>1913</v>
      </c>
      <c r="C1543" s="21" t="s">
        <v>2234</v>
      </c>
      <c r="D1543" s="20">
        <v>2021003050084</v>
      </c>
      <c r="E1543" s="21" t="s">
        <v>2235</v>
      </c>
      <c r="F1543" s="21" t="s">
        <v>2236</v>
      </c>
      <c r="G1543" s="21" t="s">
        <v>2199</v>
      </c>
      <c r="H1543" s="1">
        <v>1</v>
      </c>
      <c r="I1543" s="15">
        <f t="shared" si="74"/>
        <v>3</v>
      </c>
      <c r="J1543" s="21" t="s">
        <v>27</v>
      </c>
      <c r="K1543" s="21">
        <v>12</v>
      </c>
      <c r="L1543" s="21" t="s">
        <v>28</v>
      </c>
      <c r="M1543" s="16">
        <v>2</v>
      </c>
      <c r="N1543" s="17" t="str">
        <f>+VLOOKUP(A1543,[1]Datos!A$2:H$2884,5,FALSE)</f>
        <v>01.01.2023</v>
      </c>
      <c r="O1543" s="17" t="str">
        <f>+VLOOKUP(A1543,[1]Datos!A$2:H$2884,6,FALSE)</f>
        <v>30.09.2023</v>
      </c>
      <c r="P1543" s="18">
        <f>+VLOOKUP(A1543,[1]Datos!A$2:H$2884,7,FALSE)</f>
        <v>3</v>
      </c>
      <c r="Q1543" s="19">
        <f>+VLOOKUP(A1543,[1]Datos!A$2:H$2884,8,FALSE)</f>
        <v>0</v>
      </c>
    </row>
    <row r="1544" spans="1:19" ht="45" x14ac:dyDescent="0.25">
      <c r="A1544" s="1" t="str">
        <f t="shared" si="75"/>
        <v>2021003050084Actividades de apoyo logístico</v>
      </c>
      <c r="B1544" s="5" t="s">
        <v>1913</v>
      </c>
      <c r="C1544" s="21" t="s">
        <v>2234</v>
      </c>
      <c r="D1544" s="20">
        <v>2021003050084</v>
      </c>
      <c r="E1544" s="21" t="s">
        <v>2235</v>
      </c>
      <c r="F1544" s="21" t="s">
        <v>2236</v>
      </c>
      <c r="G1544" s="21" t="s">
        <v>2238</v>
      </c>
      <c r="H1544" s="1">
        <v>1</v>
      </c>
      <c r="I1544" s="15">
        <f t="shared" si="74"/>
        <v>2</v>
      </c>
      <c r="J1544" s="21" t="s">
        <v>27</v>
      </c>
      <c r="K1544" s="21">
        <v>12</v>
      </c>
      <c r="L1544" s="21" t="s">
        <v>28</v>
      </c>
      <c r="M1544" s="16">
        <v>1</v>
      </c>
      <c r="N1544" s="17" t="str">
        <f>+VLOOKUP(A1544,[1]Datos!A$2:H$2884,5,FALSE)</f>
        <v>01.01.2023</v>
      </c>
      <c r="O1544" s="17" t="str">
        <f>+VLOOKUP(A1544,[1]Datos!A$2:H$2884,6,FALSE)</f>
        <v>30.09.2023</v>
      </c>
      <c r="P1544" s="18">
        <f>+VLOOKUP(A1544,[1]Datos!A$2:H$2884,7,FALSE)</f>
        <v>2</v>
      </c>
      <c r="Q1544" s="19">
        <f>+VLOOKUP(A1544,[1]Datos!A$2:H$2884,8,FALSE)</f>
        <v>0</v>
      </c>
    </row>
    <row r="1545" spans="1:19" ht="90" x14ac:dyDescent="0.25">
      <c r="A1545" s="1" t="str">
        <f t="shared" si="75"/>
        <v>2021003050087IVC CPS Adulto Mayor Centro Día/Vida</v>
      </c>
      <c r="B1545" s="5" t="s">
        <v>1913</v>
      </c>
      <c r="C1545" s="21" t="s">
        <v>2239</v>
      </c>
      <c r="D1545" s="20">
        <v>2021003050087</v>
      </c>
      <c r="E1545" s="5" t="s">
        <v>2240</v>
      </c>
      <c r="F1545" s="5" t="s">
        <v>2241</v>
      </c>
      <c r="G1545" s="5" t="s">
        <v>2242</v>
      </c>
      <c r="H1545" s="1">
        <v>75</v>
      </c>
      <c r="I1545" s="15">
        <f t="shared" si="74"/>
        <v>0.89333333333333331</v>
      </c>
      <c r="J1545" s="21" t="s">
        <v>27</v>
      </c>
      <c r="K1545" s="21">
        <v>12</v>
      </c>
      <c r="L1545" s="21" t="s">
        <v>28</v>
      </c>
      <c r="M1545" s="16">
        <v>46</v>
      </c>
      <c r="N1545" s="17" t="str">
        <f>+VLOOKUP(A1545,[1]Datos!A$2:H$2884,5,FALSE)</f>
        <v>01.01.2023</v>
      </c>
      <c r="O1545" s="17" t="str">
        <f>+VLOOKUP(A1545,[1]Datos!A$2:H$2884,6,FALSE)</f>
        <v>30.09.2023</v>
      </c>
      <c r="P1545" s="18">
        <f>+VLOOKUP(A1545,[1]Datos!A$2:H$2884,7,FALSE)</f>
        <v>67</v>
      </c>
      <c r="Q1545" s="19">
        <f>+VLOOKUP(A1545,[1]Datos!A$2:H$2884,8,FALSE)</f>
        <v>0</v>
      </c>
      <c r="R1545" s="36">
        <v>699758654</v>
      </c>
      <c r="S1545" s="36">
        <v>261896529</v>
      </c>
    </row>
    <row r="1546" spans="1:19" ht="45" x14ac:dyDescent="0.25">
      <c r="A1546" s="1" t="str">
        <f t="shared" si="75"/>
        <v>2021003050087Vigencias anteriores</v>
      </c>
      <c r="B1546" s="5" t="s">
        <v>1913</v>
      </c>
      <c r="C1546" s="21" t="s">
        <v>2243</v>
      </c>
      <c r="D1546" s="20">
        <v>2021003050087</v>
      </c>
      <c r="E1546" s="1" t="s">
        <v>2240</v>
      </c>
      <c r="F1546" s="1" t="s">
        <v>2241</v>
      </c>
      <c r="G1546" s="1" t="s">
        <v>2244</v>
      </c>
      <c r="H1546" s="1">
        <v>1</v>
      </c>
      <c r="I1546" s="15">
        <f t="shared" si="74"/>
        <v>0</v>
      </c>
      <c r="J1546" s="1" t="s">
        <v>27</v>
      </c>
      <c r="K1546" s="1">
        <v>12</v>
      </c>
      <c r="L1546" s="1" t="s">
        <v>28</v>
      </c>
      <c r="N1546" s="17" t="str">
        <f>+VLOOKUP(A1546,[1]Datos!A$2:H$2884,5,FALSE)</f>
        <v>01.01.2023</v>
      </c>
      <c r="O1546" s="17" t="str">
        <f>+VLOOKUP(A1546,[1]Datos!A$2:H$2884,6,FALSE)</f>
        <v>30.09.2023</v>
      </c>
      <c r="P1546" s="18">
        <f>+VLOOKUP(A1546,[1]Datos!A$2:H$2884,7,FALSE)</f>
        <v>0</v>
      </c>
      <c r="Q1546" s="19">
        <f>+VLOOKUP(A1546,[1]Datos!A$2:H$2884,8,FALSE)</f>
        <v>0</v>
      </c>
    </row>
    <row r="1547" spans="1:19" ht="45" x14ac:dyDescent="0.25">
      <c r="A1547" s="1" t="str">
        <f t="shared" si="75"/>
        <v>2021003050087Gestion del Proyecto-IVC</v>
      </c>
      <c r="B1547" s="5" t="s">
        <v>1913</v>
      </c>
      <c r="C1547" s="21" t="s">
        <v>2243</v>
      </c>
      <c r="D1547" s="20">
        <v>2021003050087</v>
      </c>
      <c r="E1547" s="1" t="s">
        <v>2240</v>
      </c>
      <c r="F1547" s="1" t="s">
        <v>2241</v>
      </c>
      <c r="G1547" s="1" t="s">
        <v>2245</v>
      </c>
      <c r="H1547" s="1">
        <v>1</v>
      </c>
      <c r="I1547" s="15">
        <f t="shared" si="74"/>
        <v>0</v>
      </c>
      <c r="J1547" s="1" t="s">
        <v>27</v>
      </c>
      <c r="K1547" s="1">
        <v>12</v>
      </c>
      <c r="L1547" s="1" t="s">
        <v>28</v>
      </c>
      <c r="N1547" s="17" t="str">
        <f>+VLOOKUP(A1547,[1]Datos!A$2:H$2884,5,FALSE)</f>
        <v>01.01.2023</v>
      </c>
      <c r="O1547" s="17" t="str">
        <f>+VLOOKUP(A1547,[1]Datos!A$2:H$2884,6,FALSE)</f>
        <v>30.09.2023</v>
      </c>
      <c r="P1547" s="18">
        <f>+VLOOKUP(A1547,[1]Datos!A$2:H$2884,7,FALSE)</f>
        <v>0</v>
      </c>
      <c r="Q1547" s="19">
        <f>+VLOOKUP(A1547,[1]Datos!A$2:H$2884,8,FALSE)</f>
        <v>0</v>
      </c>
    </row>
    <row r="1548" spans="1:19" ht="45" x14ac:dyDescent="0.25">
      <c r="A1548" s="1" t="str">
        <f t="shared" si="75"/>
        <v>2022003050023Adquirir acciones EPS Savia Salud</v>
      </c>
      <c r="B1548" s="5" t="s">
        <v>1913</v>
      </c>
      <c r="C1548" s="21" t="s">
        <v>2246</v>
      </c>
      <c r="D1548" s="20">
        <v>2022003050023</v>
      </c>
      <c r="E1548" s="5" t="s">
        <v>2247</v>
      </c>
      <c r="F1548" s="5" t="s">
        <v>2248</v>
      </c>
      <c r="G1548" s="5" t="s">
        <v>2249</v>
      </c>
      <c r="H1548" s="1">
        <v>13455</v>
      </c>
      <c r="I1548" s="15">
        <f t="shared" si="74"/>
        <v>0</v>
      </c>
      <c r="J1548" s="21" t="s">
        <v>27</v>
      </c>
      <c r="K1548" s="21">
        <v>3</v>
      </c>
      <c r="L1548" s="21" t="s">
        <v>28</v>
      </c>
      <c r="M1548" s="16">
        <v>0</v>
      </c>
      <c r="N1548" s="17" t="str">
        <f>+VLOOKUP(A1548,[1]Datos!A$2:H$2884,5,FALSE)</f>
        <v>01.01.2023</v>
      </c>
      <c r="O1548" s="17" t="str">
        <f>+VLOOKUP(A1548,[1]Datos!A$2:H$2884,6,FALSE)</f>
        <v>30.09.2023</v>
      </c>
      <c r="P1548" s="18">
        <f>+VLOOKUP(A1548,[1]Datos!A$2:H$2884,7,FALSE)</f>
        <v>0</v>
      </c>
      <c r="Q1548" s="19">
        <f>+VLOOKUP(A1548,[1]Datos!A$2:H$2884,8,FALSE)</f>
        <v>0</v>
      </c>
      <c r="R1548" s="36">
        <v>9999932194</v>
      </c>
      <c r="S1548" s="36">
        <v>0</v>
      </c>
    </row>
    <row r="1549" spans="1:19" ht="75" x14ac:dyDescent="0.25">
      <c r="A1549" s="1" t="str">
        <f t="shared" si="75"/>
        <v>2020003050074ContratacionTemporales</v>
      </c>
      <c r="B1549" s="5" t="s">
        <v>2250</v>
      </c>
      <c r="C1549" s="21" t="s">
        <v>1752</v>
      </c>
      <c r="D1549" s="20">
        <v>2020003050074</v>
      </c>
      <c r="E1549" s="5" t="s">
        <v>2251</v>
      </c>
      <c r="F1549" s="5" t="s">
        <v>2252</v>
      </c>
      <c r="G1549" s="5" t="s">
        <v>2253</v>
      </c>
      <c r="H1549" s="1">
        <v>100</v>
      </c>
      <c r="I1549" s="15">
        <f t="shared" si="74"/>
        <v>7.4999999999999997E-3</v>
      </c>
      <c r="J1549" s="21" t="s">
        <v>105</v>
      </c>
      <c r="K1549" s="21">
        <v>12</v>
      </c>
      <c r="L1549" s="21" t="s">
        <v>28</v>
      </c>
      <c r="M1549" s="16">
        <v>0.5</v>
      </c>
      <c r="N1549" s="25">
        <f>+VLOOKUP(A1549,[1]Datos!A$2:H$2884,5,FALSE)</f>
        <v>44927</v>
      </c>
      <c r="O1549" s="25">
        <f>+VLOOKUP(A1549,[1]Datos!A$2:H$2884,6,FALSE)</f>
        <v>45291</v>
      </c>
      <c r="P1549" s="18">
        <f>+VLOOKUP(A1549,[1]Datos!A$2:H$2884,7,FALSE)</f>
        <v>0.75</v>
      </c>
      <c r="Q1549" s="19">
        <f>+VLOOKUP(A1549,[1]Datos!A$2:H$2884,8,FALSE)</f>
        <v>0</v>
      </c>
      <c r="R1549" s="36">
        <v>10760914987</v>
      </c>
      <c r="S1549" s="36">
        <v>6035360003</v>
      </c>
    </row>
    <row r="1550" spans="1:19" ht="75" x14ac:dyDescent="0.25">
      <c r="A1550" s="1" t="str">
        <f t="shared" si="75"/>
        <v>2020003050074GestionDocumental</v>
      </c>
      <c r="B1550" s="5" t="s">
        <v>2250</v>
      </c>
      <c r="C1550" s="21" t="s">
        <v>1752</v>
      </c>
      <c r="D1550" s="20">
        <v>2020003050074</v>
      </c>
      <c r="E1550" s="5" t="s">
        <v>2251</v>
      </c>
      <c r="F1550" s="5" t="s">
        <v>2252</v>
      </c>
      <c r="G1550" s="5" t="s">
        <v>2254</v>
      </c>
      <c r="H1550" s="1">
        <v>100</v>
      </c>
      <c r="I1550" s="15">
        <f t="shared" si="74"/>
        <v>7.4999999999999997E-3</v>
      </c>
      <c r="J1550" s="21" t="s">
        <v>105</v>
      </c>
      <c r="K1550" s="21">
        <v>12</v>
      </c>
      <c r="L1550" s="21" t="s">
        <v>28</v>
      </c>
      <c r="M1550" s="16">
        <v>0.5</v>
      </c>
      <c r="N1550" s="25">
        <f>+VLOOKUP(A1550,[1]Datos!A$2:H$2884,5,FALSE)</f>
        <v>44927</v>
      </c>
      <c r="O1550" s="25">
        <f>+VLOOKUP(A1550,[1]Datos!A$2:H$2884,6,FALSE)</f>
        <v>45291</v>
      </c>
      <c r="P1550" s="18">
        <f>+VLOOKUP(A1550,[1]Datos!A$2:H$2884,7,FALSE)</f>
        <v>0.75</v>
      </c>
      <c r="Q1550" s="19">
        <f>+VLOOKUP(A1550,[1]Datos!A$2:H$2884,8,FALSE)</f>
        <v>0</v>
      </c>
    </row>
    <row r="1551" spans="1:19" ht="75" x14ac:dyDescent="0.25">
      <c r="A1551" s="1" t="str">
        <f t="shared" si="75"/>
        <v>2020003050074GestiondelCobro</v>
      </c>
      <c r="B1551" s="5" t="s">
        <v>2250</v>
      </c>
      <c r="C1551" s="21" t="s">
        <v>1752</v>
      </c>
      <c r="D1551" s="20">
        <v>2020003050074</v>
      </c>
      <c r="E1551" s="5" t="s">
        <v>2251</v>
      </c>
      <c r="F1551" s="5" t="s">
        <v>2252</v>
      </c>
      <c r="G1551" s="5" t="s">
        <v>2255</v>
      </c>
      <c r="H1551" s="1">
        <v>100</v>
      </c>
      <c r="I1551" s="15">
        <f t="shared" si="74"/>
        <v>7.4999999999999997E-3</v>
      </c>
      <c r="J1551" s="21" t="s">
        <v>105</v>
      </c>
      <c r="K1551" s="21">
        <v>12</v>
      </c>
      <c r="L1551" s="21" t="s">
        <v>28</v>
      </c>
      <c r="M1551" s="16">
        <v>0.5</v>
      </c>
      <c r="N1551" s="25">
        <f>+VLOOKUP(A1551,[1]Datos!A$2:H$2884,5,FALSE)</f>
        <v>44927</v>
      </c>
      <c r="O1551" s="25">
        <f>+VLOOKUP(A1551,[1]Datos!A$2:H$2884,6,FALSE)</f>
        <v>45291</v>
      </c>
      <c r="P1551" s="18">
        <f>+VLOOKUP(A1551,[1]Datos!A$2:H$2884,7,FALSE)</f>
        <v>0.75</v>
      </c>
      <c r="Q1551" s="19">
        <f>+VLOOKUP(A1551,[1]Datos!A$2:H$2884,8,FALSE)</f>
        <v>0</v>
      </c>
    </row>
    <row r="1552" spans="1:19" ht="75" x14ac:dyDescent="0.25">
      <c r="A1552" s="1" t="str">
        <f t="shared" si="75"/>
        <v>2020003050074SensibDivulyPubliciLuchaEvasion</v>
      </c>
      <c r="B1552" s="5" t="s">
        <v>2250</v>
      </c>
      <c r="C1552" s="21" t="s">
        <v>1752</v>
      </c>
      <c r="D1552" s="20">
        <v>2020003050074</v>
      </c>
      <c r="E1552" s="5" t="s">
        <v>2251</v>
      </c>
      <c r="F1552" s="5" t="s">
        <v>2252</v>
      </c>
      <c r="G1552" s="5" t="s">
        <v>2256</v>
      </c>
      <c r="H1552" s="1">
        <v>100</v>
      </c>
      <c r="I1552" s="15">
        <f t="shared" si="74"/>
        <v>7.4999999999999997E-3</v>
      </c>
      <c r="J1552" s="21" t="s">
        <v>105</v>
      </c>
      <c r="K1552" s="21">
        <v>12</v>
      </c>
      <c r="L1552" s="21" t="s">
        <v>28</v>
      </c>
      <c r="M1552" s="16">
        <v>0.5</v>
      </c>
      <c r="N1552" s="25">
        <f>+VLOOKUP(A1552,[1]Datos!A$2:H$2884,5,FALSE)</f>
        <v>44927</v>
      </c>
      <c r="O1552" s="25">
        <f>+VLOOKUP(A1552,[1]Datos!A$2:H$2884,6,FALSE)</f>
        <v>45291</v>
      </c>
      <c r="P1552" s="18">
        <f>+VLOOKUP(A1552,[1]Datos!A$2:H$2884,7,FALSE)</f>
        <v>0.75</v>
      </c>
      <c r="Q1552" s="19">
        <f>+VLOOKUP(A1552,[1]Datos!A$2:H$2884,8,FALSE)</f>
        <v>0</v>
      </c>
    </row>
    <row r="1553" spans="1:19" ht="75" x14ac:dyDescent="0.25">
      <c r="A1553" s="1" t="str">
        <f t="shared" si="75"/>
        <v>2020003050074CapacitacionAutoridadesyComunid</v>
      </c>
      <c r="B1553" s="5" t="s">
        <v>2250</v>
      </c>
      <c r="C1553" s="21" t="s">
        <v>1752</v>
      </c>
      <c r="D1553" s="20">
        <v>2020003050074</v>
      </c>
      <c r="E1553" s="5" t="s">
        <v>2251</v>
      </c>
      <c r="F1553" s="5" t="s">
        <v>2252</v>
      </c>
      <c r="G1553" s="5" t="s">
        <v>2257</v>
      </c>
      <c r="H1553" s="1">
        <v>100</v>
      </c>
      <c r="I1553" s="15">
        <f t="shared" si="74"/>
        <v>7.4999999999999997E-3</v>
      </c>
      <c r="J1553" s="21" t="s">
        <v>105</v>
      </c>
      <c r="K1553" s="21">
        <v>12</v>
      </c>
      <c r="L1553" s="21" t="s">
        <v>28</v>
      </c>
      <c r="M1553" s="16">
        <v>0.5</v>
      </c>
      <c r="N1553" s="25">
        <f>+VLOOKUP(A1553,[1]Datos!A$2:H$2884,5,FALSE)</f>
        <v>44927</v>
      </c>
      <c r="O1553" s="25">
        <f>+VLOOKUP(A1553,[1]Datos!A$2:H$2884,6,FALSE)</f>
        <v>45291</v>
      </c>
      <c r="P1553" s="18">
        <f>+VLOOKUP(A1553,[1]Datos!A$2:H$2884,7,FALSE)</f>
        <v>0.75</v>
      </c>
      <c r="Q1553" s="19">
        <f>+VLOOKUP(A1553,[1]Datos!A$2:H$2884,8,FALSE)</f>
        <v>0</v>
      </c>
    </row>
    <row r="1554" spans="1:19" ht="75" x14ac:dyDescent="0.25">
      <c r="A1554" s="1" t="str">
        <f t="shared" si="75"/>
        <v>2020003050074GestionProcesosSancionatorios</v>
      </c>
      <c r="B1554" s="5" t="s">
        <v>2250</v>
      </c>
      <c r="C1554" s="21" t="s">
        <v>1752</v>
      </c>
      <c r="D1554" s="20">
        <v>2020003050074</v>
      </c>
      <c r="E1554" s="5" t="s">
        <v>2251</v>
      </c>
      <c r="F1554" s="5" t="s">
        <v>2252</v>
      </c>
      <c r="G1554" s="5" t="s">
        <v>2258</v>
      </c>
      <c r="H1554" s="1">
        <v>100</v>
      </c>
      <c r="I1554" s="15">
        <f t="shared" si="74"/>
        <v>7.4999999999999997E-3</v>
      </c>
      <c r="J1554" s="21" t="s">
        <v>105</v>
      </c>
      <c r="K1554" s="21">
        <v>12</v>
      </c>
      <c r="L1554" s="21" t="s">
        <v>28</v>
      </c>
      <c r="M1554" s="16">
        <v>0.5</v>
      </c>
      <c r="N1554" s="25">
        <f>+VLOOKUP(A1554,[1]Datos!A$2:H$2884,5,FALSE)</f>
        <v>44927</v>
      </c>
      <c r="O1554" s="25">
        <f>+VLOOKUP(A1554,[1]Datos!A$2:H$2884,6,FALSE)</f>
        <v>45291</v>
      </c>
      <c r="P1554" s="18">
        <f>+VLOOKUP(A1554,[1]Datos!A$2:H$2884,7,FALSE)</f>
        <v>0.75</v>
      </c>
      <c r="Q1554" s="19">
        <f>+VLOOKUP(A1554,[1]Datos!A$2:H$2884,8,FALSE)</f>
        <v>0</v>
      </c>
    </row>
    <row r="1555" spans="1:19" ht="75" x14ac:dyDescent="0.25">
      <c r="A1555" s="1" t="str">
        <f t="shared" si="75"/>
        <v>2020003050074RealizarOperativInspecVigiyCont</v>
      </c>
      <c r="B1555" s="5" t="s">
        <v>2250</v>
      </c>
      <c r="C1555" s="21" t="s">
        <v>1752</v>
      </c>
      <c r="D1555" s="20">
        <v>2020003050074</v>
      </c>
      <c r="E1555" s="5" t="s">
        <v>2251</v>
      </c>
      <c r="F1555" s="5" t="s">
        <v>2252</v>
      </c>
      <c r="G1555" s="5" t="s">
        <v>2259</v>
      </c>
      <c r="H1555" s="1">
        <v>100</v>
      </c>
      <c r="I1555" s="15">
        <f t="shared" si="74"/>
        <v>7.4999999999999997E-3</v>
      </c>
      <c r="J1555" s="21" t="s">
        <v>105</v>
      </c>
      <c r="K1555" s="21">
        <v>12</v>
      </c>
      <c r="L1555" s="21" t="s">
        <v>28</v>
      </c>
      <c r="M1555" s="16">
        <v>0.5</v>
      </c>
      <c r="N1555" s="25">
        <f>+VLOOKUP(A1555,[1]Datos!A$2:H$2884,5,FALSE)</f>
        <v>44927</v>
      </c>
      <c r="O1555" s="25">
        <f>+VLOOKUP(A1555,[1]Datos!A$2:H$2884,6,FALSE)</f>
        <v>45291</v>
      </c>
      <c r="P1555" s="18">
        <f>+VLOOKUP(A1555,[1]Datos!A$2:H$2884,7,FALSE)</f>
        <v>0.75</v>
      </c>
      <c r="Q1555" s="19">
        <f>+VLOOKUP(A1555,[1]Datos!A$2:H$2884,8,FALSE)</f>
        <v>0</v>
      </c>
    </row>
    <row r="1556" spans="1:19" ht="75" x14ac:dyDescent="0.25">
      <c r="A1556" s="1" t="str">
        <f t="shared" si="75"/>
        <v>2020003050074RealizarInspeccTributaryDetermi</v>
      </c>
      <c r="B1556" s="5" t="s">
        <v>2250</v>
      </c>
      <c r="C1556" s="21" t="s">
        <v>1752</v>
      </c>
      <c r="D1556" s="20">
        <v>2020003050074</v>
      </c>
      <c r="E1556" s="5" t="s">
        <v>2251</v>
      </c>
      <c r="F1556" s="5" t="s">
        <v>2252</v>
      </c>
      <c r="G1556" s="5" t="s">
        <v>2260</v>
      </c>
      <c r="H1556" s="1">
        <v>100</v>
      </c>
      <c r="I1556" s="15">
        <f t="shared" si="74"/>
        <v>7.4999999999999997E-3</v>
      </c>
      <c r="J1556" s="21" t="s">
        <v>105</v>
      </c>
      <c r="K1556" s="21">
        <v>12</v>
      </c>
      <c r="L1556" s="21" t="s">
        <v>28</v>
      </c>
      <c r="M1556" s="16">
        <v>0.5</v>
      </c>
      <c r="N1556" s="25">
        <f>+VLOOKUP(A1556,[1]Datos!A$2:H$2884,5,FALSE)</f>
        <v>44927</v>
      </c>
      <c r="O1556" s="25">
        <f>+VLOOKUP(A1556,[1]Datos!A$2:H$2884,6,FALSE)</f>
        <v>45291</v>
      </c>
      <c r="P1556" s="18">
        <f>+VLOOKUP(A1556,[1]Datos!A$2:H$2884,7,FALSE)</f>
        <v>0.75</v>
      </c>
      <c r="Q1556" s="19">
        <f>+VLOOKUP(A1556,[1]Datos!A$2:H$2884,8,FALSE)</f>
        <v>0</v>
      </c>
    </row>
    <row r="1557" spans="1:19" ht="30" x14ac:dyDescent="0.25">
      <c r="A1557" s="1" t="str">
        <f t="shared" si="75"/>
        <v>2020003050259PagoDeudaMetroMed</v>
      </c>
      <c r="B1557" s="5" t="s">
        <v>2250</v>
      </c>
      <c r="C1557" s="21" t="s">
        <v>1752</v>
      </c>
      <c r="D1557" s="20">
        <v>2020003050259</v>
      </c>
      <c r="E1557" s="5" t="s">
        <v>2261</v>
      </c>
      <c r="F1557" s="5" t="s">
        <v>2262</v>
      </c>
      <c r="G1557" s="5" t="s">
        <v>2263</v>
      </c>
      <c r="H1557" s="1">
        <v>100</v>
      </c>
      <c r="I1557" s="15">
        <f t="shared" si="74"/>
        <v>0.01</v>
      </c>
      <c r="J1557" s="21" t="s">
        <v>105</v>
      </c>
      <c r="K1557" s="21">
        <v>12</v>
      </c>
      <c r="L1557" s="21" t="s">
        <v>28</v>
      </c>
      <c r="M1557" s="16">
        <v>0.5</v>
      </c>
      <c r="N1557" s="17">
        <f>+VLOOKUP(A1557,[1]Datos!A$2:H$2884,5,FALSE)</f>
        <v>44927</v>
      </c>
      <c r="O1557" s="17">
        <f>+VLOOKUP(A1557,[1]Datos!A$2:H$2884,6,FALSE)</f>
        <v>45291</v>
      </c>
      <c r="P1557" s="18">
        <f>+VLOOKUP(A1557,[1]Datos!A$2:H$2884,7,FALSE)</f>
        <v>1</v>
      </c>
      <c r="Q1557" s="19">
        <f>+VLOOKUP(A1557,[1]Datos!A$2:H$2884,8,FALSE)</f>
        <v>0</v>
      </c>
      <c r="R1557" s="36">
        <v>50578699361</v>
      </c>
      <c r="S1557" s="36">
        <v>31349619656</v>
      </c>
    </row>
    <row r="1558" spans="1:19" ht="90" x14ac:dyDescent="0.25">
      <c r="A1558" s="1" t="str">
        <f t="shared" si="75"/>
        <v>2020003050103Profesores vinculados y ocasionales.</v>
      </c>
      <c r="B1558" s="5" t="s">
        <v>2264</v>
      </c>
      <c r="C1558" s="21" t="s">
        <v>2265</v>
      </c>
      <c r="D1558" s="20">
        <v>2020003050103</v>
      </c>
      <c r="E1558" s="5" t="s">
        <v>2266</v>
      </c>
      <c r="F1558" s="5" t="s">
        <v>2267</v>
      </c>
      <c r="G1558" s="5" t="s">
        <v>2268</v>
      </c>
      <c r="H1558" s="1">
        <v>1</v>
      </c>
      <c r="I1558" s="15">
        <f t="shared" si="74"/>
        <v>0.75</v>
      </c>
      <c r="J1558" s="21" t="s">
        <v>27</v>
      </c>
      <c r="K1558" s="21">
        <v>12</v>
      </c>
      <c r="L1558" s="21" t="s">
        <v>28</v>
      </c>
      <c r="M1558" s="16">
        <v>0.5</v>
      </c>
      <c r="N1558" s="17" t="str">
        <f>+VLOOKUP(A1558,[1]Datos!A$2:H$2884,5,FALSE)</f>
        <v>01.01.2023</v>
      </c>
      <c r="O1558" s="17" t="str">
        <f>+VLOOKUP(A1558,[1]Datos!A$2:H$2884,6,FALSE)</f>
        <v>31.12.2023</v>
      </c>
      <c r="P1558" s="18">
        <f>+VLOOKUP(A1558,[1]Datos!A$2:H$2884,7,FALSE)</f>
        <v>0.75</v>
      </c>
      <c r="Q1558" s="19">
        <f>+VLOOKUP(A1558,[1]Datos!A$2:H$2884,8,FALSE)</f>
        <v>0</v>
      </c>
      <c r="R1558" s="36">
        <v>49834743035</v>
      </c>
      <c r="S1558" s="36">
        <v>30576575061</v>
      </c>
    </row>
  </sheetData>
  <sheetProtection insertRows="0" autoFilter="0" pivotTables="0"/>
  <autoFilter ref="A6:S1558"/>
  <mergeCells count="2">
    <mergeCell ref="B2:Q2"/>
    <mergeCell ref="B3:Q3"/>
  </mergeCells>
  <pageMargins left="0.7" right="0.7" top="0.75" bottom="0.75" header="0.3" footer="0.3"/>
  <pageSetup orientation="portrait" horizontalDpi="4294967295" verticalDpi="4294967295"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CARLOS JARAMILLO OBREGON</dc:creator>
  <cp:lastModifiedBy>JUAN CARLOS JARAMILLO OBREGON</cp:lastModifiedBy>
  <dcterms:created xsi:type="dcterms:W3CDTF">2023-12-21T16:10:05Z</dcterms:created>
  <dcterms:modified xsi:type="dcterms:W3CDTF">2023-12-26T14:19:22Z</dcterms:modified>
</cp:coreProperties>
</file>