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GGARRIDOH\Desktop\2022 CGR Planes Mejrmtos\Consolidado a presentar 05072022\Informe SIRECI A 30062022\"/>
    </mc:Choice>
  </mc:AlternateContent>
  <bookViews>
    <workbookView xWindow="0" yWindow="0" windowWidth="20490" windowHeight="7455"/>
  </bookViews>
  <sheets>
    <sheet name="Seguimiento 2022Jun" sheetId="1" r:id="rId1"/>
  </sheets>
  <definedNames>
    <definedName name="_xlnm._FilterDatabase" localSheetId="0" hidden="1">'Seguimiento 2022Jun'!$A$10:$Q$20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1" i="1" l="1"/>
  <c r="F71" i="1"/>
  <c r="H69" i="1"/>
  <c r="H68" i="1"/>
  <c r="H67" i="1"/>
  <c r="H66" i="1"/>
  <c r="H65" i="1"/>
  <c r="H71" i="1" l="1"/>
  <c r="O20" i="1"/>
  <c r="O19" i="1"/>
  <c r="O18" i="1"/>
  <c r="O16" i="1"/>
  <c r="O17" i="1"/>
  <c r="O15" i="1"/>
  <c r="O14" i="1"/>
  <c r="O13" i="1" l="1"/>
  <c r="O12" i="1"/>
  <c r="O11" i="1"/>
</calcChain>
</file>

<file path=xl/sharedStrings.xml><?xml version="1.0" encoding="utf-8"?>
<sst xmlns="http://schemas.openxmlformats.org/spreadsheetml/2006/main" count="581" uniqueCount="341">
  <si>
    <t>Tipo Modalidad</t>
  </si>
  <si>
    <t>M-3: PLAN DE MEJORAMIENTO</t>
  </si>
  <si>
    <t>Formulario</t>
  </si>
  <si>
    <t>F14.2: PLANES DE MEJORAMIENTO - ENTES TERRITORIALES</t>
  </si>
  <si>
    <t>Moneda Informe</t>
  </si>
  <si>
    <t>Entidad</t>
  </si>
  <si>
    <t>Fecha</t>
  </si>
  <si>
    <t>Periodicidad</t>
  </si>
  <si>
    <t>[1]</t>
  </si>
  <si>
    <t>0 SISTEMA GENERAL DE PARTICIPACIONES - SGP</t>
  </si>
  <si>
    <t>FORMULARIO CON INFORMACIÓN</t>
  </si>
  <si>
    <t>JUSTIFICACIÓN</t>
  </si>
  <si>
    <t>MODALIDAD DE REGISTRO</t>
  </si>
  <si>
    <t>CÓDIGO HALLAZGO</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</si>
  <si>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</si>
  <si>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</si>
  <si>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</si>
  <si>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</si>
  <si>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</si>
  <si>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</si>
  <si>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</si>
  <si>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</si>
  <si>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ACTIVIDADES / PLAZO EN SEMANAS</t>
  </si>
  <si>
    <t>ACTIVIDADES / AVANCE FÍSICO DE EJECUCIÓN</t>
  </si>
  <si>
    <t>OBSERVACIONES</t>
  </si>
  <si>
    <t>unidad</t>
  </si>
  <si>
    <t>17 1 2020</t>
  </si>
  <si>
    <t>Deficiencias de gestión y control en la publicación de la información pública cargada en el SECOP; lo que no permite a la ciudadanía y entes de control, contar con información eficiente y eficaz, para el ejercicio del control social y demás uso que se requiera con la misma.</t>
  </si>
  <si>
    <t>En el caso de que se delegue la contratación a los municipios, la GSP incluirá en el acto admtvo mediante el cual el municipio pueda contratar , una cláusula para informar por su parte a la GSP cada uno de los Actos administrativos de la ejecución, y así identificar posibles inconsistencias.</t>
  </si>
  <si>
    <t>Solicitar certificación de publicación por parte del municipio o ESP mpal en cada etapa de la ejecución verificando que esté acorde con las disposiciones legales anexa a cada acta de pago a cobrar.</t>
  </si>
  <si>
    <t>18 1 2020</t>
  </si>
  <si>
    <t>Deficiencias de gestión y control en la publicación de la información pública contractual cargada en el SECOP; lo que no permite a la ciudadanía, interesados y entes de control, contar con información suficiente, pertinente y oportuna, para posibilitar el ejercicio de participación ciudadana, control social y demás usos que se requiera con la misma.</t>
  </si>
  <si>
    <t>19 1 2020</t>
  </si>
  <si>
    <t>2021/07/06</t>
  </si>
  <si>
    <t>Unidad</t>
  </si>
  <si>
    <t>06 02 21</t>
  </si>
  <si>
    <t>Principio de planeación viabilización del contrato de obra pública No.C_OB_002_2020. Construcción del plan maestro de acueducto urbano etapa I en el Municipio de El Santuario, Antioquia. El contrato fue suspendido por un término de dos (02) meses, debido a que el contratista requería de diversos proveedores para la adquisición de materiales, especialmente elementos prefabricados.</t>
  </si>
  <si>
    <t>Demoras por parte del contratista en el suministro de algunos materiales</t>
  </si>
  <si>
    <t>Establecer condiciones de estructuración del cronograma de obra, dentro de las cuales se integre un plan de suministros, acorde con el plazo de ejecución de la obra.</t>
  </si>
  <si>
    <t>Requerir a la interventoría la remisión de concepto técnico de análisis y aval del cronograma de obra presentado por el contratista.</t>
  </si>
  <si>
    <t>09 01 21</t>
  </si>
  <si>
    <t>Principio de Planeación, viabilización y ejecución del Contrato 024 de 2019 Construcción acueducto y PTAP del Corregimiento de San José del Nús, municipio de San Roque. suspendido a raíz de los mayores tiempos de entrega de materiales e insumos por parte de los proveedores al contratista por la escasez de estos en la zona, y a la necesidad de que la entidad contratante consiga recursos a</t>
  </si>
  <si>
    <t>Deficiencias en planeación y proceso de estructuración y formulación de proyecto frente a capacidad financiera</t>
  </si>
  <si>
    <t>Establecer condiciones de estructuración del cronograma de obra, dentro de las cuales se integre un plan de suministros y flujo de inversión, acorde con el plazo de ejecución de la obra.</t>
  </si>
  <si>
    <t>12 01 21</t>
  </si>
  <si>
    <t>Principio de Planeación, Viabilización y ejecución del contrato 2020-OO-37-0001 Construcción plan maestro de alcantarillado urbano del municipio Gómez Plata. El contrato ha tenido retrasos en su ejecución debido a la baja gestión del contratista en la consecución de la mano de obra y los materiales. Según interventoría al 01-04-2021 de 7 meses pactados se llevan 4.5, avance físico 27%.</t>
  </si>
  <si>
    <t>No destinación por parte del contratista de los recursos necesarios para la ejecución de las obras</t>
  </si>
  <si>
    <t>Establecer condiciones de estructuración del cronograma de obra, dentro de las cuales se integre un plan de suministros y flujo de inversión, acorde con el plazo de ejecución de la obra y un plan de mejoramiento cuando se presentan retrasos.</t>
  </si>
  <si>
    <t>Requerir a la interventoría para que ante cualquier retraso de obra, exija o active la ruta de plan mejoramiento o contingencia para evitar afectación al objeto del contractual.</t>
  </si>
  <si>
    <t>13 01 21</t>
  </si>
  <si>
    <t>Ejecución del contrato COP 002 2019 Construcción plan maestro de acueducto y alcantarillado de la zona urbana del municipio de Caracolí. El contrato ha tenido retrasos en ejecución debido a la baja gestión del contratista en la consecución de la mano de obra y los materiales. Se suspende nuevamente para reformulación por pavimentación de vías en que se hizo reposición de alcantarillado.</t>
  </si>
  <si>
    <t>No destinación por parte del contratista de los recursos necesarios para la ejecución de las obras. (…) el contratista debe garantizar la adquisición de los recursos necesarios para la correcta y oportuna ejecución de la obra.</t>
  </si>
  <si>
    <t>15 01 21</t>
  </si>
  <si>
    <t>Ejecución contrato de obra No. 063 de 2014 Aguas de Urabá en el Municipio de Chigorodó. no se realizó la entrega de las 27 láminas y los 117 tubos petroleros, de los ítems 6,1 y 6,3 del contrato de obra No. 063 de 2014 por parte de Aguas de Urabá al Municipio de Chigorodó, activos adquiridos con los recursos del convenio interadministrativo No. 153 de 2013. Valor pagado $123.086.852.</t>
  </si>
  <si>
    <t>Deficiencias en la labor de supervisión encomendada a la entidad contratante en la ejecución del convenio. Deficiencias en las labores de interventoría en el seguimiento y control de los bienes adquiridos y recibidos en la ejecución del contrato de obra No. 063 de 2014 y el incumplimiento del contratista en la entrega de los mismos suministros, posteriores a la terminación de la obra.</t>
  </si>
  <si>
    <t>Remitir circular a los alcaldes para que especifiquen en sus proyectos cuales bienes hacen parte del proyecto y cuales no por sus diferentes circunstancias.</t>
  </si>
  <si>
    <t>17 01 21</t>
  </si>
  <si>
    <t>Ejecución convenio interadministrativo No. 014 del 26062019 del Municipio de Arboletes - Antioquia. Plazo inicial de nueve meses, un otro sí, dos suspensiones y dos reinicios debido a deficiencias en la ejecución oportuna por falta de conexión general del sistema de acueducto al sistema eléctrico de EPM, para energización y puesta en marcha de las electrobombas instaladas.</t>
  </si>
  <si>
    <t>Debilidades en la implementación de un plan de contingencia eficaz para cumplir los requerimientos establecidos en el acta de recibo con pendientes por parte del contratista.</t>
  </si>
  <si>
    <t>21 01 21</t>
  </si>
  <si>
    <t>Incidencia para dar traslado al Archivo General de la Nación Gestión Documental del Municipio de Betulia, Antioquia. Revisados los documentos suministrados por la administración municipal de Betulia, relacionada con el contrato de OP No. 227 de 2019, se observó que la información del proceso contractual, no reposa en los archivos de la Entidad y no fue suministrados al Ente de Control.</t>
  </si>
  <si>
    <t>Deficiencias en la gestión por parte de la administración municipal de Betulia Antioquia, dificultando el control, seguimiento y consulta del expediente contractual</t>
  </si>
  <si>
    <t>Conminar a los municipios que realizan ejecución de obra o interventoría en el marco del PDA, para que den cumplimiento a lo establecido en la Ley de Archivo en relación con la conformación de los expedientes contractuales.</t>
  </si>
  <si>
    <t>Remitir comunicación a los municipios que realizan ejecución de obra o interventoría en el marco del PDA, conminándolos para que den cumplimiento a lo establecido en la Ley de Archivo en relación con la conformación de los expedientes contractuales.</t>
  </si>
  <si>
    <t>Desde el mecanismo de viabilización de proyectos se requerirá la identificación expresa de cuales bienes hacen parte del proyecto  y cuales son alquilados.</t>
  </si>
  <si>
    <t>La GSP emitió la Circular 2022090000196 del 15/06/2022 dirigida a Supervisores, reiterando cumplimiento de obligaciones de convenios y contratos, entre las que se encuentra el seguimiento a riesgos.</t>
  </si>
  <si>
    <t>La acción de mejoramiento se encuentra en proceso de implementación.  Se emitió circular sobre viabilización de proyectos.</t>
  </si>
  <si>
    <t>En convenios con municipios, se estipula que todas las etapas del convenio deben ser publicadas en el SECOP. La GSP emitió la Circular 2022090000196 del 15/06/2022 dirigida a Supervisores, reiterando cumplimiento de obligaciones de convenios y contratos, entre las que se encuentra la publicación de documentos del proceso en el SECOP. Se evidencia verificación de publicaciones.</t>
  </si>
  <si>
    <t>G.S.P.</t>
  </si>
  <si>
    <t>SEMESTRAL</t>
  </si>
  <si>
    <t>FILA_01</t>
  </si>
  <si>
    <t>FILA_02</t>
  </si>
  <si>
    <t>FILA_03</t>
  </si>
  <si>
    <t>FILA_04</t>
  </si>
  <si>
    <t>FILA_05</t>
  </si>
  <si>
    <t>FILA_06</t>
  </si>
  <si>
    <t>FILA_07</t>
  </si>
  <si>
    <t>FILA_08</t>
  </si>
  <si>
    <t>FILA_09</t>
  </si>
  <si>
    <t>FILA_10</t>
  </si>
  <si>
    <t>1 SI</t>
  </si>
  <si>
    <t>2 AVANCE ó SEGUIMIENTO DEL PLAN DE MEJORAMIENTO</t>
  </si>
  <si>
    <t>Implementar mejora en la oportunidad de consecución de firmas y vistos buenos de los documentos que se generan durante el proceso contractual, desde el estudio previo hasta la liquidación del contrato.</t>
  </si>
  <si>
    <t>9.1.1 03</t>
  </si>
  <si>
    <t>Hallazgo N°3. Soportes de otros gastos indirectos del cálculo de AU contrato N°4600008127 Armenia - Alto del Chuscal.</t>
  </si>
  <si>
    <t>Se da la oportunidad al contratista de evadir la legalización de dichos gastos con lo cual se pone en alto riesgo el patrimonio público y según la interpretación dada por la gobernación de Antioquia la Contraloría General de la República no tendría facultades para  jercer el control fiscal de los dineros públicos asignados al componente Administración</t>
  </si>
  <si>
    <t>Llevar a cabo mesa de trabajo con el equipo de la secretaría.                           Elaborar informe con el equipo de la secretaría en aras de determinar el procedimiento para realizar el seguimiento a los costos indirectos de obra.                                                                     Solicitar mediante oficio a otras dependencias el apoyo para definir este tema</t>
  </si>
  <si>
    <t xml:space="preserve">Un (1) Oficio de consulta a otra dependencia                                                        un (1) Informe de la secretaría                                                  Un (1) Listado de asistencia                                                              </t>
  </si>
  <si>
    <t>AUDITORIA REGALIAS
En Tramite</t>
  </si>
  <si>
    <t>9.1.1.2 1</t>
  </si>
  <si>
    <t>Hallazgo No. 01: Contrato Interadministrativo No. 4600009678, en el marco de ejecución del Proyecto BPIN 20181301010964, Vía Granada- San Carlos.</t>
  </si>
  <si>
    <t>Estos hechos permiten concluir que el Contrato Interadministrativo no era requerido en la ejecución del proyecto, porque con la contratación de éste se está pagando una actividad que ya estaba siendo llevada a cabo por la Interventoría</t>
  </si>
  <si>
    <t>Presentar ante el Comité Directivo el hallazgo del ente de control con el fin de que se sensibilice de las consecuencias de suscribir estos contratos, con las recomendaciones legales al respecto.</t>
  </si>
  <si>
    <t xml:space="preserve">Un (1) Acta de comité directivo que presente el hallazgo, con la socialización y las orientaciones en términos legales. </t>
  </si>
  <si>
    <t>9.1.1.2 3</t>
  </si>
  <si>
    <t>Hallazgo No. 03: Publicación en el sistema electrónico de contratación pública SECOP del Contrato Interadministrativo No. 4600009678 y el Contrato de Obra No. 4600009284, en el marco de ejecución del Proyecto BPIN 20181301010964, Vía Granada-San Carlos.</t>
  </si>
  <si>
    <t>Lo anterior, se origina por la inobservancia a las normas que rigen la materia y deficiencia en el control y seguimiento a los procesos de contratación por parte de la entidad, generando incumplimiento al principio de publicidad que le permite a la ciudadanía conocer cada una de las actuaciones de la administración pública en el desarrollo de los procesos de contratación estatal</t>
  </si>
  <si>
    <t xml:space="preserve">Un (1) Acta de socialización al equipo de la secretaría                                                                       Un (1) obligación dentro de la minuta contractual alusiva al tema de publicidad.                                           Un (1) instructivo                                                                                    </t>
  </si>
  <si>
    <t>9.1.1.2 4</t>
  </si>
  <si>
    <t>Hallazgo N°4 Compra de maquinaria y equipo en el contrato de obra N°4600009284, en el marco de ejecución del Proyecto BPIN 20181301010964, Vía Granada-San Carlos.</t>
  </si>
  <si>
    <t>La inversión del anticipo se encontró dirigida al pago de actividades que aun estando relacionadas con el objeto del contrato, terminan beneficiando intereses particulares del contratista de obra y no intereses del proyecto, cuando  consecuentemente se incrementa el patrimonio del primero con la compra de la maquinaria especializada</t>
  </si>
  <si>
    <t xml:space="preserve">Se remitirá instructivo dando a conocer la directriz respecto de la importancia de la revisión del plan de inversión de anticipo, haciendo claridad en los conceptos que se pueden o no aprobar en el anticipo </t>
  </si>
  <si>
    <t>Una (1) instructivo                                                             Una (1) socialización a la supervisión e interventoría</t>
  </si>
  <si>
    <t>9.1.1.2 5</t>
  </si>
  <si>
    <t>Hallazgo N°5. Soportes de los costos indirectos presentados en la propuesta económica del contrato de obra de N°4600009284, en el marco de ejecución del Proyecto BPIN 20181301010964, Vía Granada-San Carlos.</t>
  </si>
  <si>
    <t>De conformidad con la respuesta previamente presentada, el equipo auditor se encuentra con que la Gobernación de Antioquia y la Interventoría no hicieron seguimiento a la ejecución de los Costos Indirectos del Contrato de Obra; lo anterior predicando la “Autonomía Administrativa” con la que contaba el Contratista de Obra</t>
  </si>
  <si>
    <t xml:space="preserve">Un (1) Oficio de consulta a otra dependencia                                                        un (1) Informe de la secretaría                                                  Un (1) Listado de asistencia                                                                  </t>
  </si>
  <si>
    <t>9.1.1.2 6</t>
  </si>
  <si>
    <t>Hallazgo No.06: Funcionalidad del sistema constructivo y ejercicio de la Supervisión del Contrato de Obra No. 4600009284, en el marco de ejecución del Proyecto BPIN 20181301010964, Vía Granada-San Carlos.</t>
  </si>
  <si>
    <t>Se evidencia que la Supervisión Delegada por parte de la Gobernación de Antioquia no adoptó una postura en cuanto a los incumplimientos en los que incurrió el contratista durante la ejecución del contrato, y que la Gobernación solo se pronunció hasta el inicio del Proceso Administrativo Sancionatorio</t>
  </si>
  <si>
    <t xml:space="preserve">Propender por la recuperación los recursos aportados por el Departamento, a traves del procedimiento administrativo sancionatorio y las garantias  a que haya lugar </t>
  </si>
  <si>
    <t xml:space="preserve">Un (1) acto administrativo de liquidación, bilateral o unilateral, descontando los recursos pagados por el Departamento del puente La Aguada </t>
  </si>
  <si>
    <t>01 01 21</t>
  </si>
  <si>
    <t>02 0121</t>
  </si>
  <si>
    <t>Liquidación Contrato 4600008774 de 2018.  El acta de inicio fue del 22 de noviembre de 2018, fecha de terminación del 21 de abril de 2019 y acta de recibo final del 9 de diciembre de 2019, realizando la revision este contrato no se encuentra liquidado.</t>
  </si>
  <si>
    <t>Se realizo una revision del contrato 4600008774 de 2018 el cual con acta de recibo final del 2019, a la fecha aun se encuentra no liquidado, sin embargo, ya se tiene acta de liquidacion y se encuentra en revision por la gobernacion, pero esto no invalida la observacion administrativa realizada.</t>
  </si>
  <si>
    <t>1. Adelantar el Acta de Liquidación bilateral del contrato o Unilateral en caso de no  lograse la liquidación bilateral.</t>
  </si>
  <si>
    <t>Un (1) Acta de Liquidación del Contrato Expedida.</t>
  </si>
  <si>
    <t>AUDITORIA ISAGEN
En Trámite de Liquidación</t>
  </si>
  <si>
    <t>03 0121</t>
  </si>
  <si>
    <t xml:space="preserve"> En el contrato 4600008766 del 2018, se constata la construcción de 618.5 ml de carpeta asfáltica, obras de drenaje y señalización, sin seguimiento por parte de la Interventoría ni de la supervisión</t>
  </si>
  <si>
    <t>En el contrato 4600008766 del 2018 se presenta una dificultad para la terminacion  y liquidacion del contrato, ya que el contratista realizo las actividades posterior a la etapa contractual sin interventoria ni supervision, confirmando la falta de gestion de la gobernacion de Antioquia y del INVIAS en calidad de supervisores del convenio.</t>
  </si>
  <si>
    <t xml:space="preserve">1. Realizar el Proceso Sancionatorio al Contratista de Obra
2. Adelantar el Acta de Liquidación bilateral del contrato o Unilateral en caso de no  lograse la liquidación bilateral. </t>
  </si>
  <si>
    <t>Una (1) Resolución de Proceso Sancionatorio Adelantado al Contratista de Obra
Un (1) Acta de Liquidación del Contrato Expedida.</t>
  </si>
  <si>
    <t>04 0121</t>
  </si>
  <si>
    <t>En el contrato 4600008120 Via Armenia - El Chuscal, se ha evidenciado pérdidas progresivas en las propiedades mecánicas y estructurales de la carpeta asfaltica, generando patologias como grietas, piel de cocodrilo, hundimiento, perdidas de banca entre otras.</t>
  </si>
  <si>
    <t>En la via Armenia-El Chuscal se evidencia un deterioro prematuro de la via, lo cual no deberia presentarse ya que hace poco hubo un contrato de obra, indicando que las afectaciones en este proyecto se deben a deficiencias en el control por parte de la interventoria y supervisor del contrato, a la fecha no se ha realizado alguna actividad para la reparacion de estas afectaciones</t>
  </si>
  <si>
    <t xml:space="preserve">1. Remitir al contratista una comunicación, en el cual se le requiera para que remita el cronograma de trabajo y se le indique como efectuar el recibo de las obras a reparar. 
2. Realizar un Informe técnico de las obras reparadas. 
3. Atender K5+100, a través del contrato de mantenimiento vial 2021/2022 de la Subregión Occidente.
</t>
  </si>
  <si>
    <t>Un (1) oficio al contratista, en el cual se le requiera para que remita el cronograma de trabajo
Un (1) Informe técnico de las obras reparadas. 
Un (1) informe de atención de abscisa K5+100</t>
  </si>
  <si>
    <t>AUDITORIA ISAGEN
Se avanza en el Mantenimiento de las Obras</t>
  </si>
  <si>
    <t>05 0121</t>
  </si>
  <si>
    <t xml:space="preserve">En el contrato 4600008157 de 2018 de Heliconia se evidenciaron deficinecias en los estudios y diseños de 3 obras transversales que no cumplen con su objetivo de dar flujo de terminacion adecuado al caudal de agua de escorrentia </t>
  </si>
  <si>
    <t>Se presentaron obras de alcantarillas que no tienen la suficiente capacidad para disipar el agua de escorrtentia, generando afectaciones en la transitabilidad de la via, esto debido a que no se construyeron disipadores de energia, sin embargo la entidad ha realizado las acciones correctivas en asociacion con el contratista de obra e interventoria garantizando la proteccion de los bienes</t>
  </si>
  <si>
    <t xml:space="preserve">1. Priorizar la intervención de las obras complementarias requeridas con el Contrato de mantenimiento. 
2. Realizar un Informe técnico de las obras complementarias realizadas. 
</t>
  </si>
  <si>
    <t xml:space="preserve">Un (1) Oficio dirigido a la interventoría de mantenimiento con la priorización de las obras requeridas.
Un (1) Informe técnico de las obras complementarias realizadas. 
</t>
  </si>
  <si>
    <t>09 0121</t>
  </si>
  <si>
    <t xml:space="preserve">En nueve 9 contratos, suscritos en el marco del Convenio 01234 de 2017, no se está realizando mantenimiento de las vías ni seguimiento periódico por parte de la Gobernación de Antioquia para reportar deslizamientos, obras transversales colmatadas y cunetas totalmente tapadas por vegetacion </t>
  </si>
  <si>
    <t>Se evidencia que en diferentes vias tales como Alto del Chuscal-Armenia, Alto del Chuscal-Heliconia y otras donde se evidencia falta de mantenimiento a las obras transversales y que no hay remocion de derrumbes que afectan la transitabilidad de la via, incupiendo con lo establecido en el manual de mantenimiento generando un deterioro prematuro.</t>
  </si>
  <si>
    <t xml:space="preserve">1. Priorizar el mantenimiento Rutinario y limpieza total, en las vías del Convenio 1234 a cargo del Departamento, con los Contratos de Mantenimiento. 
2. Realizar un Informe técnico de las obras de mantenimiento realizadas. </t>
  </si>
  <si>
    <t xml:space="preserve">Un (1) Oficio dirigido a la interventoría con la priorización de las obras de mantenimiento
Un (1) Informe técnico de las obras de mantenimiento realizadas. 
</t>
  </si>
  <si>
    <t>FILA_11</t>
  </si>
  <si>
    <t>11 0121</t>
  </si>
  <si>
    <t>En las visitas al contrato 4600008678 de 2018 en la via Frontino-Cañasgordas se evidencian afectaciones en la carpeta asfaltica tales como fisuras ongitudinales, transversales y derrumbes.</t>
  </si>
  <si>
    <t xml:space="preserve">Las afectaciones presentes en la via Frontino-Cañasgordas se deben a falta de planeacion ya que los recursos utilizados en el contrato 4600008678 debieron utilizarse para resolver problemas  esenciales como lo son las obras de estabilizacion geotecnica para asi garantizar una optima movilidad, debido a esto se generan actividades de mejoramiento que ascienden al valor de 6.897.128.748 </t>
  </si>
  <si>
    <t xml:space="preserve">1. Atender el punto crítico con maquinaria Amarilla.
2. Realizar un Informe técnico con la atención del punto y que evidencie la recuperación de la transitabilidad. 
</t>
  </si>
  <si>
    <t xml:space="preserve">Un (1) Oficio de priorización de las obras del punto crítico.
Un (1) Informe técnico de las obras de mantenimiento realizadas y  y que evidencie la recuperación de la transitabilidad. 
</t>
  </si>
  <si>
    <t>AUDITORIA ISAGEN
Se recuperó la Transitabilidad de la Via
Se avanza en el Mantenimiento de Obras</t>
  </si>
  <si>
    <t>FILA_12</t>
  </si>
  <si>
    <t>1. Remitir oficio de requerimiento al contratista para que proceda con la reparación, con copia a la interventoría. 
2.  En caso de no lograr la reparación del contratista se solicitará inicio de proceso de declaratoria de siniestro de estabilidad de la obra. 3. Realizar las reparaciones pendientes en la vía, y elaborar el informe técnico donde conste la actividades.</t>
  </si>
  <si>
    <t xml:space="preserve">Un (1) oficio de requerimiento al contratista para que procedan con la reparación 
Un (1) informe técnico con reparaciones o Un (1)  solicitud de inicio de declaratoria de estabilidad.                                                                </t>
  </si>
  <si>
    <t>FILA_13</t>
  </si>
  <si>
    <t>13 0121</t>
  </si>
  <si>
    <t xml:space="preserve">En el contrato 4600008766 de 2018, se evidencio daños prematuros en la carpeta asfaltica, los cuales fueron recibidos por la interventoria y pagados por la Gobernacion de Antioquia, la cuantificacion de los daños prematuras asciende a un valor de 10.734.551 pesos </t>
  </si>
  <si>
    <t xml:space="preserve">Los daños prematuros se deben a falencias en la planeacion por omitir el diseño y construccion de obrlas de contencion en la via , tambien se genero una falencia en la supervision de la gobernacion de antioquia y del contratista de obra por no advertir que los recursos debian ser invertidos en otro tipo de obras, justamente para evitar perdidas de banca, grietas y piel de cocodrilo  </t>
  </si>
  <si>
    <t>1. Remitir  oficio de requerimiento al contratista para que proceda con la reparación, con copia a la interventoría. 
2.  En caso de no lograr la reparación por parte del contratista se solicitará inicio al proceso de declaratoria de siniestro de estabilidad de la obra. 3. Realizar las reparaciones pendientes en la vía, y elaborar el informe técnico donde consta estas actividades.</t>
  </si>
  <si>
    <t>AUDITORIA ISAGEN
En Trámite</t>
  </si>
  <si>
    <t>FILA_14</t>
  </si>
  <si>
    <t>14 0121</t>
  </si>
  <si>
    <t>En el contrato 4600008761 del 2018 se presenta una diferencia en las cantidades de las obras pagadas en acatas parciales y final vs los encontrados en el terreno, especificamente en el item de defensas metalicas y un faltante de 2 señales verticales que a la fecha no se encuentran prestando servicio para el que fueron contratadas</t>
  </si>
  <si>
    <t>En el contrato 4600008761  se presentan señales faltantes y metros lineales de defensas metalicas que fueron pagadas y no se encuentran en el terreno, sin embargo se explica que en los informes se registran todas las señales instaladas con su  soporte fotografico y que el contratista y la interventoria refutan este hallazgo, la cuantia de lo faltante asciende a un valor de 9.977.804</t>
  </si>
  <si>
    <t>Realizar nuevo informe con la medición y soportes de la instalación  para remitir al ente de control  o tomar las acciones respectivas.</t>
  </si>
  <si>
    <t xml:space="preserve">Un (1) Informe detallado con la medición y soportes de la instalación o subsanaciones en campo. </t>
  </si>
  <si>
    <t>AUDITORIA ISAGEN
Se elaboró Informe detallado 
Pendiente reinstalción Baranda</t>
  </si>
  <si>
    <t>FILA_15</t>
  </si>
  <si>
    <t>15 0121</t>
  </si>
  <si>
    <t xml:space="preserve">En el contrato 4600008226 de 2018, se evidencio daños prematuros en la carpeta asfaltica de la via Frontino-Abriaqui, las afectaciones corresponden a grietas de borde, hundimientos de banca, degradacion de carpeta asfaltica, la cuantificacion de los daños prematuras asciende a un valor de 12.641.460 pesos </t>
  </si>
  <si>
    <t xml:space="preserve">En la via Frontino-Abriaqui se presentan afectaciones de la carpeta asfaltica que afectan las propiedades fisica y mecanicas, entre estas afectaciones se tienen hundimientos, grietasa y degradacion de la carpeta asfaltica, esta situacion se genera por deficiencias en el seguimiento y  control por parte de la interventoria y la falta de gestion adicional por parte de la supervision </t>
  </si>
  <si>
    <t xml:space="preserve">Un (1) oficio de requerimiento al contratista para que procedan con la reparación 
Un (1) informe técnico con reparaciones o Una (1)  solicitud de inicio de declaratoria de estabilidad.                                                                </t>
  </si>
  <si>
    <t>AUDITORIA ISAGEN
En Trámite Proceso</t>
  </si>
  <si>
    <t>FILA_16</t>
  </si>
  <si>
    <t>16 0121</t>
  </si>
  <si>
    <t>En el contrato 4600008144 de 2018, derivado del Convenio 01234 de 2017, las intervenciones en la vía Galilea-Santa Ana daños en la carpeta asfáltica lo que ha generado riesgo de daño prematuro de la vía y sus obras complementarias</t>
  </si>
  <si>
    <t xml:space="preserve">En la via Galilea-Santa Ana se presentan un desgaste prematuro de esta, en la visita realizada se logran observar fisuras , piel de cocodrilo y degradacion de la carpeta asfaltica, esta situacion se genero debido a las deficiencias de control de interventoria y a la falta de gestion por parte de la supervision  lo que conlleva a un daño del patrimonio que asciende a 39.132.333 </t>
  </si>
  <si>
    <t>1.  Iniciar al proceso de declaratoria de siniestro de estabilidad de la obra. 
2. Afectación de Garantías para hacer efectivo amparo de Estabilidad</t>
  </si>
  <si>
    <t xml:space="preserve">Un (1)  solicitud de inicio de declaratoria de estabilidad.                                                                
Un (1)Acto Administrativo de afectación de Garantías para hacer efectivo amparo de Estabilidad.  </t>
  </si>
  <si>
    <t>AUDITORIA ISAGEN
En Tramite Proceso</t>
  </si>
  <si>
    <t>FILA_17</t>
  </si>
  <si>
    <t>FILA_18</t>
  </si>
  <si>
    <t>18 0121</t>
  </si>
  <si>
    <t>En el Contrato 4600008240, suscrito en el marco del Convenio 01234 de 2017,  se presentaron daños prematuros en la carpeta asfáltica como fisuras de borde, media luna en el borde de la calzada, hundimientos, fallos originados por socavación de la base de soporte, entre otras, debido a deficiencias de supervisión y control</t>
  </si>
  <si>
    <t>La situacion presente se debe debido a que no se observa gestion por parte de las entidades contratantes y de la interventoria para manifestar que requieran obras de contencion que permitan garantizar la calidad y estabilidad de algunos tramos, la connotacion fiscal corresponde a una cuantia de 49.735.861. Falta de Planeación</t>
  </si>
  <si>
    <t>FILA_19</t>
  </si>
  <si>
    <t>19 0121</t>
  </si>
  <si>
    <t>Para los recursos provenientes de la enajenación de ISAGEN S.A ESP, que derivó en el convenio 1234 de 2017, se apertura una cuenta principal y unas subcuentas en la que se evidenció que los rendimientos financieros generados durante el 2018 al 2020, no se transfirieron en su totalidad a la cuenta del Tesoro Nacional, los cuales debían ser consignados 10 días después de su causación</t>
  </si>
  <si>
    <t>Este hallazgo se realiza debido a que los recursos generados entre el 2018-2020 no se transfirieron en su totalidad a la cuenta principal del tesoro nacional, aunque realmente si se realizaron los tramites se realizaron a destiempo lo que hizo que no se cumplieracon la obligacion de consignar en los tiempos de la ley.</t>
  </si>
  <si>
    <t xml:space="preserve">Requerir a las Interventorías las evidencias y/o acciones para evidenciar el reintegro de rendimientos financieros.
Realizar la conciliación de la cuenta rendimientos, consolidando las espuestas y soportes existentes del reintegro de los rendimientos financieros de los contratos.
</t>
  </si>
  <si>
    <t xml:space="preserve">Un (1) Solicitudes a las Interventorías.
Una  (1) respuestas de las Interventorías.                                                                
Un (1) Informe de Conciliación de los rendimientos financieros de los contratos con los soportes.
</t>
  </si>
  <si>
    <t>AUDITORIA ISAGEN
Se ha avanzado en soportes de Rendimintos</t>
  </si>
  <si>
    <t>FILA_20</t>
  </si>
  <si>
    <t>Plazo de calibración de diseños en la ejecución de la etapa de reconstrucción del proyecto de Ciclorrutas del convenio 2017-AS-20-0025 entre Gobernación de Antioquia e Indeportes y contrato 171-2018</t>
  </si>
  <si>
    <t>Los diseños fueron entregados en fase II al contratista, con los cuales se inició el proceso de contratación según lineamientos de los Pliegos de Condiciones . En el contrato de obra se dio un tiempo de un mes para dicha calibración, por lo que el contratista presento retrasos en la entrega de diseños y tramite de permisos al igual que la gestión predial.</t>
  </si>
  <si>
    <t>Para proyectos que se encuentren en FASE II y requieran un plazo de calibración de diseños, durante la etapa precontractual el estructurador deberá elaborar un cronograma que de cuenta de las actividades o diseños a calibrar y la estimación de los tiempos que se requieren para dicha calibración, este documento será un requisito dentro de los documentos de la etapa precontractual.</t>
  </si>
  <si>
    <t>Incluir en matriz de riesgos de proyectos a contratar en FASE II  posibles causas de retrasos en la calibración de estudios y diseños, logrando mejores estudios previos y generando un control preventivo. Incluir dentro de los documentos de la etapa precontractual, cronograma de calibración de estudios y tener una mejor estimación de los plazos del contrato.</t>
  </si>
  <si>
    <t>2021/12/10</t>
  </si>
  <si>
    <t>2022/12/31</t>
  </si>
  <si>
    <t>AUDITORIA CICLOINFRAESTRUCTURA</t>
  </si>
  <si>
    <t>FILA_21</t>
  </si>
  <si>
    <t>02 01 21</t>
  </si>
  <si>
    <t>Principio de Planeación, Viabilización y Contratación del proyecto Ciclorrutas en el departamento de Antioquia, contrato 171 de 2018</t>
  </si>
  <si>
    <t>Los Diseños fueron contratados en FASE II para las tres regiones, sin embargo, no fue posible realizar las obras en el frente de Occidente producto de los bosques secos tropicales que no permitió ejecutar la Ciclorrutas y el costo elevado de los predios los cuales no permitía la factibilidad económica entre costo en previos VS inversión en Ciclorrutas</t>
  </si>
  <si>
    <t>Para proyectos en FASE II solicitar documentos técnicos con identificación preliminar predial y estimación aproximada del costos de dichos predios, se deberá contar con un informe de los posibles permisos ambientales , esta información permitirá una mejor toma de decisiones en la etapa de factibilidad antes de pasar a etapas posteriores o la contratación del mismo</t>
  </si>
  <si>
    <t>Presentar un informe de identificación predial y de permisos relevantes en proyectos estructurados en fase II, etapa de factibilidad</t>
  </si>
  <si>
    <t>AUDITORIA CICLOINFRAESTRUCTURA
En Tramite</t>
  </si>
  <si>
    <t>FILA_22</t>
  </si>
  <si>
    <t>03 01 21</t>
  </si>
  <si>
    <t>Disminución en el alcance del proyecto de Ciclorrutas, contrato de obra 171 de 2018 y convenio 2017-AS-20-0025</t>
  </si>
  <si>
    <t>Debido a los costos de la gestión predial del frente de occidente, al igual que en algunas zonas de la región de Urabá y la región norte por invasiones y permisos ambientales hubo una disminución de alcance la más considerable en la zona de occidente, sin embargo los recursos de esas regiones fueron invertidos en las obras acciones en la región de Urabá en los tramos diseñados a Fase III</t>
  </si>
  <si>
    <t>Para proyectos que se encuentren en FASE II,  se solicitará incluir dentro de la matriz de riego la descripción, tratamiento y asignación de este riesgo de llegarse a presentar cual desde ser el manejo del mismo</t>
  </si>
  <si>
    <t>Incluir dentro de la matriz de riesgos para proyectos a contratar en FASE II  el riesgo de disminución de alcance en un proyecto basado en las causas de este hallazgo se  describa, se trate y se asignen en caso que se llegue a materializar  logrando mejores estudios previos y generando un control preventivo para este tipo de proyectos.</t>
  </si>
  <si>
    <t>FILA_23</t>
  </si>
  <si>
    <t>04 01 21</t>
  </si>
  <si>
    <t>Avance físico-financiero de las obras del contrato 171-2018 y labor de interventoría del contrato 1355de 2018</t>
  </si>
  <si>
    <t>Se presento una mayor ejecución financiera del contrato inicial  de interventoría si se compara con la ejecución financiera del contrato de obra, esto debido a que la ejecución de obra por los ajustes de diseño y la gestión predial en algunos frentes de obra se retraso respecto al cronograma, no obstante por la forma de pago de la interventoría hubo una mayor demanda de recursos</t>
  </si>
  <si>
    <t>Se tomaron acciones con el cambio de interventoría, durante la ejecución del contrato de obra, lo cual permitió estabilizar el porcentaje de ejecución en ambos contratos. De forma paralela elaborar por parte de  Indeportes y del Invias informe de cierre financiero final del contrato de obra e interventoría respectivamente y realizar los pagos pendientes</t>
  </si>
  <si>
    <t>Presentar contrato Nº 1355 de 2018 INTERVENTORÍA TÉCNICA, ADMINISTRATIVA, FINANCIERA Y AMBIENTAL, GESTIÓN PREDIAL, SOCIAL, AMBIENTAL.  Enviar comunicación solicitando a Indeportes e Invias informe de cierre financiero  de los contratos de obra e interventoría respectivamente</t>
  </si>
  <si>
    <t>FILA_24</t>
  </si>
  <si>
    <t>05 01 21</t>
  </si>
  <si>
    <t>Seguridad vial y de desplazamiento en Ciclorrutas del proyecto y calidad y durabilidad de las obras ejecutadas en el frente AMVA- Polideportivo Tulio Ospina de Bello, del contrato 171 de 2018.</t>
  </si>
  <si>
    <t>Debido a que en algunos tramos no se pudo mantener la continuidad de las obras por las invasiones o dificultades de gestión predial, se presenten algunos sitios con  afectaciones en la seguridad vial, para los tramos del norte y área metropolitana se identificaron obras con desgaste y afectaciones prematuras de la obras por lo que pueden afectar la estabilidad y calidad de la obra</t>
  </si>
  <si>
    <t>Hacer seguimiento al requerimiento realizado por Indeportes mediante oficio N°202103005003 del 30 septiembre 2021, donde se solicito a la Interventoría Consorcio Ciclo Rutas CCT requerir al contratista, mediante oficio CCT1355-2018-273 del 30 septiembre 2021, La Interventoría requirió al contratista para que efectuara las reparaciones correspondientes a las obras defectuosas.</t>
  </si>
  <si>
    <t>Solicitar mediante oficio cronograma de ejecución de las reparaciones por parte del contratista. De forma paralela Solicitar informe a Indeportes sobre el Estado de las reparaciones de las obras defectuosas</t>
  </si>
  <si>
    <t>FILA_25</t>
  </si>
  <si>
    <t>FILA_26</t>
  </si>
  <si>
    <t>07 01 21</t>
  </si>
  <si>
    <t>Liquidación convenio 2017-AS-20-0025 suscrito entre Gobernación de Antioquia - Instituto Departamental de Deportes de Antioquia.</t>
  </si>
  <si>
    <t>Este hallazgo se debió a la liquidación del convenio entre Indeportes y la Gobernacion sin haberse cumplido las obras y la terminación del contrato realizado entre Indeportes y el contratista para la ejecución de las obras.</t>
  </si>
  <si>
    <t>Presentar ante el comité directivo el hallazgo del ente de control con el fin de que establezca una directriz de orientaciones jurídicos para este tipo de  situaciones.</t>
  </si>
  <si>
    <t>Socializar acta de comité directivo que presente el hallazgo y se pueda establecer las orientaciones en términos legales. Solicitar mediante oficio a Indeportes el seguimiento del convenio por parte de Secretaria de Infraestructura el estado de cumplimento de pendientes  que están establecido en la liquidación del convenio y cronograma final de cumplimento.</t>
  </si>
  <si>
    <t>FILA_27</t>
  </si>
  <si>
    <t>01 0121</t>
  </si>
  <si>
    <t>Se evidenció que los estudios y diseños entregados por el consultor resultaron inadecuados para la ejecución de la obra</t>
  </si>
  <si>
    <t>Por posibles  deficiencias  administrativas y tecnicas en la elaboracion de los estudios y diseños en cuanto el alcance para el tramo del Municipio de Tamesis.</t>
  </si>
  <si>
    <t>1. Elaborar informe donde se analice los diseños aplicables al proyecto de Tamesis con los ejecutado</t>
  </si>
  <si>
    <t xml:space="preserve">Un (1) informe
</t>
  </si>
  <si>
    <t>AUDITORIA TAMESIS
En Proceso de Elaboración del Informe</t>
  </si>
  <si>
    <t>FILA_28</t>
  </si>
  <si>
    <t>Se evidenciaron debilidades e irregularidades en las actividades de la interventoría de control y vigilancia de la actividad contractual a cargo de la Entidad  contratante, por cuanto la obra se encuentra inconclusa y no presta la utilidad para la cual fue contratada, ni ofrece el beneficio para la comunidad</t>
  </si>
  <si>
    <t xml:space="preserve">El contrato de interventoría presentó deficiencias en el cumplimiento de sus obligaciones contractuales, falta de control y seguimiento del proyecto </t>
  </si>
  <si>
    <t xml:space="preserve">1. Elaborar informe de cuantificacion y analisis del recurso humano disponible de conformidad a lo establecido en el contrato.
2. Realizar los descuento a que de lugar al interventor en la instancia pertinente.
3. Concluir el análisis de los incumplimientos de la Interventoría para iniciar los procesos administrativos sancionatorios contractuales correspondientes
</t>
  </si>
  <si>
    <t xml:space="preserve">1. Un (1)  Informe 
2. Un (1) Documento donde se evidencie el Descuento 
3. Un (1) Acto Administrativo de Inicio Proceso Ssancionatorio </t>
  </si>
  <si>
    <t>AUDITORIA TAMESIS
Se adelantó Proceso de Contratación
En Proceso de Liquidación</t>
  </si>
  <si>
    <t>FILA_29</t>
  </si>
  <si>
    <t>Se evidenció que no han sido recibidas a satisfacción las obras ejecutadas, a pesar de que el contrato, agotadas las suspensiones, finalizó el 3 de abril de 2021</t>
  </si>
  <si>
    <t>Se observa por parte del consultor, interventor, contratista de obra y la SIF, incumplimientos, re´procesos y retrocesos durante la ejecución de las actividaes del proyecto.</t>
  </si>
  <si>
    <t>1. Elaborar informe para cuantificar y determinar si lo hubiere, el posible daño patrimonial de acuerdo con las acciones ya emprendidas por la Secretaría
2. Gestionar las acciones tendientes a la reanudación de la obra
3. Finalizar proceso sancionatorio 
4. Liquidar el contrato</t>
  </si>
  <si>
    <t>1. Un (1)  Informe 
2.  Un (1) Resolución de Apertura de Licitación.
3. Un (1)  Acto administrativo de terminación de Proceso   Sancionatorio 
4, Un (1) Acta de Liquiadación</t>
  </si>
  <si>
    <t>AUDITORIA TAMESIS
Se inició Proceso Administrativo
En Proceso de Liquidación</t>
  </si>
  <si>
    <t>S. Infraestructura</t>
  </si>
  <si>
    <t>FILA_30</t>
  </si>
  <si>
    <t>FILA_31</t>
  </si>
  <si>
    <t>FILA_32</t>
  </si>
  <si>
    <t>FILA_33</t>
  </si>
  <si>
    <t>FILA_34</t>
  </si>
  <si>
    <t>FILA_35</t>
  </si>
  <si>
    <t>FILA_36</t>
  </si>
  <si>
    <t>FILA_37</t>
  </si>
  <si>
    <t>MANA</t>
  </si>
  <si>
    <t>Deficiencia de control en la supervisión del contrato durante la declaratoria de la emergencia sanitaria, lo que generó un riesgo en la entrega del complemento alimentario a los niños, niñas y adolescentes del PAE, que ocasionó un detrimento patrimonial por $40.782.258.</t>
  </si>
  <si>
    <t xml:space="preserve">Se emitirá una circular dirigida a las entidades territoriales no certificadas, instándolos a ejercer una adecuada vigilancia y control, como ejecutores del programa, además que para situaciones de emergencia encuentren como vigilar y no se queden desprovisto del control en los periodos críticos. </t>
  </si>
  <si>
    <t>N/A</t>
  </si>
  <si>
    <t>Ejecución del programa durante el estado de emergencia, Convenios MANA – ABEJORRAL - No 2019AS390028 y contrato Municipio – Operador contrato 038 de 2020 (A-D-F)</t>
  </si>
  <si>
    <t>Deficiencias de control y acatamiento a las instrucciones impartidas por la declaratoria de la emergencia sanitaria, lo que evidencia el uso ineficiente de los recursos, generándose un detrimento patrimonial por $1.257.100.</t>
  </si>
  <si>
    <t>Doble ejecución para los meses de abril y mayo en el municipio de Guadalupe en los contratos con operador CS-19-2020 y CS-31-2020 (A-D-F).</t>
  </si>
  <si>
    <t>Deficiencias en la contratación y pagos inadecuados, lo que generó un riesgo en la entrega del complemento alimentario a los niños, niñas y adolescentes del PAE y del cumplimiento del objeto del programa, que ocasionó un detrimento en cuantía de $46.305.000</t>
  </si>
  <si>
    <t>La Gobernación de Antioquia realizó los pagos correspondientes a los soportes entregados por el municipio, los cuales presentan novedades por la forma de ejecución en la época de emergencia; aspecto que se prestó para confusión; por lo anterior se instara al municipio a ser más claro al momento de presentar y generar información que soporte la ejecución de los recursos.</t>
  </si>
  <si>
    <t>Se emitirá una circular dirigida a las entidades territoriales no certificadas, solicitando mayor claridad para presentar información que soporte la ejecución de los recursos.</t>
  </si>
  <si>
    <t>Ejecución del programa durante el estado de emergencia, Convenio MANA – La Unión 2019AS390089 y contrato 20200043CSSD Municipio - Operador FUNDACOPPP (A-D-F).</t>
  </si>
  <si>
    <t>Deficiencias de control en la supervisión del contrato durante la declaratoria de la emergencia sanitaria, lo que generó un riesgo en la entrega del complemento alimentario a los niños, niñas y adolescentes del PAE, y ocasionó un detrimento patrimonial por $8.538.610.</t>
  </si>
  <si>
    <t xml:space="preserve">Se emitirá una circular dirigida a las entidades territoriales no certificadas, instándolos a ejercer una adecuada vigilancia y control, como ejecutores del programa, además que para situaciones de emergencia encuentren como vigilar y no se queden desprovisto del control en los periodos críticos.  </t>
  </si>
  <si>
    <t>Mayor valor pagado en los convenios 2019AS390117 y 4600011064 MANA - San Pedro de Urabá (A- IP).</t>
  </si>
  <si>
    <t>Deficiencias de control, seguimiento y supervisión reflejadas en
el proceso de facturación y pago, lo que genera pérdida de los recursos destinados a
la alimentación de los niños e incumple los objetivos del PAE.</t>
  </si>
  <si>
    <t>Bajo el entendido que el hallazgo se genera por una confusión en el manejo documental de los pagos generados en el marco de cada convenio, entre el comprobante de egreso y documento contable, se instara a los supervisores financieros para que realicen un mejor control en la generación del documento y su nominación.</t>
  </si>
  <si>
    <t>Se impartirán instrucciones a los supervisores financieros para que hagan un correcto manejo de los documentos que se generan desde la secretaria de hacienda y evitar confusiones en el reporte de la información financiera y pagos que se efectúen.</t>
  </si>
  <si>
    <t>Educación</t>
  </si>
  <si>
    <t>2 2021</t>
  </si>
  <si>
    <t>Incorporación rendimientos financieros FOME</t>
  </si>
  <si>
    <t>Los rendimientos fueron incoporados en el 2021</t>
  </si>
  <si>
    <t>GESTIONAR CONSULTA CON EL MEN CON EL FIN DE ACLARAR EL MANEJO DE LOS RENDIMIENTOS DE LOS RECURSOS FOME 2020</t>
  </si>
  <si>
    <t>REALIZAR CONSULTA A TRAVES DE LA PAGINA DEL MEN</t>
  </si>
  <si>
    <t>NUMERO DE CONSULTAS AL MEN</t>
  </si>
  <si>
    <t>1 2021</t>
  </si>
  <si>
    <t>No ejecución de recursos FOME</t>
  </si>
  <si>
    <t>La entidad no presentó respuesta</t>
  </si>
  <si>
    <t>VALIDACION DE EJECUCION DEL CONTRATO AÑO 2021</t>
  </si>
  <si>
    <t>REVISION SOPORTES PROCESO DE CONTRATACIÓN PARA LA EJECUCIÓN DE RECURSOS 2020</t>
  </si>
  <si>
    <t>ACTAS DE INICIO, ACTAS DE ENTREGA Y ACTAS DE TERMINACIÓN</t>
  </si>
  <si>
    <t>SE TIENEN SOPORTES DE LAS ENTREGAS Y EJECUCION</t>
  </si>
  <si>
    <t>3 2021</t>
  </si>
  <si>
    <t>Mayores valores pagados por concepto de nómina de docentes y directivos docentes en marzo, julio, septiembre y diciembre de 2020 (A-D-F)</t>
  </si>
  <si>
    <t>Deficiencias de control por la falta de correlación entre los valores liquidados y pagados, y los valores establecidos a liquidarse según la norma, lo que evidencia el uso ineficiente en la destinación de los recursos, generándose un detrimento por un mayor valor pagado en cuantía de $2.449.103.429</t>
  </si>
  <si>
    <t>A partir del 2021, se implementaron controles ejecutados por cada uno de los nominadores a cargo, en los cuales se certifica el adecuado ingreso de novedades al sistema, adicionalmente controles ejecutados por el ingeniero encargado de administrar el Sistema Humano y validar la correcta parametrización, evitando así mayores valores pagados.</t>
  </si>
  <si>
    <t xml:space="preserve">Se validó el hallazgo y se determinó que en los cálculos no se tuvo en cuenta la aplicación del decreto 298 de 2020 de asignaciones adicionales al igual que la retroactividad al 1 de enero del 2020 para los conceptos de  doble y triple jornada; generando así un mayor valor pagado, discriminado en este hallazgo. </t>
  </si>
  <si>
    <t xml:space="preserve">Certificaciones de Nominadores, del ingeniero a cargo del sistema, líder del proceso, directora de nómina y subsecretaria adminitrativa con las respectivas validaciones.  </t>
  </si>
  <si>
    <t xml:space="preserve">Se cuentan con todos los soportes, revisar decreto bonificación docente y resolución de doble y triple jornada. </t>
  </si>
  <si>
    <t>10 2021</t>
  </si>
  <si>
    <t>Supervisión de los contratos y Consistencia en la Información de la documentación contractual (A).</t>
  </si>
  <si>
    <t>Lo anterior por deficiencias de control en la supervisión, monitoreo y seguimiento a la documentación del expediente contractual, lo que genera desinformación y falta de confiablidad de la información que se refleja en el mismo.</t>
  </si>
  <si>
    <t>Se realizara en el acta de liquidacion del contrato, Informe de seguimiento con las respectivas cantidades entregadas a cada institucion Educativa e igualmente a cada municipio. Las actas de terminacion de cada contrato seran fechadas.</t>
  </si>
  <si>
    <t>Se anexara a cada acta de liquidacion los soportes de recibo y las cantidades entregadas a cada municipio</t>
  </si>
  <si>
    <t>Actas de liquidacion con las respectivas fechas y cantidades entregadas</t>
  </si>
  <si>
    <t>Acta de liquidacion con todos los soportes</t>
  </si>
  <si>
    <t>Reporte del plan de mejoramiento PAE en el SIRECI</t>
  </si>
  <si>
    <t>Posible confusion al momento de la respuesta de la Auditoria entre el seguimiento  planaes de mejoramiento del CGA y CGR</t>
  </si>
  <si>
    <t>Creacion de Mesa de trabajo entre MANA, EDUCACION y Auditoria Interna para verificar la trazavilidad de las evidencias de la auditoria del 2018 en lo que respecta a MANA</t>
  </si>
  <si>
    <t>1 reunion para revisar todas las evidencias y consolidad en Acta</t>
  </si>
  <si>
    <t>Suscripción contrato 06/2020 Argelia - Operador. (A)</t>
  </si>
  <si>
    <t>Falta de control en el área de contratación y desacato e incumplimiento
por parte del municipio a las directrices impartidas por Gobernación; lo que generó el
riesgo de que las raciones alimentarias no se entregaran ordenadamente.</t>
  </si>
  <si>
    <t xml:space="preserve">Instar al municipio al cuplimiento de los lineamientos impartidos a nivel nacional y departamental </t>
  </si>
  <si>
    <t>Se emitirá una circular dirigida a las entidades territoriales no certificadas, instándolos al cumplimiento de los lineamientos a nivel nacional y departamental.</t>
  </si>
  <si>
    <t>FILA_38</t>
  </si>
  <si>
    <t>FILA_39</t>
  </si>
  <si>
    <t>FILA_40</t>
  </si>
  <si>
    <t>FILA_41</t>
  </si>
  <si>
    <t>FILA_42</t>
  </si>
  <si>
    <t>FILA_43</t>
  </si>
  <si>
    <t>FILA_44</t>
  </si>
  <si>
    <t>FILA_45</t>
  </si>
  <si>
    <t>FILA_46</t>
  </si>
  <si>
    <t>FILA_47</t>
  </si>
  <si>
    <t>FILA_48</t>
  </si>
  <si>
    <t>Consolidado de hallazgos P.M. 30122021</t>
  </si>
  <si>
    <t>Hallazgos</t>
  </si>
  <si>
    <t>Cierre Efectivos</t>
  </si>
  <si>
    <t>En Ejecución</t>
  </si>
  <si>
    <t xml:space="preserve">G.S.P.   </t>
  </si>
  <si>
    <t>Infraestructura Fisica</t>
  </si>
  <si>
    <t>Total</t>
  </si>
  <si>
    <t>S. Educación</t>
  </si>
  <si>
    <t>DAPARD</t>
  </si>
  <si>
    <t>Ejecución del programa durante el estado de emergencia,
Convenios MANA – VALDIVIA- No 2019AS390135 y contrato Municipio –
Operador contrato SP001-2020 (A-D-F</t>
  </si>
  <si>
    <t xml:space="preserve">Instar a los municipios para que ejerzan una buena vigilancia y control en los términos del artículo 83 y 84 de la ley 1474 de 2011, que establece los componentes a vigilar en cada contrato, además de tener planes de contingencia para que, en situaciones de emergencia, conozcan como ejercer esta vigilancia y control. </t>
  </si>
  <si>
    <t>Circular 2021030014726 del 25/01/2021
Circular 2021030173789 del 19/05/2021
Circular 2021030237062 del 10/06/2021
Circular 2021030281096 del 06/07/2021
Circular 2021030340796 del 20/08/2021</t>
  </si>
  <si>
    <t>Instar a los municipios para que ejerzan una buena vigilancia y control en los términos del artículo 83 y 84 de la ley 1474 de 2011, que establece los componentes a vigilar en cada contrato, además de tener planes de contingencia para que, en situaciones de emergencia, conozcan como ejercer esta vigilancia y control.</t>
  </si>
  <si>
    <t xml:space="preserve">Se emitirá una circular dirigida a las entidades territoriales no certificadas, instándolos a ejercer una adecuada vigilancia y control, como ejecutores del programa, además que para situaciones de emergencia encuentren como vigilar y no se queden desprovisto del control en los periodos críticos. 
</t>
  </si>
  <si>
    <t>Correo del 02/03/2021 Socialización sistema de carpetas y documentos de consulta convenios PAE 2021</t>
  </si>
  <si>
    <t xml:space="preserve">Listado de asistencia de reunión
</t>
  </si>
  <si>
    <t>Pendiente de cierre a 31/08/2022</t>
  </si>
  <si>
    <r>
      <t>Publicación de contratos en el SECOP – Municipio Uramita.</t>
    </r>
    <r>
      <rPr>
        <sz val="11"/>
        <color theme="1"/>
        <rFont val="Arial"/>
        <family val="2"/>
      </rPr>
      <t xml:space="preserve"> El municipio celebró el contrato de obra pública No. 013 de 2018 por $1.974.013.197. Se evidenció, que no se cargó o se hizo en forma extemporánea, algunos documentos desde la propuesta, actas de modificación hasta Acta de terminación.</t>
    </r>
  </si>
  <si>
    <r>
      <t xml:space="preserve">Publicación de contratos en el SECOP– Frontino. </t>
    </r>
    <r>
      <rPr>
        <sz val="11"/>
        <color theme="1"/>
        <rFont val="Arial"/>
        <family val="2"/>
      </rPr>
      <t>La E.S.P del mpio, celebró el Contrato de Obra Pública No. LP-001 de 2019 por $2.981.812.743. Se evidenció, que no se cargó o se hizo en forma extemporánea, varios documentos. En Acta de terminación y recibo total, Acta de liquidación no se reportan las actividades, cantidades y valores finales ejecutados</t>
    </r>
  </si>
  <si>
    <r>
      <t>Publicación de contratos en el SECOP, Contrato de Obra No. 06 de 2017- Concordia.</t>
    </r>
    <r>
      <rPr>
        <sz val="11"/>
        <color theme="1"/>
        <rFont val="Arial"/>
        <family val="2"/>
      </rPr>
      <t xml:space="preserve"> La ESP de Concordia, celebró el Contrato de Obra Pública No. 06 de 2017 por $2.785.919.156. Se evidenció, que no se cargó o se hizo en forma extemporánea, varios documentos. En Acta de terminación y recibo total, Acta de liquidación no se reportan las actividades, cantidades y valores finales ejecutados</t>
    </r>
  </si>
  <si>
    <r>
      <t>La GSP emitió la Circular 2022090000196 del 15/06/2022 dirigida a Supervisores, reiterando cumplimiento de obligaciones de supervisores e interventores de convenios y contratos, entre las que se encuentra "</t>
    </r>
    <r>
      <rPr>
        <i/>
        <sz val="11"/>
        <color theme="1"/>
        <rFont val="Arial"/>
        <family val="2"/>
      </rPr>
      <t>Revisar que el expediente electrónico o físico del contrato esté completo, sea actualizado constantemente y cumpla con la normativa aplicable</t>
    </r>
    <r>
      <rPr>
        <sz val="11"/>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</si>
</sst>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yyyy\/mm\/dd"/>
  </numFmts>
  <fonts count="11" x14ac:knownFonts="1">
    <font>
      <sz val="11"/>
      <color theme="1"/>
      <name val="Calibri"/>
      <family val="2"/>
      <scheme val="minor"/>
    </font>
    <font>
      <b/>
      <sz val="11"/>
      <name val="Arial"/>
      <family val="2"/>
    </font>
    <font>
      <sz val="11"/>
      <name val="Arial"/>
      <family val="2"/>
    </font>
    <font>
      <sz val="11"/>
      <color theme="1"/>
      <name val="Arial"/>
      <family val="2"/>
    </font>
    <font>
      <b/>
      <sz val="11"/>
      <color indexed="9"/>
      <name val="Arial"/>
      <family val="2"/>
    </font>
    <font>
      <b/>
      <sz val="11"/>
      <color indexed="8"/>
      <name val="Arial"/>
      <family val="2"/>
    </font>
    <font>
      <sz val="9"/>
      <color theme="1"/>
      <name val="Arial"/>
      <family val="2"/>
    </font>
    <font>
      <b/>
      <sz val="9"/>
      <color indexed="9"/>
      <name val="Arial"/>
      <family val="2"/>
    </font>
    <font>
      <i/>
      <sz val="11"/>
      <color theme="1"/>
      <name val="Arial"/>
      <family val="2"/>
    </font>
    <font>
      <sz val="11"/>
      <color rgb="FF000000"/>
      <name val="Arial"/>
      <family val="2"/>
    </font>
    <font>
      <b/>
      <sz val="11"/>
      <color theme="1"/>
      <name val="Arial"/>
      <family val="2"/>
    </font>
  </fonts>
  <fills count="6">
    <fill>
      <patternFill patternType="none"/>
    </fill>
    <fill>
      <patternFill patternType="gray125"/>
    </fill>
    <fill>
      <patternFill patternType="solid">
        <fgColor indexed="54"/>
      </patternFill>
    </fill>
    <fill>
      <patternFill patternType="solid">
        <fgColor indexed="9"/>
      </patternFill>
    </fill>
    <fill>
      <patternFill patternType="solid">
        <fgColor theme="0"/>
        <bgColor indexed="64"/>
      </patternFill>
    </fill>
    <fill>
      <patternFill patternType="solid">
        <fgColor rgb="FFFFFFFF"/>
        <bgColor rgb="FF000000"/>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style="medium">
        <color auto="1"/>
      </top>
      <bottom/>
      <diagonal/>
    </border>
    <border>
      <left style="thin">
        <color indexed="64"/>
      </left>
      <right style="thin">
        <color indexed="64"/>
      </right>
      <top style="thin">
        <color indexed="64"/>
      </top>
      <bottom/>
      <diagonal/>
    </border>
  </borders>
  <cellStyleXfs count="1">
    <xf numFmtId="0" fontId="0" fillId="0" borderId="0"/>
  </cellStyleXfs>
  <cellXfs count="43">
    <xf numFmtId="0" fontId="0" fillId="0" borderId="0" xfId="0"/>
    <xf numFmtId="0" fontId="1" fillId="0" borderId="2" xfId="0" applyFont="1" applyBorder="1" applyAlignment="1" applyProtection="1"/>
    <xf numFmtId="0" fontId="2" fillId="0" borderId="0" xfId="0" applyFont="1" applyProtection="1"/>
    <xf numFmtId="0" fontId="1" fillId="0" borderId="0" xfId="0" applyFont="1" applyProtection="1"/>
    <xf numFmtId="0" fontId="3" fillId="0" borderId="0" xfId="0" applyFont="1" applyAlignment="1">
      <alignment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164" fontId="5" fillId="3" borderId="2"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0" borderId="0" xfId="0" applyFont="1" applyAlignment="1">
      <alignment vertical="center" wrapText="1"/>
    </xf>
    <xf numFmtId="0" fontId="3" fillId="0" borderId="2" xfId="0" applyFont="1" applyBorder="1" applyAlignment="1">
      <alignment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xf>
    <xf numFmtId="0" fontId="6" fillId="0" borderId="2" xfId="0" applyFont="1" applyBorder="1" applyAlignment="1">
      <alignment vertical="center" wrapText="1"/>
    </xf>
    <xf numFmtId="0" fontId="7" fillId="2" borderId="2" xfId="0" applyFont="1" applyFill="1" applyBorder="1" applyAlignment="1">
      <alignment horizontal="center" vertical="center" wrapText="1"/>
    </xf>
    <xf numFmtId="0" fontId="6" fillId="0" borderId="0" xfId="0" applyFont="1" applyAlignment="1">
      <alignment vertical="center" wrapText="1"/>
    </xf>
    <xf numFmtId="0" fontId="2" fillId="4" borderId="7" xfId="0" applyFont="1" applyFill="1" applyBorder="1"/>
    <xf numFmtId="0" fontId="2" fillId="4" borderId="6" xfId="0" applyFont="1" applyFill="1" applyBorder="1" applyAlignment="1" applyProtection="1">
      <alignment vertical="center"/>
      <protection locked="0"/>
    </xf>
    <xf numFmtId="0" fontId="2" fillId="4" borderId="4" xfId="0" applyFont="1" applyFill="1" applyBorder="1" applyAlignment="1" applyProtection="1">
      <alignment vertical="center"/>
      <protection locked="0"/>
    </xf>
    <xf numFmtId="164" fontId="2" fillId="4" borderId="4" xfId="0" applyNumberFormat="1" applyFont="1" applyFill="1" applyBorder="1" applyAlignment="1" applyProtection="1">
      <alignment vertical="center"/>
      <protection locked="0"/>
    </xf>
    <xf numFmtId="0" fontId="2" fillId="4" borderId="5" xfId="0" applyFont="1" applyFill="1" applyBorder="1" applyAlignment="1" applyProtection="1">
      <alignment vertical="center"/>
      <protection locked="0"/>
    </xf>
    <xf numFmtId="9" fontId="2" fillId="4" borderId="4" xfId="0" applyNumberFormat="1" applyFont="1" applyFill="1" applyBorder="1" applyAlignment="1" applyProtection="1">
      <alignment vertical="center"/>
      <protection locked="0"/>
    </xf>
    <xf numFmtId="0" fontId="2" fillId="4" borderId="0" xfId="0" applyFont="1" applyFill="1"/>
    <xf numFmtId="0" fontId="4" fillId="2" borderId="7" xfId="0" applyFont="1" applyFill="1" applyBorder="1" applyAlignment="1">
      <alignment horizontal="center" vertical="center"/>
    </xf>
    <xf numFmtId="0" fontId="3" fillId="0" borderId="11" xfId="0" applyFont="1" applyBorder="1" applyAlignment="1">
      <alignment vertical="center"/>
    </xf>
    <xf numFmtId="0" fontId="3" fillId="3" borderId="9" xfId="0" applyFont="1" applyFill="1" applyBorder="1" applyAlignment="1" applyProtection="1">
      <alignment vertical="center"/>
      <protection locked="0"/>
    </xf>
    <xf numFmtId="0" fontId="3" fillId="3" borderId="5" xfId="0" applyFont="1" applyFill="1" applyBorder="1" applyAlignment="1" applyProtection="1">
      <alignment vertical="center"/>
      <protection locked="0"/>
    </xf>
    <xf numFmtId="0" fontId="3" fillId="3" borderId="6" xfId="0" applyFont="1" applyFill="1" applyBorder="1" applyAlignment="1" applyProtection="1">
      <alignment vertical="center"/>
      <protection locked="0"/>
    </xf>
    <xf numFmtId="0" fontId="3" fillId="3" borderId="4" xfId="0" applyFont="1" applyFill="1" applyBorder="1" applyAlignment="1" applyProtection="1">
      <alignment vertical="center"/>
      <protection locked="0"/>
    </xf>
    <xf numFmtId="165" fontId="3" fillId="3" borderId="4" xfId="0" applyNumberFormat="1" applyFont="1" applyFill="1" applyBorder="1" applyAlignment="1" applyProtection="1">
      <alignment horizontal="right" vertical="center"/>
      <protection locked="0"/>
    </xf>
    <xf numFmtId="165" fontId="3" fillId="3" borderId="4" xfId="0" applyNumberFormat="1" applyFont="1" applyFill="1" applyBorder="1" applyAlignment="1" applyProtection="1">
      <alignment vertical="center"/>
      <protection locked="0"/>
    </xf>
    <xf numFmtId="9" fontId="3" fillId="3" borderId="8" xfId="0" applyNumberFormat="1" applyFont="1" applyFill="1" applyBorder="1" applyAlignment="1" applyProtection="1">
      <alignment vertical="center"/>
      <protection locked="0"/>
    </xf>
    <xf numFmtId="0" fontId="9" fillId="5" borderId="4" xfId="0" applyFont="1" applyFill="1" applyBorder="1"/>
    <xf numFmtId="0" fontId="9" fillId="5" borderId="6" xfId="0" applyFont="1" applyFill="1" applyBorder="1"/>
    <xf numFmtId="9" fontId="9" fillId="5" borderId="6" xfId="0" applyNumberFormat="1" applyFont="1" applyFill="1" applyBorder="1"/>
    <xf numFmtId="0" fontId="3" fillId="3" borderId="10" xfId="0" applyFont="1" applyFill="1" applyBorder="1" applyAlignment="1" applyProtection="1">
      <alignment vertical="center"/>
      <protection locked="0"/>
    </xf>
    <xf numFmtId="0" fontId="3" fillId="3" borderId="8" xfId="0" applyFont="1" applyFill="1" applyBorder="1" applyAlignment="1" applyProtection="1">
      <alignment vertical="center"/>
      <protection locked="0"/>
    </xf>
    <xf numFmtId="9" fontId="3" fillId="3" borderId="4" xfId="0" applyNumberFormat="1" applyFont="1" applyFill="1" applyBorder="1" applyAlignment="1" applyProtection="1">
      <alignment vertical="center"/>
      <protection locked="0"/>
    </xf>
    <xf numFmtId="0" fontId="3" fillId="0" borderId="7" xfId="0" applyFont="1" applyBorder="1" applyAlignment="1">
      <alignment vertical="center"/>
    </xf>
    <xf numFmtId="0" fontId="3" fillId="3" borderId="7" xfId="0" applyFont="1" applyFill="1" applyBorder="1" applyAlignment="1" applyProtection="1">
      <alignment vertical="center"/>
      <protection locked="0"/>
    </xf>
    <xf numFmtId="0" fontId="3" fillId="0" borderId="7" xfId="0" applyFont="1" applyBorder="1"/>
    <xf numFmtId="0" fontId="10"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609709</xdr:colOff>
      <xdr:row>1</xdr:row>
      <xdr:rowOff>361993</xdr:rowOff>
    </xdr:to>
    <xdr:pic>
      <xdr:nvPicPr>
        <xdr:cNvPr id="2" name="Picture 1" descr="Picture"/>
        <xdr:cNvPicPr>
          <a:picLocks noChangeAspect="1"/>
        </xdr:cNvPicPr>
      </xdr:nvPicPr>
      <xdr:blipFill>
        <a:blip xmlns:r="http://schemas.openxmlformats.org/officeDocument/2006/relationships" r:embed="rId1"/>
        <a:stretch>
          <a:fillRect/>
        </a:stretch>
      </xdr:blipFill>
      <xdr:spPr>
        <a:xfrm>
          <a:off x="0" y="0"/>
          <a:ext cx="609709" cy="57154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1"/>
  <sheetViews>
    <sheetView tabSelected="1" topLeftCell="A22" zoomScale="60" zoomScaleNormal="60" workbookViewId="0">
      <selection activeCell="G20" sqref="G20"/>
    </sheetView>
  </sheetViews>
  <sheetFormatPr baseColWidth="10" defaultColWidth="10.85546875" defaultRowHeight="14.25" x14ac:dyDescent="0.25"/>
  <cols>
    <col min="1" max="1" width="10.85546875" style="4" customWidth="1"/>
    <col min="2" max="2" width="16.7109375" style="4" customWidth="1"/>
    <col min="3" max="3" width="16.28515625" style="4" customWidth="1"/>
    <col min="4" max="4" width="30.7109375" style="4" customWidth="1"/>
    <col min="5" max="5" width="59" style="4" customWidth="1"/>
    <col min="6" max="6" width="21" style="4" customWidth="1"/>
    <col min="7" max="7" width="48.85546875" style="4" customWidth="1"/>
    <col min="8" max="8" width="48.42578125" style="4" customWidth="1"/>
    <col min="9" max="9" width="46.28515625" style="4" customWidth="1"/>
    <col min="10" max="10" width="42" style="4" customWidth="1"/>
    <col min="11" max="11" width="10.85546875" style="4" customWidth="1"/>
    <col min="12" max="12" width="13.7109375" style="4" customWidth="1"/>
    <col min="13" max="13" width="15.42578125" style="4" customWidth="1"/>
    <col min="14" max="14" width="17.140625" style="4" customWidth="1"/>
    <col min="15" max="15" width="16" style="4" customWidth="1"/>
    <col min="16" max="16" width="17.7109375" style="4" customWidth="1"/>
    <col min="17" max="17" width="43.28515625" style="4" customWidth="1"/>
    <col min="18" max="18" width="24.140625" style="4" hidden="1" customWidth="1"/>
    <col min="19" max="19" width="30.7109375" style="4" hidden="1" customWidth="1"/>
    <col min="20" max="20" width="0" style="4" hidden="1" customWidth="1"/>
    <col min="21" max="16384" width="10.85546875" style="4"/>
  </cols>
  <sheetData>
    <row r="1" spans="1:17" ht="30" x14ac:dyDescent="0.25">
      <c r="B1" s="5" t="s">
        <v>0</v>
      </c>
      <c r="C1" s="6">
        <v>53</v>
      </c>
      <c r="D1" s="5" t="s">
        <v>1</v>
      </c>
    </row>
    <row r="2" spans="1:17" ht="45" x14ac:dyDescent="0.25">
      <c r="B2" s="5" t="s">
        <v>2</v>
      </c>
      <c r="C2" s="6">
        <v>401</v>
      </c>
      <c r="D2" s="5" t="s">
        <v>3</v>
      </c>
    </row>
    <row r="3" spans="1:17" ht="30" x14ac:dyDescent="0.25">
      <c r="B3" s="5" t="s">
        <v>4</v>
      </c>
      <c r="C3" s="6">
        <v>1</v>
      </c>
    </row>
    <row r="4" spans="1:17" ht="15" x14ac:dyDescent="0.25">
      <c r="B4" s="5" t="s">
        <v>5</v>
      </c>
      <c r="C4" s="6">
        <v>4717</v>
      </c>
    </row>
    <row r="5" spans="1:17" ht="15" x14ac:dyDescent="0.25">
      <c r="B5" s="5" t="s">
        <v>6</v>
      </c>
      <c r="C5" s="7">
        <v>44742</v>
      </c>
    </row>
    <row r="6" spans="1:17" ht="15" x14ac:dyDescent="0.25">
      <c r="B6" s="5" t="s">
        <v>7</v>
      </c>
      <c r="C6" s="5">
        <v>6</v>
      </c>
      <c r="D6" s="5" t="s">
        <v>69</v>
      </c>
    </row>
    <row r="8" spans="1:17" ht="15" x14ac:dyDescent="0.25">
      <c r="A8" s="8" t="s">
        <v>8</v>
      </c>
      <c r="B8" s="9" t="s">
        <v>9</v>
      </c>
      <c r="C8" s="10"/>
      <c r="D8" s="10"/>
      <c r="E8" s="10"/>
      <c r="F8" s="10"/>
      <c r="G8" s="10"/>
      <c r="H8" s="10"/>
      <c r="I8" s="10"/>
      <c r="J8" s="10"/>
      <c r="K8" s="10"/>
      <c r="L8" s="10"/>
      <c r="M8" s="10"/>
      <c r="N8" s="10"/>
      <c r="O8" s="10"/>
      <c r="P8" s="10"/>
      <c r="Q8" s="10"/>
    </row>
    <row r="9" spans="1:17" ht="15" x14ac:dyDescent="0.25">
      <c r="A9" s="11"/>
      <c r="B9" s="11"/>
      <c r="C9" s="12">
        <v>2</v>
      </c>
      <c r="D9" s="12">
        <v>3</v>
      </c>
      <c r="E9" s="12">
        <v>4</v>
      </c>
      <c r="F9" s="12">
        <v>8</v>
      </c>
      <c r="G9" s="12">
        <v>12</v>
      </c>
      <c r="H9" s="12">
        <v>16</v>
      </c>
      <c r="I9" s="12">
        <v>20</v>
      </c>
      <c r="J9" s="12">
        <v>24</v>
      </c>
      <c r="K9" s="12">
        <v>28</v>
      </c>
      <c r="L9" s="12">
        <v>31</v>
      </c>
      <c r="M9" s="12">
        <v>32</v>
      </c>
      <c r="N9" s="12">
        <v>36</v>
      </c>
      <c r="O9" s="12">
        <v>40</v>
      </c>
      <c r="P9" s="12">
        <v>44</v>
      </c>
      <c r="Q9" s="12">
        <v>48</v>
      </c>
    </row>
    <row r="10" spans="1:17" s="16" customFormat="1" ht="48.75" thickBot="1" x14ac:dyDescent="0.3">
      <c r="A10" s="13"/>
      <c r="B10" s="14"/>
      <c r="C10" s="15" t="s">
        <v>10</v>
      </c>
      <c r="D10" s="15" t="s">
        <v>11</v>
      </c>
      <c r="E10" s="15" t="s">
        <v>12</v>
      </c>
      <c r="F10" s="15" t="s">
        <v>13</v>
      </c>
      <c r="G10" s="15" t="s">
        <v>14</v>
      </c>
      <c r="H10" s="15" t="s">
        <v>15</v>
      </c>
      <c r="I10" s="15" t="s">
        <v>16</v>
      </c>
      <c r="J10" s="15" t="s">
        <v>17</v>
      </c>
      <c r="K10" s="15" t="s">
        <v>18</v>
      </c>
      <c r="L10" s="15" t="s">
        <v>19</v>
      </c>
      <c r="M10" s="15" t="s">
        <v>20</v>
      </c>
      <c r="N10" s="15" t="s">
        <v>21</v>
      </c>
      <c r="O10" s="15" t="s">
        <v>22</v>
      </c>
      <c r="P10" s="15" t="s">
        <v>23</v>
      </c>
      <c r="Q10" s="15" t="s">
        <v>24</v>
      </c>
    </row>
    <row r="11" spans="1:17" s="23" customFormat="1" ht="34.5" customHeight="1" thickBot="1" x14ac:dyDescent="0.25">
      <c r="A11" s="13">
        <v>1</v>
      </c>
      <c r="B11" s="17" t="s">
        <v>70</v>
      </c>
      <c r="C11" s="18" t="s">
        <v>80</v>
      </c>
      <c r="D11" s="19" t="s">
        <v>68</v>
      </c>
      <c r="E11" s="19" t="s">
        <v>81</v>
      </c>
      <c r="F11" s="19" t="s">
        <v>26</v>
      </c>
      <c r="G11" s="19" t="s">
        <v>337</v>
      </c>
      <c r="H11" s="19" t="s">
        <v>27</v>
      </c>
      <c r="I11" s="19" t="s">
        <v>28</v>
      </c>
      <c r="J11" s="19" t="s">
        <v>29</v>
      </c>
      <c r="K11" s="19" t="s">
        <v>25</v>
      </c>
      <c r="L11" s="19">
        <v>1</v>
      </c>
      <c r="M11" s="20">
        <v>44562</v>
      </c>
      <c r="N11" s="20">
        <v>44926</v>
      </c>
      <c r="O11" s="21">
        <f t="shared" ref="O11:O20" si="0">+ROUND((N11-M11)/7,0)</f>
        <v>52</v>
      </c>
      <c r="P11" s="22">
        <v>0.75</v>
      </c>
      <c r="Q11" s="19" t="s">
        <v>67</v>
      </c>
    </row>
    <row r="12" spans="1:17" s="23" customFormat="1" ht="21.75" customHeight="1" thickBot="1" x14ac:dyDescent="0.25">
      <c r="A12" s="13">
        <v>2</v>
      </c>
      <c r="B12" s="17" t="s">
        <v>71</v>
      </c>
      <c r="C12" s="18" t="s">
        <v>80</v>
      </c>
      <c r="D12" s="19" t="s">
        <v>68</v>
      </c>
      <c r="E12" s="19" t="s">
        <v>81</v>
      </c>
      <c r="F12" s="19" t="s">
        <v>30</v>
      </c>
      <c r="G12" s="19" t="s">
        <v>338</v>
      </c>
      <c r="H12" s="19" t="s">
        <v>31</v>
      </c>
      <c r="I12" s="19" t="s">
        <v>28</v>
      </c>
      <c r="J12" s="19" t="s">
        <v>29</v>
      </c>
      <c r="K12" s="19" t="s">
        <v>25</v>
      </c>
      <c r="L12" s="19">
        <v>1</v>
      </c>
      <c r="M12" s="20">
        <v>44562</v>
      </c>
      <c r="N12" s="20">
        <v>44926</v>
      </c>
      <c r="O12" s="21">
        <f t="shared" si="0"/>
        <v>52</v>
      </c>
      <c r="P12" s="22">
        <v>0.75</v>
      </c>
      <c r="Q12" s="19" t="s">
        <v>67</v>
      </c>
    </row>
    <row r="13" spans="1:17" s="23" customFormat="1" ht="19.5" customHeight="1" thickBot="1" x14ac:dyDescent="0.25">
      <c r="A13" s="13">
        <v>3</v>
      </c>
      <c r="B13" s="17" t="s">
        <v>72</v>
      </c>
      <c r="C13" s="18" t="s">
        <v>80</v>
      </c>
      <c r="D13" s="19" t="s">
        <v>68</v>
      </c>
      <c r="E13" s="19" t="s">
        <v>81</v>
      </c>
      <c r="F13" s="19" t="s">
        <v>32</v>
      </c>
      <c r="G13" s="19" t="s">
        <v>339</v>
      </c>
      <c r="H13" s="19" t="s">
        <v>31</v>
      </c>
      <c r="I13" s="19" t="s">
        <v>28</v>
      </c>
      <c r="J13" s="19" t="s">
        <v>29</v>
      </c>
      <c r="K13" s="19" t="s">
        <v>25</v>
      </c>
      <c r="L13" s="19">
        <v>1</v>
      </c>
      <c r="M13" s="20">
        <v>44562</v>
      </c>
      <c r="N13" s="20">
        <v>44926</v>
      </c>
      <c r="O13" s="21">
        <f t="shared" si="0"/>
        <v>52</v>
      </c>
      <c r="P13" s="22">
        <v>0.75</v>
      </c>
      <c r="Q13" s="19" t="s">
        <v>67</v>
      </c>
    </row>
    <row r="14" spans="1:17" s="23" customFormat="1" ht="18" customHeight="1" thickBot="1" x14ac:dyDescent="0.25">
      <c r="A14" s="13">
        <v>4</v>
      </c>
      <c r="B14" s="17" t="s">
        <v>73</v>
      </c>
      <c r="C14" s="18" t="s">
        <v>80</v>
      </c>
      <c r="D14" s="19" t="s">
        <v>68</v>
      </c>
      <c r="E14" s="19" t="s">
        <v>81</v>
      </c>
      <c r="F14" s="19" t="s">
        <v>35</v>
      </c>
      <c r="G14" s="19" t="s">
        <v>36</v>
      </c>
      <c r="H14" s="19" t="s">
        <v>37</v>
      </c>
      <c r="I14" s="19" t="s">
        <v>38</v>
      </c>
      <c r="J14" s="19" t="s">
        <v>39</v>
      </c>
      <c r="K14" s="19" t="s">
        <v>25</v>
      </c>
      <c r="L14" s="19">
        <v>1</v>
      </c>
      <c r="M14" s="20" t="s">
        <v>33</v>
      </c>
      <c r="N14" s="20">
        <v>44926</v>
      </c>
      <c r="O14" s="21">
        <f t="shared" si="0"/>
        <v>78</v>
      </c>
      <c r="P14" s="22">
        <v>0.5</v>
      </c>
      <c r="Q14" s="19" t="s">
        <v>65</v>
      </c>
    </row>
    <row r="15" spans="1:17" s="23" customFormat="1" ht="17.25" customHeight="1" thickBot="1" x14ac:dyDescent="0.25">
      <c r="A15" s="13">
        <v>5</v>
      </c>
      <c r="B15" s="17" t="s">
        <v>74</v>
      </c>
      <c r="C15" s="18" t="s">
        <v>80</v>
      </c>
      <c r="D15" s="19" t="s">
        <v>68</v>
      </c>
      <c r="E15" s="19" t="s">
        <v>81</v>
      </c>
      <c r="F15" s="19" t="s">
        <v>40</v>
      </c>
      <c r="G15" s="19" t="s">
        <v>41</v>
      </c>
      <c r="H15" s="19" t="s">
        <v>42</v>
      </c>
      <c r="I15" s="19" t="s">
        <v>43</v>
      </c>
      <c r="J15" s="19" t="s">
        <v>39</v>
      </c>
      <c r="K15" s="19" t="s">
        <v>25</v>
      </c>
      <c r="L15" s="19">
        <v>1</v>
      </c>
      <c r="M15" s="20" t="s">
        <v>33</v>
      </c>
      <c r="N15" s="20">
        <v>44926</v>
      </c>
      <c r="O15" s="21">
        <f t="shared" si="0"/>
        <v>78</v>
      </c>
      <c r="P15" s="22">
        <v>0.5</v>
      </c>
      <c r="Q15" s="19" t="s">
        <v>65</v>
      </c>
    </row>
    <row r="16" spans="1:17" s="23" customFormat="1" ht="18" customHeight="1" thickBot="1" x14ac:dyDescent="0.25">
      <c r="A16" s="13">
        <v>6</v>
      </c>
      <c r="B16" s="17" t="s">
        <v>75</v>
      </c>
      <c r="C16" s="18" t="s">
        <v>80</v>
      </c>
      <c r="D16" s="19" t="s">
        <v>68</v>
      </c>
      <c r="E16" s="19" t="s">
        <v>81</v>
      </c>
      <c r="F16" s="19" t="s">
        <v>44</v>
      </c>
      <c r="G16" s="19" t="s">
        <v>45</v>
      </c>
      <c r="H16" s="19" t="s">
        <v>46</v>
      </c>
      <c r="I16" s="19" t="s">
        <v>47</v>
      </c>
      <c r="J16" s="19" t="s">
        <v>48</v>
      </c>
      <c r="K16" s="19" t="s">
        <v>25</v>
      </c>
      <c r="L16" s="19">
        <v>1</v>
      </c>
      <c r="M16" s="20" t="s">
        <v>33</v>
      </c>
      <c r="N16" s="20">
        <v>44926</v>
      </c>
      <c r="O16" s="21">
        <f t="shared" si="0"/>
        <v>78</v>
      </c>
      <c r="P16" s="22">
        <v>0.5</v>
      </c>
      <c r="Q16" s="19" t="s">
        <v>65</v>
      </c>
    </row>
    <row r="17" spans="1:17" s="23" customFormat="1" ht="19.5" customHeight="1" thickBot="1" x14ac:dyDescent="0.25">
      <c r="A17" s="13">
        <v>7</v>
      </c>
      <c r="B17" s="17" t="s">
        <v>76</v>
      </c>
      <c r="C17" s="18" t="s">
        <v>80</v>
      </c>
      <c r="D17" s="19" t="s">
        <v>68</v>
      </c>
      <c r="E17" s="19" t="s">
        <v>81</v>
      </c>
      <c r="F17" s="19" t="s">
        <v>49</v>
      </c>
      <c r="G17" s="19" t="s">
        <v>50</v>
      </c>
      <c r="H17" s="19" t="s">
        <v>51</v>
      </c>
      <c r="I17" s="19" t="s">
        <v>47</v>
      </c>
      <c r="J17" s="19" t="s">
        <v>48</v>
      </c>
      <c r="K17" s="19" t="s">
        <v>25</v>
      </c>
      <c r="L17" s="19">
        <v>1</v>
      </c>
      <c r="M17" s="20" t="s">
        <v>33</v>
      </c>
      <c r="N17" s="20">
        <v>44926</v>
      </c>
      <c r="O17" s="21">
        <f t="shared" si="0"/>
        <v>78</v>
      </c>
      <c r="P17" s="22">
        <v>0.5</v>
      </c>
      <c r="Q17" s="19" t="s">
        <v>65</v>
      </c>
    </row>
    <row r="18" spans="1:17" s="23" customFormat="1" ht="20.25" customHeight="1" thickBot="1" x14ac:dyDescent="0.25">
      <c r="A18" s="13">
        <v>8</v>
      </c>
      <c r="B18" s="17" t="s">
        <v>77</v>
      </c>
      <c r="C18" s="18" t="s">
        <v>80</v>
      </c>
      <c r="D18" s="19" t="s">
        <v>68</v>
      </c>
      <c r="E18" s="19" t="s">
        <v>81</v>
      </c>
      <c r="F18" s="19" t="s">
        <v>52</v>
      </c>
      <c r="G18" s="19" t="s">
        <v>53</v>
      </c>
      <c r="H18" s="19" t="s">
        <v>54</v>
      </c>
      <c r="I18" s="19" t="s">
        <v>64</v>
      </c>
      <c r="J18" s="19" t="s">
        <v>55</v>
      </c>
      <c r="K18" s="19" t="s">
        <v>34</v>
      </c>
      <c r="L18" s="19">
        <v>1</v>
      </c>
      <c r="M18" s="20">
        <v>44562</v>
      </c>
      <c r="N18" s="20">
        <v>44926</v>
      </c>
      <c r="O18" s="21">
        <f t="shared" si="0"/>
        <v>52</v>
      </c>
      <c r="P18" s="22">
        <v>0.5</v>
      </c>
      <c r="Q18" s="19" t="s">
        <v>66</v>
      </c>
    </row>
    <row r="19" spans="1:17" s="23" customFormat="1" ht="18" customHeight="1" thickBot="1" x14ac:dyDescent="0.25">
      <c r="A19" s="13">
        <v>9</v>
      </c>
      <c r="B19" s="17" t="s">
        <v>78</v>
      </c>
      <c r="C19" s="18" t="s">
        <v>80</v>
      </c>
      <c r="D19" s="19" t="s">
        <v>68</v>
      </c>
      <c r="E19" s="19" t="s">
        <v>81</v>
      </c>
      <c r="F19" s="19" t="s">
        <v>56</v>
      </c>
      <c r="G19" s="19" t="s">
        <v>57</v>
      </c>
      <c r="H19" s="19" t="s">
        <v>58</v>
      </c>
      <c r="I19" s="19" t="s">
        <v>47</v>
      </c>
      <c r="J19" s="19" t="s">
        <v>48</v>
      </c>
      <c r="K19" s="19" t="s">
        <v>25</v>
      </c>
      <c r="L19" s="19">
        <v>1</v>
      </c>
      <c r="M19" s="20" t="s">
        <v>33</v>
      </c>
      <c r="N19" s="20">
        <v>44926</v>
      </c>
      <c r="O19" s="21">
        <f t="shared" si="0"/>
        <v>78</v>
      </c>
      <c r="P19" s="22">
        <v>0.5</v>
      </c>
      <c r="Q19" s="19" t="s">
        <v>65</v>
      </c>
    </row>
    <row r="20" spans="1:17" s="23" customFormat="1" ht="23.25" customHeight="1" thickBot="1" x14ac:dyDescent="0.25">
      <c r="A20" s="13">
        <v>10</v>
      </c>
      <c r="B20" s="17" t="s">
        <v>79</v>
      </c>
      <c r="C20" s="18" t="s">
        <v>80</v>
      </c>
      <c r="D20" s="19" t="s">
        <v>68</v>
      </c>
      <c r="E20" s="19" t="s">
        <v>81</v>
      </c>
      <c r="F20" s="19" t="s">
        <v>59</v>
      </c>
      <c r="G20" s="19" t="s">
        <v>60</v>
      </c>
      <c r="H20" s="19" t="s">
        <v>61</v>
      </c>
      <c r="I20" s="19" t="s">
        <v>62</v>
      </c>
      <c r="J20" s="19" t="s">
        <v>63</v>
      </c>
      <c r="K20" s="19" t="s">
        <v>25</v>
      </c>
      <c r="L20" s="19">
        <v>1</v>
      </c>
      <c r="M20" s="20">
        <v>44562</v>
      </c>
      <c r="N20" s="20">
        <v>44926</v>
      </c>
      <c r="O20" s="21">
        <f t="shared" si="0"/>
        <v>52</v>
      </c>
      <c r="P20" s="22">
        <v>0.5</v>
      </c>
      <c r="Q20" s="19" t="s">
        <v>340</v>
      </c>
    </row>
    <row r="21" spans="1:17" s="23" customFormat="1" ht="23.25" customHeight="1" thickBot="1" x14ac:dyDescent="0.25">
      <c r="A21" s="13">
        <v>11</v>
      </c>
      <c r="B21" s="17" t="s">
        <v>140</v>
      </c>
      <c r="C21" s="18" t="s">
        <v>80</v>
      </c>
      <c r="D21" s="19" t="s">
        <v>247</v>
      </c>
      <c r="E21" s="19" t="s">
        <v>81</v>
      </c>
      <c r="F21" s="19" t="s">
        <v>83</v>
      </c>
      <c r="G21" s="19" t="s">
        <v>84</v>
      </c>
      <c r="H21" s="19" t="s">
        <v>85</v>
      </c>
      <c r="I21" s="19" t="s">
        <v>86</v>
      </c>
      <c r="J21" s="19" t="s">
        <v>87</v>
      </c>
      <c r="K21" s="19" t="s">
        <v>34</v>
      </c>
      <c r="L21" s="19">
        <v>4</v>
      </c>
      <c r="M21" s="20">
        <v>44581</v>
      </c>
      <c r="N21" s="20">
        <v>44926</v>
      </c>
      <c r="O21" s="21">
        <v>51</v>
      </c>
      <c r="P21" s="22">
        <v>0</v>
      </c>
      <c r="Q21" s="19" t="s">
        <v>88</v>
      </c>
    </row>
    <row r="22" spans="1:17" s="23" customFormat="1" ht="23.25" customHeight="1" thickBot="1" x14ac:dyDescent="0.25">
      <c r="A22" s="13">
        <v>12</v>
      </c>
      <c r="B22" s="17" t="s">
        <v>147</v>
      </c>
      <c r="C22" s="18" t="s">
        <v>80</v>
      </c>
      <c r="D22" s="19" t="s">
        <v>247</v>
      </c>
      <c r="E22" s="19" t="s">
        <v>81</v>
      </c>
      <c r="F22" s="19" t="s">
        <v>89</v>
      </c>
      <c r="G22" s="19" t="s">
        <v>90</v>
      </c>
      <c r="H22" s="19" t="s">
        <v>91</v>
      </c>
      <c r="I22" s="19" t="s">
        <v>92</v>
      </c>
      <c r="J22" s="19" t="s">
        <v>93</v>
      </c>
      <c r="K22" s="19" t="s">
        <v>34</v>
      </c>
      <c r="L22" s="19">
        <v>1</v>
      </c>
      <c r="M22" s="20">
        <v>44581</v>
      </c>
      <c r="N22" s="20">
        <v>44926</v>
      </c>
      <c r="O22" s="21">
        <v>51</v>
      </c>
      <c r="P22" s="22">
        <v>0</v>
      </c>
      <c r="Q22" s="19" t="s">
        <v>88</v>
      </c>
    </row>
    <row r="23" spans="1:17" s="23" customFormat="1" ht="23.25" customHeight="1" thickBot="1" x14ac:dyDescent="0.25">
      <c r="A23" s="13">
        <v>13</v>
      </c>
      <c r="B23" s="17" t="s">
        <v>150</v>
      </c>
      <c r="C23" s="18" t="s">
        <v>80</v>
      </c>
      <c r="D23" s="19" t="s">
        <v>247</v>
      </c>
      <c r="E23" s="19" t="s">
        <v>81</v>
      </c>
      <c r="F23" s="19" t="s">
        <v>94</v>
      </c>
      <c r="G23" s="19" t="s">
        <v>95</v>
      </c>
      <c r="H23" s="19" t="s">
        <v>96</v>
      </c>
      <c r="I23" s="19" t="s">
        <v>82</v>
      </c>
      <c r="J23" s="19" t="s">
        <v>97</v>
      </c>
      <c r="K23" s="19" t="s">
        <v>34</v>
      </c>
      <c r="L23" s="19">
        <v>3</v>
      </c>
      <c r="M23" s="20">
        <v>44581</v>
      </c>
      <c r="N23" s="20">
        <v>44926</v>
      </c>
      <c r="O23" s="21">
        <v>51</v>
      </c>
      <c r="P23" s="22">
        <v>0</v>
      </c>
      <c r="Q23" s="19" t="s">
        <v>88</v>
      </c>
    </row>
    <row r="24" spans="1:17" s="23" customFormat="1" ht="23.25" customHeight="1" thickBot="1" x14ac:dyDescent="0.25">
      <c r="A24" s="13">
        <v>14</v>
      </c>
      <c r="B24" s="17" t="s">
        <v>156</v>
      </c>
      <c r="C24" s="18" t="s">
        <v>80</v>
      </c>
      <c r="D24" s="19" t="s">
        <v>247</v>
      </c>
      <c r="E24" s="19" t="s">
        <v>81</v>
      </c>
      <c r="F24" s="19" t="s">
        <v>98</v>
      </c>
      <c r="G24" s="19" t="s">
        <v>99</v>
      </c>
      <c r="H24" s="19" t="s">
        <v>100</v>
      </c>
      <c r="I24" s="19" t="s">
        <v>101</v>
      </c>
      <c r="J24" s="19" t="s">
        <v>102</v>
      </c>
      <c r="K24" s="19" t="s">
        <v>34</v>
      </c>
      <c r="L24" s="19">
        <v>2</v>
      </c>
      <c r="M24" s="20">
        <v>44581</v>
      </c>
      <c r="N24" s="20">
        <v>44926</v>
      </c>
      <c r="O24" s="21">
        <v>51</v>
      </c>
      <c r="P24" s="22">
        <v>0</v>
      </c>
      <c r="Q24" s="19" t="s">
        <v>88</v>
      </c>
    </row>
    <row r="25" spans="1:17" s="23" customFormat="1" ht="23.25" customHeight="1" thickBot="1" x14ac:dyDescent="0.25">
      <c r="A25" s="13">
        <v>15</v>
      </c>
      <c r="B25" s="17" t="s">
        <v>163</v>
      </c>
      <c r="C25" s="18" t="s">
        <v>80</v>
      </c>
      <c r="D25" s="19" t="s">
        <v>247</v>
      </c>
      <c r="E25" s="19" t="s">
        <v>81</v>
      </c>
      <c r="F25" s="19" t="s">
        <v>103</v>
      </c>
      <c r="G25" s="19" t="s">
        <v>104</v>
      </c>
      <c r="H25" s="19" t="s">
        <v>105</v>
      </c>
      <c r="I25" s="19" t="s">
        <v>86</v>
      </c>
      <c r="J25" s="19" t="s">
        <v>106</v>
      </c>
      <c r="K25" s="19" t="s">
        <v>34</v>
      </c>
      <c r="L25" s="19">
        <v>4</v>
      </c>
      <c r="M25" s="20">
        <v>44581</v>
      </c>
      <c r="N25" s="20">
        <v>44926</v>
      </c>
      <c r="O25" s="21">
        <v>51</v>
      </c>
      <c r="P25" s="22">
        <v>0</v>
      </c>
      <c r="Q25" s="19" t="s">
        <v>88</v>
      </c>
    </row>
    <row r="26" spans="1:17" s="23" customFormat="1" ht="23.25" customHeight="1" thickBot="1" x14ac:dyDescent="0.25">
      <c r="A26" s="13">
        <v>16</v>
      </c>
      <c r="B26" s="17" t="s">
        <v>169</v>
      </c>
      <c r="C26" s="18" t="s">
        <v>80</v>
      </c>
      <c r="D26" s="19" t="s">
        <v>247</v>
      </c>
      <c r="E26" s="19" t="s">
        <v>81</v>
      </c>
      <c r="F26" s="19" t="s">
        <v>107</v>
      </c>
      <c r="G26" s="19" t="s">
        <v>108</v>
      </c>
      <c r="H26" s="19" t="s">
        <v>109</v>
      </c>
      <c r="I26" s="19" t="s">
        <v>110</v>
      </c>
      <c r="J26" s="19" t="s">
        <v>111</v>
      </c>
      <c r="K26" s="19" t="s">
        <v>34</v>
      </c>
      <c r="L26" s="19">
        <v>1</v>
      </c>
      <c r="M26" s="20">
        <v>44581</v>
      </c>
      <c r="N26" s="20">
        <v>44926</v>
      </c>
      <c r="O26" s="21">
        <v>51</v>
      </c>
      <c r="P26" s="22">
        <v>0</v>
      </c>
      <c r="Q26" s="19" t="s">
        <v>88</v>
      </c>
    </row>
    <row r="27" spans="1:17" s="23" customFormat="1" ht="23.25" customHeight="1" thickBot="1" x14ac:dyDescent="0.25">
      <c r="A27" s="13">
        <v>17</v>
      </c>
      <c r="B27" s="17" t="s">
        <v>176</v>
      </c>
      <c r="C27" s="18" t="s">
        <v>80</v>
      </c>
      <c r="D27" s="19" t="s">
        <v>247</v>
      </c>
      <c r="E27" s="19" t="s">
        <v>81</v>
      </c>
      <c r="F27" s="19" t="s">
        <v>113</v>
      </c>
      <c r="G27" s="19" t="s">
        <v>114</v>
      </c>
      <c r="H27" s="19" t="s">
        <v>115</v>
      </c>
      <c r="I27" s="19" t="s">
        <v>116</v>
      </c>
      <c r="J27" s="19" t="s">
        <v>117</v>
      </c>
      <c r="K27" s="19" t="s">
        <v>25</v>
      </c>
      <c r="L27" s="19">
        <v>1</v>
      </c>
      <c r="M27" s="20">
        <v>44545</v>
      </c>
      <c r="N27" s="20">
        <v>44926</v>
      </c>
      <c r="O27" s="21">
        <v>54</v>
      </c>
      <c r="P27" s="22">
        <v>0.5</v>
      </c>
      <c r="Q27" s="19" t="s">
        <v>118</v>
      </c>
    </row>
    <row r="28" spans="1:17" s="23" customFormat="1" ht="23.25" customHeight="1" thickBot="1" x14ac:dyDescent="0.25">
      <c r="A28" s="13">
        <v>18</v>
      </c>
      <c r="B28" s="17" t="s">
        <v>177</v>
      </c>
      <c r="C28" s="18" t="s">
        <v>80</v>
      </c>
      <c r="D28" s="19" t="s">
        <v>247</v>
      </c>
      <c r="E28" s="19" t="s">
        <v>81</v>
      </c>
      <c r="F28" s="19" t="s">
        <v>119</v>
      </c>
      <c r="G28" s="19" t="s">
        <v>120</v>
      </c>
      <c r="H28" s="19" t="s">
        <v>121</v>
      </c>
      <c r="I28" s="19" t="s">
        <v>122</v>
      </c>
      <c r="J28" s="19" t="s">
        <v>123</v>
      </c>
      <c r="K28" s="19" t="s">
        <v>34</v>
      </c>
      <c r="L28" s="19">
        <v>2</v>
      </c>
      <c r="M28" s="20">
        <v>44545</v>
      </c>
      <c r="N28" s="20">
        <v>44926</v>
      </c>
      <c r="O28" s="21">
        <v>54</v>
      </c>
      <c r="P28" s="22">
        <v>0</v>
      </c>
      <c r="Q28" s="19" t="s">
        <v>118</v>
      </c>
    </row>
    <row r="29" spans="1:17" s="23" customFormat="1" ht="23.25" customHeight="1" thickBot="1" x14ac:dyDescent="0.25">
      <c r="A29" s="13">
        <v>19</v>
      </c>
      <c r="B29" s="17" t="s">
        <v>181</v>
      </c>
      <c r="C29" s="18" t="s">
        <v>80</v>
      </c>
      <c r="D29" s="19" t="s">
        <v>247</v>
      </c>
      <c r="E29" s="19" t="s">
        <v>81</v>
      </c>
      <c r="F29" s="19" t="s">
        <v>124</v>
      </c>
      <c r="G29" s="19" t="s">
        <v>125</v>
      </c>
      <c r="H29" s="19" t="s">
        <v>126</v>
      </c>
      <c r="I29" s="19" t="s">
        <v>127</v>
      </c>
      <c r="J29" s="19" t="s">
        <v>128</v>
      </c>
      <c r="K29" s="19" t="s">
        <v>25</v>
      </c>
      <c r="L29" s="19">
        <v>3</v>
      </c>
      <c r="M29" s="20">
        <v>44545</v>
      </c>
      <c r="N29" s="20">
        <v>44926</v>
      </c>
      <c r="O29" s="21">
        <v>54</v>
      </c>
      <c r="P29" s="22">
        <v>0.67</v>
      </c>
      <c r="Q29" s="19" t="s">
        <v>129</v>
      </c>
    </row>
    <row r="30" spans="1:17" s="23" customFormat="1" ht="23.25" customHeight="1" thickBot="1" x14ac:dyDescent="0.25">
      <c r="A30" s="13">
        <v>20</v>
      </c>
      <c r="B30" s="17" t="s">
        <v>188</v>
      </c>
      <c r="C30" s="18" t="s">
        <v>80</v>
      </c>
      <c r="D30" s="19" t="s">
        <v>247</v>
      </c>
      <c r="E30" s="19" t="s">
        <v>81</v>
      </c>
      <c r="F30" s="19" t="s">
        <v>130</v>
      </c>
      <c r="G30" s="19" t="s">
        <v>131</v>
      </c>
      <c r="H30" s="19" t="s">
        <v>132</v>
      </c>
      <c r="I30" s="19" t="s">
        <v>133</v>
      </c>
      <c r="J30" s="19" t="s">
        <v>134</v>
      </c>
      <c r="K30" s="19" t="s">
        <v>25</v>
      </c>
      <c r="L30" s="19">
        <v>2</v>
      </c>
      <c r="M30" s="20">
        <v>44545</v>
      </c>
      <c r="N30" s="20">
        <v>44926</v>
      </c>
      <c r="O30" s="21">
        <v>54</v>
      </c>
      <c r="P30" s="22">
        <v>0</v>
      </c>
      <c r="Q30" s="19" t="s">
        <v>129</v>
      </c>
    </row>
    <row r="31" spans="1:17" s="23" customFormat="1" ht="23.25" customHeight="1" thickBot="1" x14ac:dyDescent="0.25">
      <c r="A31" s="13">
        <v>21</v>
      </c>
      <c r="B31" s="17" t="s">
        <v>196</v>
      </c>
      <c r="C31" s="18" t="s">
        <v>80</v>
      </c>
      <c r="D31" s="19" t="s">
        <v>247</v>
      </c>
      <c r="E31" s="19" t="s">
        <v>81</v>
      </c>
      <c r="F31" s="19" t="s">
        <v>135</v>
      </c>
      <c r="G31" s="19" t="s">
        <v>136</v>
      </c>
      <c r="H31" s="19" t="s">
        <v>137</v>
      </c>
      <c r="I31" s="19" t="s">
        <v>138</v>
      </c>
      <c r="J31" s="19" t="s">
        <v>139</v>
      </c>
      <c r="K31" s="19" t="s">
        <v>25</v>
      </c>
      <c r="L31" s="19">
        <v>2</v>
      </c>
      <c r="M31" s="20">
        <v>44545</v>
      </c>
      <c r="N31" s="20">
        <v>44926</v>
      </c>
      <c r="O31" s="21">
        <v>54</v>
      </c>
      <c r="P31" s="22">
        <v>0.3</v>
      </c>
      <c r="Q31" s="19" t="s">
        <v>129</v>
      </c>
    </row>
    <row r="32" spans="1:17" s="23" customFormat="1" ht="23.25" customHeight="1" thickBot="1" x14ac:dyDescent="0.25">
      <c r="A32" s="13">
        <v>22</v>
      </c>
      <c r="B32" s="17" t="s">
        <v>203</v>
      </c>
      <c r="C32" s="18" t="s">
        <v>80</v>
      </c>
      <c r="D32" s="19" t="s">
        <v>247</v>
      </c>
      <c r="E32" s="19" t="s">
        <v>81</v>
      </c>
      <c r="F32" s="19" t="s">
        <v>141</v>
      </c>
      <c r="G32" s="19" t="s">
        <v>142</v>
      </c>
      <c r="H32" s="19" t="s">
        <v>143</v>
      </c>
      <c r="I32" s="19" t="s">
        <v>144</v>
      </c>
      <c r="J32" s="19" t="s">
        <v>145</v>
      </c>
      <c r="K32" s="19" t="s">
        <v>25</v>
      </c>
      <c r="L32" s="19">
        <v>2</v>
      </c>
      <c r="M32" s="20">
        <v>44545</v>
      </c>
      <c r="N32" s="20">
        <v>44926</v>
      </c>
      <c r="O32" s="21">
        <v>54</v>
      </c>
      <c r="P32" s="22">
        <v>0.6</v>
      </c>
      <c r="Q32" s="19" t="s">
        <v>146</v>
      </c>
    </row>
    <row r="33" spans="1:18" s="23" customFormat="1" ht="23.25" customHeight="1" thickBot="1" x14ac:dyDescent="0.25">
      <c r="A33" s="13">
        <v>23</v>
      </c>
      <c r="B33" s="17" t="s">
        <v>209</v>
      </c>
      <c r="C33" s="18" t="s">
        <v>80</v>
      </c>
      <c r="D33" s="19" t="s">
        <v>247</v>
      </c>
      <c r="E33" s="19" t="s">
        <v>81</v>
      </c>
      <c r="F33" s="19" t="s">
        <v>151</v>
      </c>
      <c r="G33" s="19" t="s">
        <v>152</v>
      </c>
      <c r="H33" s="19" t="s">
        <v>153</v>
      </c>
      <c r="I33" s="19" t="s">
        <v>154</v>
      </c>
      <c r="J33" s="19" t="s">
        <v>149</v>
      </c>
      <c r="K33" s="19" t="s">
        <v>25</v>
      </c>
      <c r="L33" s="19">
        <v>2</v>
      </c>
      <c r="M33" s="20">
        <v>44545</v>
      </c>
      <c r="N33" s="20">
        <v>44926</v>
      </c>
      <c r="O33" s="21">
        <v>54</v>
      </c>
      <c r="P33" s="22">
        <v>0</v>
      </c>
      <c r="Q33" s="19" t="s">
        <v>155</v>
      </c>
    </row>
    <row r="34" spans="1:18" s="23" customFormat="1" ht="23.25" customHeight="1" thickBot="1" x14ac:dyDescent="0.25">
      <c r="A34" s="13">
        <v>24</v>
      </c>
      <c r="B34" s="17" t="s">
        <v>215</v>
      </c>
      <c r="C34" s="18" t="s">
        <v>80</v>
      </c>
      <c r="D34" s="19" t="s">
        <v>247</v>
      </c>
      <c r="E34" s="19" t="s">
        <v>81</v>
      </c>
      <c r="F34" s="19" t="s">
        <v>157</v>
      </c>
      <c r="G34" s="19" t="s">
        <v>158</v>
      </c>
      <c r="H34" s="19" t="s">
        <v>159</v>
      </c>
      <c r="I34" s="19" t="s">
        <v>160</v>
      </c>
      <c r="J34" s="19" t="s">
        <v>161</v>
      </c>
      <c r="K34" s="19" t="s">
        <v>25</v>
      </c>
      <c r="L34" s="19">
        <v>2</v>
      </c>
      <c r="M34" s="20">
        <v>44545</v>
      </c>
      <c r="N34" s="20">
        <v>44926</v>
      </c>
      <c r="O34" s="21">
        <v>54</v>
      </c>
      <c r="P34" s="22">
        <v>0.8</v>
      </c>
      <c r="Q34" s="19" t="s">
        <v>162</v>
      </c>
    </row>
    <row r="35" spans="1:18" s="23" customFormat="1" ht="23.25" customHeight="1" thickBot="1" x14ac:dyDescent="0.25">
      <c r="A35" s="13">
        <v>25</v>
      </c>
      <c r="B35" s="17" t="s">
        <v>221</v>
      </c>
      <c r="C35" s="18" t="s">
        <v>80</v>
      </c>
      <c r="D35" s="19" t="s">
        <v>247</v>
      </c>
      <c r="E35" s="19" t="s">
        <v>81</v>
      </c>
      <c r="F35" s="19" t="s">
        <v>164</v>
      </c>
      <c r="G35" s="19" t="s">
        <v>165</v>
      </c>
      <c r="H35" s="19" t="s">
        <v>166</v>
      </c>
      <c r="I35" s="19" t="s">
        <v>148</v>
      </c>
      <c r="J35" s="19" t="s">
        <v>167</v>
      </c>
      <c r="K35" s="19" t="s">
        <v>25</v>
      </c>
      <c r="L35" s="19">
        <v>2</v>
      </c>
      <c r="M35" s="20">
        <v>44545</v>
      </c>
      <c r="N35" s="20">
        <v>44926</v>
      </c>
      <c r="O35" s="21">
        <v>54</v>
      </c>
      <c r="P35" s="22">
        <v>0.5</v>
      </c>
      <c r="Q35" s="19" t="s">
        <v>168</v>
      </c>
    </row>
    <row r="36" spans="1:18" s="23" customFormat="1" ht="23.25" customHeight="1" thickBot="1" x14ac:dyDescent="0.25">
      <c r="A36" s="13">
        <v>26</v>
      </c>
      <c r="B36" s="17" t="s">
        <v>222</v>
      </c>
      <c r="C36" s="18" t="s">
        <v>80</v>
      </c>
      <c r="D36" s="19" t="s">
        <v>247</v>
      </c>
      <c r="E36" s="19" t="s">
        <v>81</v>
      </c>
      <c r="F36" s="19" t="s">
        <v>170</v>
      </c>
      <c r="G36" s="19" t="s">
        <v>171</v>
      </c>
      <c r="H36" s="19" t="s">
        <v>172</v>
      </c>
      <c r="I36" s="19" t="s">
        <v>173</v>
      </c>
      <c r="J36" s="19" t="s">
        <v>174</v>
      </c>
      <c r="K36" s="19" t="s">
        <v>25</v>
      </c>
      <c r="L36" s="19">
        <v>2</v>
      </c>
      <c r="M36" s="20">
        <v>44545</v>
      </c>
      <c r="N36" s="20">
        <v>44926</v>
      </c>
      <c r="O36" s="21">
        <v>54</v>
      </c>
      <c r="P36" s="22">
        <v>0</v>
      </c>
      <c r="Q36" s="19" t="s">
        <v>175</v>
      </c>
    </row>
    <row r="37" spans="1:18" s="23" customFormat="1" ht="23.25" customHeight="1" thickBot="1" x14ac:dyDescent="0.25">
      <c r="A37" s="13">
        <v>27</v>
      </c>
      <c r="B37" s="17" t="s">
        <v>228</v>
      </c>
      <c r="C37" s="18" t="s">
        <v>80</v>
      </c>
      <c r="D37" s="19" t="s">
        <v>247</v>
      </c>
      <c r="E37" s="19" t="s">
        <v>81</v>
      </c>
      <c r="F37" s="19" t="s">
        <v>178</v>
      </c>
      <c r="G37" s="19" t="s">
        <v>179</v>
      </c>
      <c r="H37" s="19" t="s">
        <v>180</v>
      </c>
      <c r="I37" s="19" t="s">
        <v>148</v>
      </c>
      <c r="J37" s="19" t="s">
        <v>149</v>
      </c>
      <c r="K37" s="19" t="s">
        <v>25</v>
      </c>
      <c r="L37" s="19">
        <v>2</v>
      </c>
      <c r="M37" s="20">
        <v>44545</v>
      </c>
      <c r="N37" s="20">
        <v>44926</v>
      </c>
      <c r="O37" s="21">
        <v>54</v>
      </c>
      <c r="P37" s="22">
        <v>0.3</v>
      </c>
      <c r="Q37" s="19" t="s">
        <v>175</v>
      </c>
    </row>
    <row r="38" spans="1:18" s="23" customFormat="1" ht="23.25" customHeight="1" thickBot="1" x14ac:dyDescent="0.25">
      <c r="A38" s="13">
        <v>28</v>
      </c>
      <c r="B38" s="17" t="s">
        <v>235</v>
      </c>
      <c r="C38" s="18" t="s">
        <v>80</v>
      </c>
      <c r="D38" s="19" t="s">
        <v>247</v>
      </c>
      <c r="E38" s="19" t="s">
        <v>81</v>
      </c>
      <c r="F38" s="19" t="s">
        <v>182</v>
      </c>
      <c r="G38" s="19" t="s">
        <v>183</v>
      </c>
      <c r="H38" s="19" t="s">
        <v>184</v>
      </c>
      <c r="I38" s="19" t="s">
        <v>185</v>
      </c>
      <c r="J38" s="19" t="s">
        <v>186</v>
      </c>
      <c r="K38" s="19" t="s">
        <v>25</v>
      </c>
      <c r="L38" s="19">
        <v>3</v>
      </c>
      <c r="M38" s="20">
        <v>44545</v>
      </c>
      <c r="N38" s="20">
        <v>44926</v>
      </c>
      <c r="O38" s="21">
        <v>54</v>
      </c>
      <c r="P38" s="22">
        <v>0.7</v>
      </c>
      <c r="Q38" s="19" t="s">
        <v>187</v>
      </c>
    </row>
    <row r="39" spans="1:18" s="23" customFormat="1" ht="23.25" customHeight="1" thickBot="1" x14ac:dyDescent="0.25">
      <c r="A39" s="13">
        <v>29</v>
      </c>
      <c r="B39" s="17" t="s">
        <v>241</v>
      </c>
      <c r="C39" s="18" t="s">
        <v>80</v>
      </c>
      <c r="D39" s="19" t="s">
        <v>247</v>
      </c>
      <c r="E39" s="19" t="s">
        <v>81</v>
      </c>
      <c r="F39" s="19" t="s">
        <v>112</v>
      </c>
      <c r="G39" s="19" t="s">
        <v>189</v>
      </c>
      <c r="H39" s="19" t="s">
        <v>190</v>
      </c>
      <c r="I39" s="19" t="s">
        <v>191</v>
      </c>
      <c r="J39" s="19" t="s">
        <v>192</v>
      </c>
      <c r="K39" s="19" t="s">
        <v>25</v>
      </c>
      <c r="L39" s="19">
        <v>1</v>
      </c>
      <c r="M39" s="20" t="s">
        <v>193</v>
      </c>
      <c r="N39" s="20" t="s">
        <v>194</v>
      </c>
      <c r="O39" s="21">
        <v>55.14</v>
      </c>
      <c r="P39" s="22">
        <v>0</v>
      </c>
      <c r="Q39" s="19" t="s">
        <v>195</v>
      </c>
    </row>
    <row r="40" spans="1:18" s="23" customFormat="1" ht="23.25" customHeight="1" thickBot="1" x14ac:dyDescent="0.25">
      <c r="A40" s="13">
        <v>30</v>
      </c>
      <c r="B40" s="17" t="s">
        <v>248</v>
      </c>
      <c r="C40" s="18" t="s">
        <v>80</v>
      </c>
      <c r="D40" s="19" t="s">
        <v>247</v>
      </c>
      <c r="E40" s="19" t="s">
        <v>81</v>
      </c>
      <c r="F40" s="19" t="s">
        <v>197</v>
      </c>
      <c r="G40" s="19" t="s">
        <v>198</v>
      </c>
      <c r="H40" s="19" t="s">
        <v>199</v>
      </c>
      <c r="I40" s="19" t="s">
        <v>200</v>
      </c>
      <c r="J40" s="19" t="s">
        <v>201</v>
      </c>
      <c r="K40" s="19" t="s">
        <v>25</v>
      </c>
      <c r="L40" s="19">
        <v>1</v>
      </c>
      <c r="M40" s="20" t="s">
        <v>193</v>
      </c>
      <c r="N40" s="20" t="s">
        <v>194</v>
      </c>
      <c r="O40" s="21">
        <v>55.14</v>
      </c>
      <c r="P40" s="22">
        <v>0</v>
      </c>
      <c r="Q40" s="19" t="s">
        <v>202</v>
      </c>
    </row>
    <row r="41" spans="1:18" s="23" customFormat="1" ht="23.25" customHeight="1" thickBot="1" x14ac:dyDescent="0.25">
      <c r="A41" s="13">
        <v>31</v>
      </c>
      <c r="B41" s="17" t="s">
        <v>249</v>
      </c>
      <c r="C41" s="18" t="s">
        <v>80</v>
      </c>
      <c r="D41" s="19" t="s">
        <v>247</v>
      </c>
      <c r="E41" s="19" t="s">
        <v>81</v>
      </c>
      <c r="F41" s="19" t="s">
        <v>204</v>
      </c>
      <c r="G41" s="19" t="s">
        <v>205</v>
      </c>
      <c r="H41" s="19" t="s">
        <v>206</v>
      </c>
      <c r="I41" s="19" t="s">
        <v>207</v>
      </c>
      <c r="J41" s="19" t="s">
        <v>208</v>
      </c>
      <c r="K41" s="19" t="s">
        <v>34</v>
      </c>
      <c r="L41" s="19">
        <v>1</v>
      </c>
      <c r="M41" s="20" t="s">
        <v>33</v>
      </c>
      <c r="N41" s="20" t="s">
        <v>194</v>
      </c>
      <c r="O41" s="21">
        <v>77.569999999999993</v>
      </c>
      <c r="P41" s="22">
        <v>0</v>
      </c>
      <c r="Q41" s="19" t="s">
        <v>202</v>
      </c>
    </row>
    <row r="42" spans="1:18" s="23" customFormat="1" ht="23.25" customHeight="1" thickBot="1" x14ac:dyDescent="0.25">
      <c r="A42" s="13">
        <v>32</v>
      </c>
      <c r="B42" s="17" t="s">
        <v>250</v>
      </c>
      <c r="C42" s="18" t="s">
        <v>80</v>
      </c>
      <c r="D42" s="19" t="s">
        <v>247</v>
      </c>
      <c r="E42" s="19" t="s">
        <v>81</v>
      </c>
      <c r="F42" s="19" t="s">
        <v>210</v>
      </c>
      <c r="G42" s="19" t="s">
        <v>211</v>
      </c>
      <c r="H42" s="19" t="s">
        <v>212</v>
      </c>
      <c r="I42" s="19" t="s">
        <v>213</v>
      </c>
      <c r="J42" s="19" t="s">
        <v>214</v>
      </c>
      <c r="K42" s="19" t="s">
        <v>25</v>
      </c>
      <c r="L42" s="19">
        <v>1</v>
      </c>
      <c r="M42" s="20" t="s">
        <v>33</v>
      </c>
      <c r="N42" s="20" t="s">
        <v>194</v>
      </c>
      <c r="O42" s="21">
        <v>77.569999999999993</v>
      </c>
      <c r="P42" s="22">
        <v>0.5</v>
      </c>
      <c r="Q42" s="19" t="s">
        <v>202</v>
      </c>
    </row>
    <row r="43" spans="1:18" s="23" customFormat="1" ht="23.25" customHeight="1" thickBot="1" x14ac:dyDescent="0.25">
      <c r="A43" s="13">
        <v>33</v>
      </c>
      <c r="B43" s="17" t="s">
        <v>251</v>
      </c>
      <c r="C43" s="18" t="s">
        <v>80</v>
      </c>
      <c r="D43" s="19" t="s">
        <v>247</v>
      </c>
      <c r="E43" s="19" t="s">
        <v>81</v>
      </c>
      <c r="F43" s="19" t="s">
        <v>216</v>
      </c>
      <c r="G43" s="19" t="s">
        <v>217</v>
      </c>
      <c r="H43" s="19" t="s">
        <v>218</v>
      </c>
      <c r="I43" s="19" t="s">
        <v>219</v>
      </c>
      <c r="J43" s="19" t="s">
        <v>220</v>
      </c>
      <c r="K43" s="19" t="s">
        <v>25</v>
      </c>
      <c r="L43" s="19">
        <v>1</v>
      </c>
      <c r="M43" s="20" t="s">
        <v>33</v>
      </c>
      <c r="N43" s="20" t="s">
        <v>194</v>
      </c>
      <c r="O43" s="21">
        <v>77.569999999999993</v>
      </c>
      <c r="P43" s="22">
        <v>0.5</v>
      </c>
      <c r="Q43" s="19" t="s">
        <v>202</v>
      </c>
    </row>
    <row r="44" spans="1:18" s="23" customFormat="1" ht="23.25" customHeight="1" thickBot="1" x14ac:dyDescent="0.25">
      <c r="A44" s="13">
        <v>34</v>
      </c>
      <c r="B44" s="17" t="s">
        <v>252</v>
      </c>
      <c r="C44" s="18" t="s">
        <v>80</v>
      </c>
      <c r="D44" s="19" t="s">
        <v>247</v>
      </c>
      <c r="E44" s="19" t="s">
        <v>81</v>
      </c>
      <c r="F44" s="19" t="s">
        <v>223</v>
      </c>
      <c r="G44" s="19" t="s">
        <v>224</v>
      </c>
      <c r="H44" s="19" t="s">
        <v>225</v>
      </c>
      <c r="I44" s="19" t="s">
        <v>226</v>
      </c>
      <c r="J44" s="19" t="s">
        <v>227</v>
      </c>
      <c r="K44" s="19" t="s">
        <v>25</v>
      </c>
      <c r="L44" s="19">
        <v>1</v>
      </c>
      <c r="M44" s="20" t="s">
        <v>33</v>
      </c>
      <c r="N44" s="20" t="s">
        <v>194</v>
      </c>
      <c r="O44" s="21">
        <v>77.569999999999993</v>
      </c>
      <c r="P44" s="22">
        <v>0.5</v>
      </c>
      <c r="Q44" s="19" t="s">
        <v>202</v>
      </c>
    </row>
    <row r="45" spans="1:18" s="23" customFormat="1" ht="23.25" customHeight="1" thickBot="1" x14ac:dyDescent="0.25">
      <c r="A45" s="13">
        <v>35</v>
      </c>
      <c r="B45" s="17" t="s">
        <v>253</v>
      </c>
      <c r="C45" s="18" t="s">
        <v>80</v>
      </c>
      <c r="D45" s="19" t="s">
        <v>247</v>
      </c>
      <c r="E45" s="19" t="s">
        <v>81</v>
      </c>
      <c r="F45" s="19" t="s">
        <v>229</v>
      </c>
      <c r="G45" s="19" t="s">
        <v>230</v>
      </c>
      <c r="H45" s="19" t="s">
        <v>231</v>
      </c>
      <c r="I45" s="19" t="s">
        <v>232</v>
      </c>
      <c r="J45" s="19" t="s">
        <v>233</v>
      </c>
      <c r="K45" s="19" t="s">
        <v>34</v>
      </c>
      <c r="L45" s="19">
        <v>1</v>
      </c>
      <c r="M45" s="20">
        <v>44568</v>
      </c>
      <c r="N45" s="20">
        <v>44926</v>
      </c>
      <c r="O45" s="21">
        <v>53</v>
      </c>
      <c r="P45" s="22">
        <v>0</v>
      </c>
      <c r="Q45" s="19" t="s">
        <v>234</v>
      </c>
    </row>
    <row r="46" spans="1:18" s="23" customFormat="1" ht="23.25" customHeight="1" thickBot="1" x14ac:dyDescent="0.25">
      <c r="A46" s="13">
        <v>36</v>
      </c>
      <c r="B46" s="17" t="s">
        <v>254</v>
      </c>
      <c r="C46" s="18" t="s">
        <v>80</v>
      </c>
      <c r="D46" s="19" t="s">
        <v>247</v>
      </c>
      <c r="E46" s="19" t="s">
        <v>81</v>
      </c>
      <c r="F46" s="19" t="s">
        <v>113</v>
      </c>
      <c r="G46" s="19" t="s">
        <v>236</v>
      </c>
      <c r="H46" s="19" t="s">
        <v>237</v>
      </c>
      <c r="I46" s="19" t="s">
        <v>238</v>
      </c>
      <c r="J46" s="19" t="s">
        <v>239</v>
      </c>
      <c r="K46" s="19" t="s">
        <v>34</v>
      </c>
      <c r="L46" s="19">
        <v>3</v>
      </c>
      <c r="M46" s="20">
        <v>44568</v>
      </c>
      <c r="N46" s="20">
        <v>44926</v>
      </c>
      <c r="O46" s="21">
        <v>53</v>
      </c>
      <c r="P46" s="22">
        <v>0.33</v>
      </c>
      <c r="Q46" s="19" t="s">
        <v>240</v>
      </c>
    </row>
    <row r="47" spans="1:18" s="23" customFormat="1" ht="23.25" customHeight="1" thickBot="1" x14ac:dyDescent="0.25">
      <c r="A47" s="13">
        <v>37</v>
      </c>
      <c r="B47" s="17" t="s">
        <v>255</v>
      </c>
      <c r="C47" s="18" t="s">
        <v>80</v>
      </c>
      <c r="D47" s="19" t="s">
        <v>247</v>
      </c>
      <c r="E47" s="19" t="s">
        <v>81</v>
      </c>
      <c r="F47" s="19" t="s">
        <v>119</v>
      </c>
      <c r="G47" s="19" t="s">
        <v>242</v>
      </c>
      <c r="H47" s="19" t="s">
        <v>243</v>
      </c>
      <c r="I47" s="19" t="s">
        <v>244</v>
      </c>
      <c r="J47" s="19" t="s">
        <v>245</v>
      </c>
      <c r="K47" s="19" t="s">
        <v>34</v>
      </c>
      <c r="L47" s="19">
        <v>4</v>
      </c>
      <c r="M47" s="20">
        <v>44545</v>
      </c>
      <c r="N47" s="20">
        <v>44926</v>
      </c>
      <c r="O47" s="21">
        <v>53</v>
      </c>
      <c r="P47" s="22">
        <v>0.5</v>
      </c>
      <c r="Q47" s="19" t="s">
        <v>246</v>
      </c>
    </row>
    <row r="48" spans="1:18" s="23" customFormat="1" ht="23.25" customHeight="1" thickBot="1" x14ac:dyDescent="0.25">
      <c r="A48" s="13">
        <v>38</v>
      </c>
      <c r="B48" s="17" t="s">
        <v>309</v>
      </c>
      <c r="C48" s="18" t="s">
        <v>80</v>
      </c>
      <c r="D48" s="19" t="s">
        <v>256</v>
      </c>
      <c r="E48" s="19" t="s">
        <v>81</v>
      </c>
      <c r="F48" s="19">
        <v>1</v>
      </c>
      <c r="G48" s="19" t="s">
        <v>329</v>
      </c>
      <c r="H48" s="19" t="s">
        <v>257</v>
      </c>
      <c r="I48" s="19" t="s">
        <v>330</v>
      </c>
      <c r="J48" s="19" t="s">
        <v>258</v>
      </c>
      <c r="K48" s="19" t="s">
        <v>34</v>
      </c>
      <c r="L48" s="19">
        <v>1</v>
      </c>
      <c r="M48" s="20">
        <v>44213</v>
      </c>
      <c r="N48" s="20">
        <v>44561</v>
      </c>
      <c r="O48" s="21">
        <v>44</v>
      </c>
      <c r="P48" s="22">
        <v>1</v>
      </c>
      <c r="Q48" s="19" t="s">
        <v>331</v>
      </c>
      <c r="R48" s="23" t="s">
        <v>331</v>
      </c>
    </row>
    <row r="49" spans="1:18" s="23" customFormat="1" ht="23.25" customHeight="1" thickBot="1" x14ac:dyDescent="0.25">
      <c r="A49" s="13">
        <v>39</v>
      </c>
      <c r="B49" s="17" t="s">
        <v>310</v>
      </c>
      <c r="C49" s="18" t="s">
        <v>80</v>
      </c>
      <c r="D49" s="19" t="s">
        <v>256</v>
      </c>
      <c r="E49" s="19" t="s">
        <v>81</v>
      </c>
      <c r="F49" s="19">
        <v>2</v>
      </c>
      <c r="G49" s="19" t="s">
        <v>260</v>
      </c>
      <c r="H49" s="19" t="s">
        <v>261</v>
      </c>
      <c r="I49" s="19" t="s">
        <v>332</v>
      </c>
      <c r="J49" s="19" t="s">
        <v>333</v>
      </c>
      <c r="K49" s="19" t="s">
        <v>34</v>
      </c>
      <c r="L49" s="19">
        <v>1</v>
      </c>
      <c r="M49" s="20">
        <v>44213</v>
      </c>
      <c r="N49" s="20">
        <v>44561</v>
      </c>
      <c r="O49" s="21">
        <v>44</v>
      </c>
      <c r="P49" s="22">
        <v>1</v>
      </c>
      <c r="Q49" s="19" t="s">
        <v>331</v>
      </c>
      <c r="R49" s="23" t="s">
        <v>331</v>
      </c>
    </row>
    <row r="50" spans="1:18" s="23" customFormat="1" ht="23.25" customHeight="1" thickBot="1" x14ac:dyDescent="0.25">
      <c r="A50" s="13">
        <v>40</v>
      </c>
      <c r="B50" s="17" t="s">
        <v>311</v>
      </c>
      <c r="C50" s="18" t="s">
        <v>80</v>
      </c>
      <c r="D50" s="19" t="s">
        <v>256</v>
      </c>
      <c r="E50" s="19" t="s">
        <v>81</v>
      </c>
      <c r="F50" s="19">
        <v>3</v>
      </c>
      <c r="G50" s="19" t="s">
        <v>262</v>
      </c>
      <c r="H50" s="19" t="s">
        <v>263</v>
      </c>
      <c r="I50" s="19" t="s">
        <v>264</v>
      </c>
      <c r="J50" s="19" t="s">
        <v>265</v>
      </c>
      <c r="K50" s="19" t="s">
        <v>34</v>
      </c>
      <c r="L50" s="19">
        <v>1</v>
      </c>
      <c r="M50" s="20">
        <v>44213</v>
      </c>
      <c r="N50" s="20">
        <v>44926</v>
      </c>
      <c r="O50" s="21">
        <v>44</v>
      </c>
      <c r="P50" s="22">
        <v>1</v>
      </c>
      <c r="Q50" s="19" t="s">
        <v>334</v>
      </c>
      <c r="R50" s="23" t="s">
        <v>334</v>
      </c>
    </row>
    <row r="51" spans="1:18" s="23" customFormat="1" ht="23.25" customHeight="1" thickBot="1" x14ac:dyDescent="0.25">
      <c r="A51" s="13">
        <v>41</v>
      </c>
      <c r="B51" s="17" t="s">
        <v>312</v>
      </c>
      <c r="C51" s="18" t="s">
        <v>80</v>
      </c>
      <c r="D51" s="19" t="s">
        <v>256</v>
      </c>
      <c r="E51" s="19" t="s">
        <v>81</v>
      </c>
      <c r="F51" s="19">
        <v>4</v>
      </c>
      <c r="G51" s="19" t="s">
        <v>266</v>
      </c>
      <c r="H51" s="19" t="s">
        <v>267</v>
      </c>
      <c r="I51" s="19" t="s">
        <v>332</v>
      </c>
      <c r="J51" s="19" t="s">
        <v>268</v>
      </c>
      <c r="K51" s="19" t="s">
        <v>34</v>
      </c>
      <c r="L51" s="19">
        <v>1</v>
      </c>
      <c r="M51" s="20">
        <v>44213</v>
      </c>
      <c r="N51" s="20">
        <v>44561</v>
      </c>
      <c r="O51" s="21">
        <v>44</v>
      </c>
      <c r="P51" s="22">
        <v>1</v>
      </c>
      <c r="Q51" s="19" t="s">
        <v>331</v>
      </c>
      <c r="R51" s="23" t="s">
        <v>331</v>
      </c>
    </row>
    <row r="52" spans="1:18" s="23" customFormat="1" ht="23.25" customHeight="1" thickBot="1" x14ac:dyDescent="0.25">
      <c r="A52" s="13">
        <v>42</v>
      </c>
      <c r="B52" s="17" t="s">
        <v>313</v>
      </c>
      <c r="C52" s="18" t="s">
        <v>80</v>
      </c>
      <c r="D52" s="19" t="s">
        <v>256</v>
      </c>
      <c r="E52" s="19" t="s">
        <v>81</v>
      </c>
      <c r="F52" s="19">
        <v>5</v>
      </c>
      <c r="G52" s="19" t="s">
        <v>269</v>
      </c>
      <c r="H52" s="19" t="s">
        <v>270</v>
      </c>
      <c r="I52" s="19" t="s">
        <v>271</v>
      </c>
      <c r="J52" s="19" t="s">
        <v>272</v>
      </c>
      <c r="K52" s="19" t="s">
        <v>34</v>
      </c>
      <c r="L52" s="19">
        <v>1</v>
      </c>
      <c r="M52" s="20">
        <v>44213</v>
      </c>
      <c r="N52" s="20">
        <v>44561</v>
      </c>
      <c r="O52" s="21">
        <v>44</v>
      </c>
      <c r="P52" s="22">
        <v>1</v>
      </c>
      <c r="Q52" s="19" t="s">
        <v>335</v>
      </c>
      <c r="R52" s="23" t="s">
        <v>335</v>
      </c>
    </row>
    <row r="53" spans="1:18" s="23" customFormat="1" ht="23.25" customHeight="1" thickBot="1" x14ac:dyDescent="0.25">
      <c r="A53" s="13">
        <v>43</v>
      </c>
      <c r="B53" s="17" t="s">
        <v>314</v>
      </c>
      <c r="C53" s="18" t="s">
        <v>80</v>
      </c>
      <c r="D53" s="19" t="s">
        <v>256</v>
      </c>
      <c r="E53" s="19" t="s">
        <v>81</v>
      </c>
      <c r="F53" s="19">
        <v>6</v>
      </c>
      <c r="G53" s="19" t="s">
        <v>301</v>
      </c>
      <c r="H53" s="19" t="s">
        <v>302</v>
      </c>
      <c r="I53" s="19" t="s">
        <v>303</v>
      </c>
      <c r="J53" s="19" t="s">
        <v>304</v>
      </c>
      <c r="K53" s="19" t="s">
        <v>34</v>
      </c>
      <c r="L53" s="19">
        <v>1</v>
      </c>
      <c r="M53" s="20">
        <v>44213</v>
      </c>
      <c r="N53" s="20">
        <v>44804</v>
      </c>
      <c r="O53" s="21">
        <v>44</v>
      </c>
      <c r="P53" s="22">
        <v>0.6</v>
      </c>
      <c r="Q53" s="19" t="s">
        <v>336</v>
      </c>
      <c r="R53" s="23" t="s">
        <v>336</v>
      </c>
    </row>
    <row r="54" spans="1:18" s="23" customFormat="1" ht="23.25" customHeight="1" thickBot="1" x14ac:dyDescent="0.25">
      <c r="A54" s="13">
        <v>44</v>
      </c>
      <c r="B54" s="17" t="s">
        <v>315</v>
      </c>
      <c r="C54" s="18" t="s">
        <v>80</v>
      </c>
      <c r="D54" s="19" t="s">
        <v>256</v>
      </c>
      <c r="E54" s="19" t="s">
        <v>81</v>
      </c>
      <c r="F54" s="19">
        <v>7</v>
      </c>
      <c r="G54" s="19" t="s">
        <v>305</v>
      </c>
      <c r="H54" s="19" t="s">
        <v>306</v>
      </c>
      <c r="I54" s="19" t="s">
        <v>307</v>
      </c>
      <c r="J54" s="19" t="s">
        <v>308</v>
      </c>
      <c r="K54" s="19" t="s">
        <v>34</v>
      </c>
      <c r="L54" s="19">
        <v>1</v>
      </c>
      <c r="M54" s="20">
        <v>44213</v>
      </c>
      <c r="N54" s="20">
        <v>44561</v>
      </c>
      <c r="O54" s="21">
        <v>44</v>
      </c>
      <c r="P54" s="22">
        <v>1</v>
      </c>
      <c r="Q54" s="19" t="s">
        <v>331</v>
      </c>
      <c r="R54" s="23" t="s">
        <v>331</v>
      </c>
    </row>
    <row r="55" spans="1:18" ht="15.75" thickBot="1" x14ac:dyDescent="0.3">
      <c r="A55" s="24">
        <v>45</v>
      </c>
      <c r="B55" s="25" t="s">
        <v>316</v>
      </c>
      <c r="C55" s="26" t="s">
        <v>80</v>
      </c>
      <c r="D55" s="27" t="s">
        <v>273</v>
      </c>
      <c r="E55" s="19" t="s">
        <v>81</v>
      </c>
      <c r="F55" s="28" t="s">
        <v>274</v>
      </c>
      <c r="G55" s="29" t="s">
        <v>275</v>
      </c>
      <c r="H55" s="29" t="s">
        <v>276</v>
      </c>
      <c r="I55" s="29" t="s">
        <v>277</v>
      </c>
      <c r="J55" s="26" t="s">
        <v>278</v>
      </c>
      <c r="K55" s="29" t="s">
        <v>279</v>
      </c>
      <c r="L55" s="29">
        <v>1</v>
      </c>
      <c r="M55" s="30">
        <v>44564</v>
      </c>
      <c r="N55" s="31">
        <v>44926</v>
      </c>
      <c r="O55" s="29">
        <v>10</v>
      </c>
      <c r="P55" s="32">
        <v>0</v>
      </c>
      <c r="Q55" s="29" t="s">
        <v>259</v>
      </c>
    </row>
    <row r="56" spans="1:18" ht="15.75" thickBot="1" x14ac:dyDescent="0.25">
      <c r="A56" s="24">
        <v>46</v>
      </c>
      <c r="B56" s="25" t="s">
        <v>317</v>
      </c>
      <c r="C56" s="33" t="s">
        <v>80</v>
      </c>
      <c r="D56" s="27" t="s">
        <v>273</v>
      </c>
      <c r="E56" s="19" t="s">
        <v>81</v>
      </c>
      <c r="F56" s="34" t="s">
        <v>280</v>
      </c>
      <c r="G56" s="34" t="s">
        <v>281</v>
      </c>
      <c r="H56" s="34" t="s">
        <v>282</v>
      </c>
      <c r="I56" s="34" t="s">
        <v>283</v>
      </c>
      <c r="J56" s="34" t="s">
        <v>284</v>
      </c>
      <c r="K56" s="34" t="s">
        <v>285</v>
      </c>
      <c r="L56" s="34">
        <v>3</v>
      </c>
      <c r="M56" s="30">
        <v>44564</v>
      </c>
      <c r="N56" s="31">
        <v>44926</v>
      </c>
      <c r="O56" s="34">
        <v>3</v>
      </c>
      <c r="P56" s="35">
        <v>0</v>
      </c>
      <c r="Q56" s="34" t="s">
        <v>286</v>
      </c>
    </row>
    <row r="57" spans="1:18" ht="15.75" thickBot="1" x14ac:dyDescent="0.3">
      <c r="A57" s="24">
        <v>47</v>
      </c>
      <c r="B57" s="25" t="s">
        <v>318</v>
      </c>
      <c r="C57" s="29" t="s">
        <v>80</v>
      </c>
      <c r="D57" s="27" t="s">
        <v>273</v>
      </c>
      <c r="E57" s="19" t="s">
        <v>81</v>
      </c>
      <c r="F57" s="36" t="s">
        <v>287</v>
      </c>
      <c r="G57" s="37" t="s">
        <v>288</v>
      </c>
      <c r="H57" s="29" t="s">
        <v>289</v>
      </c>
      <c r="I57" s="29" t="s">
        <v>290</v>
      </c>
      <c r="J57" s="29" t="s">
        <v>291</v>
      </c>
      <c r="K57" s="29" t="s">
        <v>292</v>
      </c>
      <c r="L57" s="29">
        <v>13</v>
      </c>
      <c r="M57" s="30">
        <v>44564</v>
      </c>
      <c r="N57" s="31">
        <v>44925</v>
      </c>
      <c r="O57" s="29">
        <v>4</v>
      </c>
      <c r="P57" s="38">
        <v>0</v>
      </c>
      <c r="Q57" s="29" t="s">
        <v>293</v>
      </c>
    </row>
    <row r="58" spans="1:18" ht="15.75" thickBot="1" x14ac:dyDescent="0.25">
      <c r="A58" s="24">
        <v>48</v>
      </c>
      <c r="B58" s="39" t="s">
        <v>319</v>
      </c>
      <c r="C58" s="28" t="s">
        <v>80</v>
      </c>
      <c r="D58" s="27" t="s">
        <v>273</v>
      </c>
      <c r="E58" s="21" t="s">
        <v>81</v>
      </c>
      <c r="F58" s="40" t="s">
        <v>294</v>
      </c>
      <c r="G58" s="41" t="s">
        <v>295</v>
      </c>
      <c r="H58" s="28" t="s">
        <v>296</v>
      </c>
      <c r="I58" s="29" t="s">
        <v>297</v>
      </c>
      <c r="J58" s="29" t="s">
        <v>298</v>
      </c>
      <c r="K58" s="37" t="s">
        <v>299</v>
      </c>
      <c r="L58" s="37">
        <v>5</v>
      </c>
      <c r="M58" s="30">
        <v>44564</v>
      </c>
      <c r="N58" s="31">
        <v>44925</v>
      </c>
      <c r="O58" s="37">
        <v>17</v>
      </c>
      <c r="P58" s="32">
        <v>0</v>
      </c>
      <c r="Q58" s="37" t="s">
        <v>300</v>
      </c>
    </row>
    <row r="63" spans="1:18" ht="15" x14ac:dyDescent="0.25">
      <c r="E63" s="1" t="s">
        <v>320</v>
      </c>
      <c r="F63" s="1" t="s">
        <v>321</v>
      </c>
      <c r="G63" s="1" t="s">
        <v>322</v>
      </c>
      <c r="H63" s="1" t="s">
        <v>323</v>
      </c>
    </row>
    <row r="64" spans="1:18" x14ac:dyDescent="0.2">
      <c r="E64" s="2"/>
      <c r="F64" s="2"/>
      <c r="G64" s="2"/>
      <c r="H64" s="2"/>
    </row>
    <row r="65" spans="5:8" ht="15" x14ac:dyDescent="0.25">
      <c r="E65" s="3" t="s">
        <v>324</v>
      </c>
      <c r="F65" s="2">
        <v>16</v>
      </c>
      <c r="G65" s="2">
        <v>6</v>
      </c>
      <c r="H65" s="2">
        <f>(F65-G65)</f>
        <v>10</v>
      </c>
    </row>
    <row r="66" spans="5:8" ht="15" x14ac:dyDescent="0.25">
      <c r="E66" s="3" t="s">
        <v>325</v>
      </c>
      <c r="F66" s="2">
        <v>39</v>
      </c>
      <c r="G66" s="2">
        <v>12</v>
      </c>
      <c r="H66" s="2">
        <f>(F66-G66)</f>
        <v>27</v>
      </c>
    </row>
    <row r="67" spans="5:8" ht="15" x14ac:dyDescent="0.25">
      <c r="E67" s="3" t="s">
        <v>256</v>
      </c>
      <c r="F67" s="2">
        <v>7</v>
      </c>
      <c r="G67" s="2">
        <v>6</v>
      </c>
      <c r="H67" s="2">
        <f>(F67-G67)</f>
        <v>1</v>
      </c>
    </row>
    <row r="68" spans="5:8" ht="15" x14ac:dyDescent="0.25">
      <c r="E68" s="3" t="s">
        <v>327</v>
      </c>
      <c r="F68" s="2">
        <v>12</v>
      </c>
      <c r="G68" s="2">
        <v>8</v>
      </c>
      <c r="H68" s="2">
        <f>(F68-G68)</f>
        <v>4</v>
      </c>
    </row>
    <row r="69" spans="5:8" ht="15" x14ac:dyDescent="0.2">
      <c r="E69" s="42" t="s">
        <v>328</v>
      </c>
      <c r="F69" s="2">
        <v>6</v>
      </c>
      <c r="G69" s="2">
        <v>6</v>
      </c>
      <c r="H69" s="2">
        <f>(F69-G69)</f>
        <v>0</v>
      </c>
    </row>
    <row r="70" spans="5:8" x14ac:dyDescent="0.2">
      <c r="E70" s="2"/>
      <c r="F70" s="2"/>
      <c r="G70" s="2"/>
      <c r="H70" s="2"/>
    </row>
    <row r="71" spans="5:8" ht="15" x14ac:dyDescent="0.25">
      <c r="E71" s="3" t="s">
        <v>326</v>
      </c>
      <c r="F71" s="3">
        <f>SUM(F65:F70)</f>
        <v>80</v>
      </c>
      <c r="G71" s="3">
        <f>SUM(G65:G69)</f>
        <v>38</v>
      </c>
      <c r="H71" s="3">
        <f>SUM(H65:H69)</f>
        <v>42</v>
      </c>
    </row>
  </sheetData>
  <mergeCells count="1">
    <mergeCell ref="B8:Q8"/>
  </mergeCells>
  <dataValidations xWindow="84" yWindow="660" count="28">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Q11:Q13 Q21:Q45 Q57:Q58 Q55">
      <formula1>0</formula1>
      <formula2>390</formula2>
    </dataValidation>
    <dataValidation type="decimal" allowBlank="1" showInputMessage="1" showErrorMessage="1" errorTitle="Entrada no válida" error="Por favor escriba un número" promptTitle="Escriba un número en esta casilla" prompt=" Registre EN NÚMERO la cantidad de actividades realizadas a la fecha de corte del informe." sqref="P11:P13 P57:P58 P55">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O11:O13 O21:O47 O57:O58 O55">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C11:C13">
      <formula1>$A$350969:$A$350971</formula1>
    </dataValidation>
    <dataValidation type="textLength" allowBlank="1" showInputMessage="1" showErrorMessage="1" errorTitle="Entrada no válida" error="Escriba un texto  Maximo 390 Caracteres" promptTitle="Cualquier contenido Maximo 390 Caracteres" prompt=" Registre el HALLAZGO contenido en el Plan de Mejoramiento ya suscrito. SI SUPERA 390 CARACTERES, RESÚMALO. Inserte tantas filas y copie la descripción en ellas como ACTIVIDADES tenga el hallazgo." sqref="G14:G26 G39:G44 G57 G55">
      <formula1>0</formula1>
      <formula2>390</formula2>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C14:C20">
      <formula1>$A$350950:$A$350952</formula1>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N11:N20 N57:N58 N55">
      <formula1>1900/1/1</formula1>
      <formula2>3000/1/1</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M11:M20 M57:M58 M55">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Q46:Q47 J11:J30 J39:J47 J57:J58 J52:J53 J55">
      <formula1>0</formula1>
      <formula2>390</formula2>
    </dataValidation>
    <dataValidation type="textLength" allowBlank="1" showInputMessage="1" showErrorMessage="1" errorTitle="Entrada no válida" error="Escriba un texto  Maximo 390 Caracteres" promptTitle="Cualquier contenido Maximo 390 Caracteres" prompt=" Registre acción de mejora q adopta la Entidad p/ subsanar causa q genera hallazgo (MÁX. 390 CARACTERES) Inserte tantas filas y copie la acción en ellas como ACTIVIDADES tenga el hallazgo" sqref="I11:I20 I57:I58 I52:I53 I55">
      <formula1>0</formula1>
      <formula2>390</formula2>
    </dataValidation>
    <dataValidation type="textLength" allowBlank="1" showInputMessage="1" showErrorMessage="1" errorTitle="Entrada no válida" error="Escriba un texto  Maximo 390 Caracteres" promptTitle="Cualquier contenido Maximo 390 Caracteres" prompt=" Registre la CAUSA contenida en el Plan de Mejoramiento ya suscrito. SI SUPERA 390 CARACTERES, RESÚMALA. Inserte tantas filas y copie la causa en ellas como ACTIVIDADES tenga el hallazgo." sqref="H11:H20 H57 H52:H55">
      <formula1>0</formula1>
      <formula2>390</formula2>
    </dataValidation>
    <dataValidation type="decimal" allowBlank="1" showInputMessage="1" showErrorMessage="1" errorTitle="Entrada no válida" error="Por favor escriba un número" promptTitle="Escriba un número en esta casilla" prompt=" Registre EN NÚMERO el avance fisico a la fecha de corte del informe, respecto a las cantidades de las unidades de medida." sqref="P34 P21:P30 P39:P47">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i no tiene info, REGISTRE 1900/01/02" sqref="N21:N26 N39:N44">
      <formula1>1900/1/1</formula1>
      <formula2>3000/1/1</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i no tiene info, REGISTRE 1900/01/01" sqref="M21:M26 M39:M44">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acción de mejora q adopta la Entidad p/ subsanar causa q genera hallazgo Inserte tantas filas y copie la acción en ellas como ACTIVIDADES tenga el hallazgo (MÁX. 390 CARACTERES)" sqref="I21:I30 I39:I47">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Plan de Mejoram ya suscrito. SI SUPERA 390 CARACTERES, RESÚMALA. Inserte tantas filas y copie la causa en ellas como ACTIVIDADES tenga el hallazgo." sqref="H21:H26 H39:H44">
      <formula1>0</formula1>
      <formula2>390</formula2>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C45:C47">
      <formula1>$A$350966:$A$350968</formula1>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 aquí se registra el número 5. (No registre símbolo %)" sqref="L11:L26 L57:L58 L55">
      <formula1>-9223372036854770000</formula1>
      <formula2>9223372036854770000</formula2>
    </dataValidation>
    <dataValidation type="textLength" allowBlank="1" showInputMessage="1" showErrorMessage="1" errorTitle="Entrada no válida" error="Escriba un texto  Maximo 9 Caracteres" promptTitle="Cualquier contenido Maximo 9 Caracteres" prompt=" Registre CÓDIGO contenido en Plan de Mejoram. Inserte tantas filas y copie código en ellas como ACTIVIDADES tenga el hallazgo. Ej: 11 01 001(Con espacios) Si no tiene info, DEJE EN BLANCO ESTA CELDA." sqref="F11:F26 F57:F58 F55">
      <formula1>0</formula1>
      <formula2>9</formula2>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C21:C26">
      <formula1>$A$350999:$A$351001</formula1>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C27:C38 C57:C58 C55">
      <formula1>$A$351000:$A$351002</formula1>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C39:C44">
      <formula1>$A$350989:$A$350991</formula1>
    </dataValidation>
    <dataValidation type="textLength" allowBlank="1" showInputMessage="1" showErrorMessage="1" errorTitle="Entrada no válida" error="Escriba un texto  Maximo 9 Caracteres" promptTitle="Cualquier contenido Maximo 9 Caracteres" prompt=" Registre CÓDIGO contenido en Plan de Mejoram. Inserte tantas filas y copie código en ellas como ACTIVIDADES tenga el hallazgo. Ej: 11 01 001(Con espacios) Si no tiene info, DEJE EN BLANCO ESTA CELDA" sqref="F39:F44">
      <formula1>0</formula1>
      <formula2>9</formula2>
    </dataValidation>
    <dataValidation type="decimal" allowBlank="1" showInputMessage="1" showErrorMessage="1" errorTitle="Entrada no válida" error="Por favor escriba un número" promptTitle="Escriba un número en esta casilla" prompt=" Registre EN NÚMERO la cantidad, olumen o tamaño de la actividad (en unidades o porcentajes).  Ej.: Si en col. 28 registró INFORMES y son 5 inf, aquí se registra el número 5. (No registre símbolo %)" sqref="L27:L47">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K11:K47 K57:K58 K48:K55">
      <formula1>0</formula1>
      <formula2>390</formula2>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sqref="D11:D47 D48:D58">
      <formula1>0</formula1>
      <formula2>290</formula2>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REGALÍAS." sqref="E11:E58">
      <formula1>$B$350999:$B$351002</formula1>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C48:C54">
      <formula1>$A$350984:$A$350986</formula1>
    </dataValidation>
  </dataValidations>
  <pageMargins left="0.7" right="0.7" top="0.75" bottom="0.75" header="0.3" footer="0.3"/>
  <pageSetup orientation="portrait" horizontalDpi="4294967295" verticalDpi="4294967295" r:id="rId1"/>
  <ignoredErrors>
    <ignoredError sqref="F20 F19 F16:F17 F15 F14 F18" twoDigitTextYear="1"/>
    <ignoredError sqref="O20 O19 O16:O17 O15 O14 O11:O13 O18"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 2022Jun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GILBERTO ALEXANDER GARRIDO HENAO</dc:creator>
  <cp:lastModifiedBy>GILBERTO ALEXANDER GARRIDO HENAO</cp:lastModifiedBy>
  <dcterms:created xsi:type="dcterms:W3CDTF">2021-05-13T14:46:05Z</dcterms:created>
  <dcterms:modified xsi:type="dcterms:W3CDTF">2022-07-05T12:33:07Z</dcterms:modified>
</cp:coreProperties>
</file>